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james_long\Downloads\"/>
    </mc:Choice>
  </mc:AlternateContent>
  <xr:revisionPtr revIDLastSave="0" documentId="13_ncr:1_{7A7296B1-7CD8-45C8-A35C-8D633C3446B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Sheet1!$A$1:$AX$844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7" i="1"/>
  <c r="Z8" i="1"/>
  <c r="Z9" i="1"/>
  <c r="Z10" i="1"/>
  <c r="Z11" i="1"/>
  <c r="Z12" i="1"/>
  <c r="Z13" i="1"/>
  <c r="Z14" i="1"/>
  <c r="Z15" i="1"/>
  <c r="Z18" i="1"/>
  <c r="Z16" i="1"/>
  <c r="Z17" i="1"/>
  <c r="Z19" i="1"/>
  <c r="Z20" i="1"/>
  <c r="Z22" i="1"/>
  <c r="Z2" i="1"/>
  <c r="AS680" i="1"/>
  <c r="AS284" i="1"/>
  <c r="AS802" i="1"/>
  <c r="AS442" i="1"/>
  <c r="AS541" i="1"/>
  <c r="AS65" i="1"/>
  <c r="AS656" i="1"/>
  <c r="AS723" i="1"/>
  <c r="AS727" i="1"/>
  <c r="AS51" i="1"/>
  <c r="AS840" i="1"/>
  <c r="AS823" i="1"/>
  <c r="AS793" i="1"/>
  <c r="AS425" i="1"/>
  <c r="AS293" i="1"/>
  <c r="AS374" i="1"/>
  <c r="AS661" i="1"/>
  <c r="AS559" i="1"/>
  <c r="AS186" i="1"/>
  <c r="AS375" i="1"/>
  <c r="AS170" i="1"/>
  <c r="AS91" i="1"/>
  <c r="AS650" i="1"/>
  <c r="AS231" i="1"/>
  <c r="AS47" i="1"/>
  <c r="AS828" i="1"/>
  <c r="AS397" i="1"/>
  <c r="AS198" i="1"/>
  <c r="AS777" i="1"/>
  <c r="AS329" i="1"/>
  <c r="AS175" i="1"/>
  <c r="AS517" i="1"/>
  <c r="AS256" i="1"/>
  <c r="AS189" i="1"/>
  <c r="AS640" i="1"/>
  <c r="AS734" i="1"/>
  <c r="AS772" i="1"/>
  <c r="AS164" i="1"/>
  <c r="AS145" i="1"/>
  <c r="AS371" i="1"/>
  <c r="AS160" i="1"/>
  <c r="AS522" i="1"/>
  <c r="AS713" i="1"/>
  <c r="AS35" i="1"/>
  <c r="AS370" i="1"/>
  <c r="AS547" i="1"/>
  <c r="AS27" i="1"/>
  <c r="AS291" i="1"/>
  <c r="AS816" i="1"/>
  <c r="AS236" i="1"/>
  <c r="AS154" i="1"/>
  <c r="AS61" i="1"/>
  <c r="AS818" i="1"/>
  <c r="AS416" i="1"/>
  <c r="AS572" i="1"/>
  <c r="AS131" i="1"/>
  <c r="AS671" i="1"/>
  <c r="AS36" i="1"/>
  <c r="AS89" i="1"/>
  <c r="AS320" i="1"/>
  <c r="AS630" i="1"/>
  <c r="AS40" i="1"/>
  <c r="AS48" i="1"/>
  <c r="AS4" i="1"/>
  <c r="AS639" i="1"/>
  <c r="AS174" i="1"/>
  <c r="AS93" i="1"/>
  <c r="AS23" i="1"/>
  <c r="AS139" i="1"/>
  <c r="AS523" i="1"/>
  <c r="AS258" i="1"/>
  <c r="AS409" i="1"/>
  <c r="AS86" i="1"/>
  <c r="AS776" i="1"/>
  <c r="AS219" i="1"/>
  <c r="AS485" i="1"/>
  <c r="AS8" i="1"/>
  <c r="AS148" i="1"/>
  <c r="AS428" i="1"/>
  <c r="AS77" i="1"/>
  <c r="AS203" i="1"/>
  <c r="AS129" i="1"/>
  <c r="AS112" i="1"/>
  <c r="AS17" i="1"/>
  <c r="AS16" i="1"/>
  <c r="AS108" i="1"/>
  <c r="AS184" i="1"/>
  <c r="AS118" i="1"/>
  <c r="AS87" i="1"/>
  <c r="AS130" i="1"/>
  <c r="AS328" i="1"/>
  <c r="AS109" i="1"/>
  <c r="AS771" i="1"/>
  <c r="AS9" i="1"/>
  <c r="AS765" i="1"/>
  <c r="AS817" i="1"/>
  <c r="AS684" i="1"/>
  <c r="AS842" i="1"/>
  <c r="AS624" i="1"/>
  <c r="AS336" i="1"/>
  <c r="AS310" i="1"/>
  <c r="AS751" i="1"/>
  <c r="AS562" i="1"/>
  <c r="AS24" i="1"/>
  <c r="AS50" i="1"/>
  <c r="AS824" i="1"/>
  <c r="AS566" i="1"/>
  <c r="AS563" i="1"/>
  <c r="AS353" i="1"/>
  <c r="AS669" i="1"/>
  <c r="AS28" i="1"/>
  <c r="AS372" i="1"/>
  <c r="AS498" i="1"/>
  <c r="AS52" i="1"/>
  <c r="AS126" i="1"/>
  <c r="AS209" i="1"/>
  <c r="AS808" i="1"/>
  <c r="AS426" i="1"/>
  <c r="AS398" i="1"/>
  <c r="AS5" i="1"/>
  <c r="AS448" i="1"/>
  <c r="AS43" i="1"/>
  <c r="AS235" i="1"/>
  <c r="AS493" i="1"/>
  <c r="AS644" i="1"/>
  <c r="AS350" i="1"/>
  <c r="AS361" i="1"/>
  <c r="AS247" i="1"/>
  <c r="AS809" i="1"/>
  <c r="AS749" i="1"/>
  <c r="AS204" i="1"/>
  <c r="AS421" i="1"/>
  <c r="AS696" i="1"/>
  <c r="AS586" i="1"/>
  <c r="AS501" i="1"/>
  <c r="AS305" i="1"/>
  <c r="AS233" i="1"/>
  <c r="AS580" i="1"/>
  <c r="AS503" i="1"/>
  <c r="AS611" i="1"/>
  <c r="AS693" i="1"/>
  <c r="AS461" i="1"/>
  <c r="AS122" i="1"/>
  <c r="AS601" i="1"/>
  <c r="AS457" i="1"/>
  <c r="AS652" i="1"/>
  <c r="AS451" i="1"/>
  <c r="AS645" i="1"/>
  <c r="AS429" i="1"/>
  <c r="AS363" i="1"/>
  <c r="AS575" i="1"/>
  <c r="AS832" i="1"/>
  <c r="AS387" i="1"/>
  <c r="AS524" i="1"/>
  <c r="AS773" i="1"/>
  <c r="AS395" i="1"/>
  <c r="AS665" i="1"/>
  <c r="AS550" i="1"/>
  <c r="AS163" i="1"/>
  <c r="AS205" i="1"/>
  <c r="AS146" i="1"/>
  <c r="AS775" i="1"/>
  <c r="AS157" i="1"/>
  <c r="AS69" i="1"/>
  <c r="AS88" i="1"/>
  <c r="AS594" i="1"/>
  <c r="AS19" i="1"/>
  <c r="AS299" i="1"/>
  <c r="AS181" i="1"/>
  <c r="AS478" i="1"/>
  <c r="AS487" i="1"/>
  <c r="AS459" i="1"/>
  <c r="AS296" i="1"/>
  <c r="AS393" i="1"/>
  <c r="AS232" i="1"/>
  <c r="AS643" i="1"/>
  <c r="AS638" i="1"/>
  <c r="AS281" i="1"/>
  <c r="AS191" i="1"/>
  <c r="AS18" i="1"/>
  <c r="AS213" i="1"/>
  <c r="AS753" i="1"/>
  <c r="AS604" i="1"/>
  <c r="AS490" i="1"/>
  <c r="AS515" i="1"/>
  <c r="AS223" i="1"/>
  <c r="AS385" i="1"/>
  <c r="AS444" i="1"/>
  <c r="AS26" i="1"/>
  <c r="AS438" i="1"/>
  <c r="AS707" i="1"/>
  <c r="AS287" i="1"/>
  <c r="AS137" i="1"/>
  <c r="AS436" i="1"/>
  <c r="AS222" i="1"/>
  <c r="AS839" i="1"/>
  <c r="AS676" i="1"/>
  <c r="AS596" i="1"/>
  <c r="AS767" i="1"/>
  <c r="AS197" i="1"/>
  <c r="AS474" i="1"/>
  <c r="AS672" i="1"/>
  <c r="AS66" i="1"/>
  <c r="AS674" i="1"/>
  <c r="AS183" i="1"/>
  <c r="AS526" i="1"/>
  <c r="AS78" i="1"/>
  <c r="AS453" i="1"/>
  <c r="AS682" i="1"/>
  <c r="AS434" i="1"/>
  <c r="AS585" i="1"/>
  <c r="AS435" i="1"/>
  <c r="AS265" i="1"/>
  <c r="AS264" i="1"/>
  <c r="AS690" i="1"/>
  <c r="AS117" i="1"/>
  <c r="AS266" i="1"/>
  <c r="AS12" i="1"/>
  <c r="AS343" i="1"/>
  <c r="AS612" i="1"/>
  <c r="AS208" i="1"/>
  <c r="AS309" i="1"/>
  <c r="AS807" i="1"/>
  <c r="AS774" i="1"/>
  <c r="AS250" i="1"/>
  <c r="AS794" i="1"/>
  <c r="AS166" i="1"/>
  <c r="AS782" i="1"/>
  <c r="AS427" i="1"/>
  <c r="AS200" i="1"/>
  <c r="AS710" i="1"/>
  <c r="AS614" i="1"/>
  <c r="AS120" i="1"/>
  <c r="AS388" i="1"/>
  <c r="AS660" i="1"/>
  <c r="AS742" i="1"/>
  <c r="AS789" i="1"/>
  <c r="AS801" i="1"/>
  <c r="AS636" i="1"/>
  <c r="AS821" i="1"/>
  <c r="AS486" i="1"/>
  <c r="AS280" i="1"/>
  <c r="AS348" i="1"/>
  <c r="AS144" i="1"/>
  <c r="AS806" i="1"/>
  <c r="AS123" i="1"/>
  <c r="AS561" i="1"/>
  <c r="AS745" i="1"/>
  <c r="AS623" i="1"/>
  <c r="AS313" i="1"/>
  <c r="AS379" i="1"/>
  <c r="AS530" i="1"/>
  <c r="AS757" i="1"/>
  <c r="AS420" i="1"/>
  <c r="AS467" i="1"/>
  <c r="AS730" i="1"/>
  <c r="AS278" i="1"/>
  <c r="AS502" i="1"/>
  <c r="AS699" i="1"/>
  <c r="AS216" i="1"/>
  <c r="AS804" i="1"/>
  <c r="AS769" i="1"/>
  <c r="AS75" i="1"/>
  <c r="AS402" i="1"/>
  <c r="AS791" i="1"/>
  <c r="AS138" i="1"/>
  <c r="AS590" i="1"/>
  <c r="AS521" i="1"/>
  <c r="AS150" i="1"/>
  <c r="AS770" i="1"/>
  <c r="AS94" i="1"/>
  <c r="AS76" i="1"/>
  <c r="AS722" i="1"/>
  <c r="AS31" i="1"/>
  <c r="AS15" i="1"/>
  <c r="AS127" i="1"/>
  <c r="AS243" i="1"/>
  <c r="AS463" i="1"/>
  <c r="AS607" i="1"/>
  <c r="AS820" i="1"/>
  <c r="AS107" i="1"/>
  <c r="AS345" i="1"/>
  <c r="AS140" i="1"/>
  <c r="AS704" i="1"/>
  <c r="AS803" i="1"/>
  <c r="AS458" i="1"/>
  <c r="AS610" i="1"/>
  <c r="AS6" i="1"/>
  <c r="AS119" i="1"/>
  <c r="AS653" i="1"/>
  <c r="AS560" i="1"/>
  <c r="AS317" i="1"/>
  <c r="AS63" i="1"/>
  <c r="AS105" i="1"/>
  <c r="AS795" i="1"/>
  <c r="AS185" i="1"/>
  <c r="AS683" i="1"/>
  <c r="AS422" i="1"/>
  <c r="AS38" i="1"/>
  <c r="AS576" i="1"/>
  <c r="AS633" i="1"/>
  <c r="AS413" i="1"/>
  <c r="AS178" i="1"/>
  <c r="AS452" i="1"/>
  <c r="AS218" i="1"/>
  <c r="AS110" i="1"/>
  <c r="AS46" i="1"/>
  <c r="AS135" i="1"/>
  <c r="AS177" i="1"/>
  <c r="AS259" i="1"/>
  <c r="AS307" i="1"/>
  <c r="AS106" i="1"/>
  <c r="AS84" i="1"/>
  <c r="AS841" i="1"/>
  <c r="AS469" i="1"/>
  <c r="AS635" i="1"/>
  <c r="AS687" i="1"/>
  <c r="AS605" i="1"/>
  <c r="AS271" i="1"/>
  <c r="AS37" i="1"/>
  <c r="AS49" i="1"/>
  <c r="AS531" i="1"/>
  <c r="AS210" i="1"/>
  <c r="AS603" i="1"/>
  <c r="AS369" i="1"/>
  <c r="AS83" i="1"/>
  <c r="AS410" i="1"/>
  <c r="AS206" i="1"/>
  <c r="AS583" i="1"/>
  <c r="AS311" i="1"/>
  <c r="AS179" i="1"/>
  <c r="AS557" i="1"/>
  <c r="AS212" i="1"/>
  <c r="AS355" i="1"/>
  <c r="AS785" i="1"/>
  <c r="AS642" i="1"/>
  <c r="AS510" i="1"/>
  <c r="AS260" i="1"/>
  <c r="AS549" i="1"/>
  <c r="AS509" i="1"/>
  <c r="AS424" i="1"/>
  <c r="AS497" i="1"/>
  <c r="AS162" i="1"/>
  <c r="AS321" i="1"/>
  <c r="AS454" i="1"/>
  <c r="AS390" i="1"/>
  <c r="AS257" i="1"/>
  <c r="AS525" i="1"/>
  <c r="AS670" i="1"/>
  <c r="AS400" i="1"/>
  <c r="AS755" i="1"/>
  <c r="AS92" i="1"/>
  <c r="AS368" i="1"/>
  <c r="AS356" i="1"/>
  <c r="AS628" i="1"/>
  <c r="AS689" i="1"/>
  <c r="AS319" i="1"/>
  <c r="AS805" i="1"/>
  <c r="AS822" i="1"/>
  <c r="AS476" i="1"/>
  <c r="AS675" i="1"/>
  <c r="AS168" i="1"/>
  <c r="AS484" i="1"/>
  <c r="AS441" i="1"/>
  <c r="AS132" i="1"/>
  <c r="AS352" i="1"/>
  <c r="AS196" i="1"/>
  <c r="AS285" i="1"/>
  <c r="AS344" i="1"/>
  <c r="AS171" i="1"/>
  <c r="AS733" i="1"/>
  <c r="AS573" i="1"/>
  <c r="AS419" i="1"/>
  <c r="AS810" i="1"/>
  <c r="AS658" i="1"/>
  <c r="AS334" i="1"/>
  <c r="AS249" i="1"/>
  <c r="AS543" i="1"/>
  <c r="AS97" i="1"/>
  <c r="AS227" i="1"/>
  <c r="AS403" i="1"/>
  <c r="AS41" i="1"/>
  <c r="AS414" i="1"/>
  <c r="AS238" i="1"/>
  <c r="AS290" i="1"/>
  <c r="AS787" i="1"/>
  <c r="AS825" i="1"/>
  <c r="AS646" i="1"/>
  <c r="AS827" i="1"/>
  <c r="AS591" i="1"/>
  <c r="AS538" i="1"/>
  <c r="AS519" i="1"/>
  <c r="AS407" i="1"/>
  <c r="AS728" i="1"/>
  <c r="AS815" i="1"/>
  <c r="AS552" i="1"/>
  <c r="AS267" i="1"/>
  <c r="AS431" i="1"/>
  <c r="AS608" i="1"/>
  <c r="AS338" i="1"/>
  <c r="AS788" i="1"/>
  <c r="AS248" i="1"/>
  <c r="AS512" i="1"/>
  <c r="AS95" i="1"/>
  <c r="AS763" i="1"/>
  <c r="AS513" i="1"/>
  <c r="AS725" i="1"/>
  <c r="AS57" i="1"/>
  <c r="AS616" i="1"/>
  <c r="AS331" i="1"/>
  <c r="AS627" i="1"/>
  <c r="AS756" i="1"/>
  <c r="AS780" i="1"/>
  <c r="AS664" i="1"/>
  <c r="AS626" i="1"/>
  <c r="AS229" i="1"/>
  <c r="AS760" i="1"/>
  <c r="AS383" i="1"/>
  <c r="AS511" i="1"/>
  <c r="AS792" i="1"/>
  <c r="AS401" i="1"/>
  <c r="AS720" i="1"/>
  <c r="AS384" i="1"/>
  <c r="AS386" i="1"/>
  <c r="AS838" i="1"/>
  <c r="AS569" i="1"/>
  <c r="AS362" i="1"/>
  <c r="AS262" i="1"/>
  <c r="AS758" i="1"/>
  <c r="AS101" i="1"/>
  <c r="AS32" i="1"/>
  <c r="AS42" i="1"/>
  <c r="AS269" i="1"/>
  <c r="AS528" i="1"/>
  <c r="AS33" i="1"/>
  <c r="AS440" i="1"/>
  <c r="AS568" i="1"/>
  <c r="AS381" i="1"/>
  <c r="AS700" i="1"/>
  <c r="AS551" i="1"/>
  <c r="AS446" i="1"/>
  <c r="AS492" i="1"/>
  <c r="AS504" i="1"/>
  <c r="AS701" i="1"/>
  <c r="AS592" i="1"/>
  <c r="AS488" i="1"/>
  <c r="AS740" i="1"/>
  <c r="AS153" i="1"/>
  <c r="AS764" i="1"/>
  <c r="AS472" i="1"/>
  <c r="AS752" i="1"/>
  <c r="AS754" i="1"/>
  <c r="AS60" i="1"/>
  <c r="AS659" i="1"/>
  <c r="AS159" i="1"/>
  <c r="AS439" i="1"/>
  <c r="AS606" i="1"/>
  <c r="AS692" i="1"/>
  <c r="AS337" i="1"/>
  <c r="AS518" i="1"/>
  <c r="AS678" i="1"/>
  <c r="AS706" i="1"/>
  <c r="AS312" i="1"/>
  <c r="AS103" i="1"/>
  <c r="AS536" i="1"/>
  <c r="AS495" i="1"/>
  <c r="AS548" i="1"/>
  <c r="AS648" i="1"/>
  <c r="AS396" i="1"/>
  <c r="AS811" i="1"/>
  <c r="AS621" i="1"/>
  <c r="AS447" i="1"/>
  <c r="AS731" i="1"/>
  <c r="AS237" i="1"/>
  <c r="AS798" i="1"/>
  <c r="AS3" i="1"/>
  <c r="AS392" i="1"/>
  <c r="AS324" i="1"/>
  <c r="AS539" i="1"/>
  <c r="AS747" i="1"/>
  <c r="AS415" i="1"/>
  <c r="AS711" i="1"/>
  <c r="AS367" i="1"/>
  <c r="AS136" i="1"/>
  <c r="AS412" i="1"/>
  <c r="AS688" i="1"/>
  <c r="AS124" i="1"/>
  <c r="AS21" i="1"/>
  <c r="AS190" i="1"/>
  <c r="AS217" i="1"/>
  <c r="AS64" i="1"/>
  <c r="AS744" i="1"/>
  <c r="AS58" i="1"/>
  <c r="AS450" i="1"/>
  <c r="AS211" i="1"/>
  <c r="AS746" i="1"/>
  <c r="AS133" i="1"/>
  <c r="AS778" i="1"/>
  <c r="AS465" i="1"/>
  <c r="AS556" i="1"/>
  <c r="AS214" i="1"/>
  <c r="AS333" i="1"/>
  <c r="AS365" i="1"/>
  <c r="AS349" i="1"/>
  <c r="AS377" i="1"/>
  <c r="AS143" i="1"/>
  <c r="AS844" i="1"/>
  <c r="AS79" i="1"/>
  <c r="AS382" i="1"/>
  <c r="AS7" i="1"/>
  <c r="AS533" i="1"/>
  <c r="AS527" i="1"/>
  <c r="AS430" i="1"/>
  <c r="AS759" i="1"/>
  <c r="AS45" i="1"/>
  <c r="AS226" i="1"/>
  <c r="AS657" i="1"/>
  <c r="AS571" i="1"/>
  <c r="AS443" i="1"/>
  <c r="AS81" i="1"/>
  <c r="AS220" i="1"/>
  <c r="AS286" i="1"/>
  <c r="AS155" i="1"/>
  <c r="AS301" i="1"/>
  <c r="AS619" i="1"/>
  <c r="AS275" i="1"/>
  <c r="AS172" i="1"/>
  <c r="AS306" i="1"/>
  <c r="AS631" i="1"/>
  <c r="AS613" i="1"/>
  <c r="AS783" i="1"/>
  <c r="AS100" i="1"/>
  <c r="AS489" i="1"/>
  <c r="AS128" i="1"/>
  <c r="AS342" i="1"/>
  <c r="AS717" i="1"/>
  <c r="AS341" i="1"/>
  <c r="AS399" i="1"/>
  <c r="AS114" i="1"/>
  <c r="AS22" i="1"/>
  <c r="AS292" i="1"/>
  <c r="AS240" i="1"/>
  <c r="AS529" i="1"/>
  <c r="AS67" i="1"/>
  <c r="AS600" i="1"/>
  <c r="AS176" i="1"/>
  <c r="AS73" i="1"/>
  <c r="AS545" i="1"/>
  <c r="AS20" i="1"/>
  <c r="AS99" i="1"/>
  <c r="AS555" i="1"/>
  <c r="AS433" i="1"/>
  <c r="AS542" i="1"/>
  <c r="AS432" i="1"/>
  <c r="AS158" i="1"/>
  <c r="AS207" i="1"/>
  <c r="AS277" i="1"/>
  <c r="AS288" i="1"/>
  <c r="AS39" i="1"/>
  <c r="AS14" i="1"/>
  <c r="AS691" i="1"/>
  <c r="AS378" i="1"/>
  <c r="AS546" i="1"/>
  <c r="AS192" i="1"/>
  <c r="AS800" i="1"/>
  <c r="AS553" i="1"/>
  <c r="AS507" i="1"/>
  <c r="AS826" i="1"/>
  <c r="AS151" i="1"/>
  <c r="AS404" i="1"/>
  <c r="AS703" i="1"/>
  <c r="AS479" i="1"/>
  <c r="AS323" i="1"/>
  <c r="AS732" i="1"/>
  <c r="AS602" i="1"/>
  <c r="AS74" i="1"/>
  <c r="AS111" i="1"/>
  <c r="AS574" i="1"/>
  <c r="AS813" i="1"/>
  <c r="AS651" i="1"/>
  <c r="AS617" i="1"/>
  <c r="AS702" i="1"/>
  <c r="AS71" i="1"/>
  <c r="AS729" i="1"/>
  <c r="AS147" i="1"/>
  <c r="AS282" i="1"/>
  <c r="AS570" i="1"/>
  <c r="AS709" i="1"/>
  <c r="AS835" i="1"/>
  <c r="AS582" i="1"/>
  <c r="AS719" i="1"/>
  <c r="AS300" i="1"/>
  <c r="AS295" i="1"/>
  <c r="AS766" i="1"/>
  <c r="AS726" i="1"/>
  <c r="AS681" i="1"/>
  <c r="AS685" i="1"/>
  <c r="AS593" i="1"/>
  <c r="AS322" i="1"/>
  <c r="AS718" i="1"/>
  <c r="AS408" i="1"/>
  <c r="AS116" i="1"/>
  <c r="AS125" i="1"/>
  <c r="AS609" i="1"/>
  <c r="AS276" i="1"/>
  <c r="AS225" i="1"/>
  <c r="AS318" i="1"/>
  <c r="AS514" i="1"/>
  <c r="AS750" i="1"/>
  <c r="AS180" i="1"/>
  <c r="AS335" i="1"/>
  <c r="AS357" i="1"/>
  <c r="AS587" i="1"/>
  <c r="AS714" i="1"/>
  <c r="AS346" i="1"/>
  <c r="AS152" i="1"/>
  <c r="AS500" i="1"/>
  <c r="AS812" i="1"/>
  <c r="AS405" i="1"/>
  <c r="AS480" i="1"/>
  <c r="AS134" i="1"/>
  <c r="AS234" i="1"/>
  <c r="AS481" i="1"/>
  <c r="AS833" i="1"/>
  <c r="AS239" i="1"/>
  <c r="AS228" i="1"/>
  <c r="AS347" i="1"/>
  <c r="AS303" i="1"/>
  <c r="AS406" i="1"/>
  <c r="AS252" i="1"/>
  <c r="AS263" i="1"/>
  <c r="AS779" i="1"/>
  <c r="AS505" i="1"/>
  <c r="AS302" i="1"/>
  <c r="AS471" i="1"/>
  <c r="AS738" i="1"/>
  <c r="AS716" i="1"/>
  <c r="AS373" i="1"/>
  <c r="AS537" i="1"/>
  <c r="AS115" i="1"/>
  <c r="AS736" i="1"/>
  <c r="AS59" i="1"/>
  <c r="AS677" i="1"/>
  <c r="AS654" i="1"/>
  <c r="AS464" i="1"/>
  <c r="AS304" i="1"/>
  <c r="AS44" i="1"/>
  <c r="AS244" i="1"/>
  <c r="AS325" i="1"/>
  <c r="AS598" i="1"/>
  <c r="AS297" i="1"/>
  <c r="AS790" i="1"/>
  <c r="AS462" i="1"/>
  <c r="AS588" i="1"/>
  <c r="AS668" i="1"/>
  <c r="AS597" i="1"/>
  <c r="AS389" i="1"/>
  <c r="AS169" i="1"/>
  <c r="AS663" i="1"/>
  <c r="AS423" i="1"/>
  <c r="AS482" i="1"/>
  <c r="AS380" i="1"/>
  <c r="AS326" i="1"/>
  <c r="AS449" i="1"/>
  <c r="AS354" i="1"/>
  <c r="AS298" i="1"/>
  <c r="AS516" i="1"/>
  <c r="AS637" i="1"/>
  <c r="AS615" i="1"/>
  <c r="AS829" i="1"/>
  <c r="AS735" i="1"/>
  <c r="AS629" i="1"/>
  <c r="AS360" i="1"/>
  <c r="AS359" i="1"/>
  <c r="AS466" i="1"/>
  <c r="AS483" i="1"/>
  <c r="AS532" i="1"/>
  <c r="AS314" i="1"/>
  <c r="AS697" i="1"/>
  <c r="AS496" i="1"/>
  <c r="AS68" i="1"/>
  <c r="AS475" i="1"/>
  <c r="AS622" i="1"/>
  <c r="AS506" i="1"/>
  <c r="AS230" i="1"/>
  <c r="AS30" i="1"/>
  <c r="AS113" i="1"/>
  <c r="AS273" i="1"/>
  <c r="AS254" i="1"/>
  <c r="AS90" i="1"/>
  <c r="AS279" i="1"/>
  <c r="AS142" i="1"/>
  <c r="AS251" i="1"/>
  <c r="AS743" i="1"/>
  <c r="AS34" i="1"/>
  <c r="AS182" i="1"/>
  <c r="AS620" i="1"/>
  <c r="AS221" i="1"/>
  <c r="AS843" i="1"/>
  <c r="AS595" i="1"/>
  <c r="AS673" i="1"/>
  <c r="AS567" i="1"/>
  <c r="AS544" i="1"/>
  <c r="AS391" i="1"/>
  <c r="AS149" i="1"/>
  <c r="AS737" i="1"/>
  <c r="AS748" i="1"/>
  <c r="AS202" i="1"/>
  <c r="AS366" i="1"/>
  <c r="AS558" i="1"/>
  <c r="AS376" i="1"/>
  <c r="AS161" i="1"/>
  <c r="AS289" i="1"/>
  <c r="AS564" i="1"/>
  <c r="AS632" i="1"/>
  <c r="AS460" i="1"/>
  <c r="AS830" i="1"/>
  <c r="AS739" i="1"/>
  <c r="AS53" i="1"/>
  <c r="AS577" i="1"/>
  <c r="AS579" i="1"/>
  <c r="AS554" i="1"/>
  <c r="AS694" i="1"/>
  <c r="AS193" i="1"/>
  <c r="AS199" i="1"/>
  <c r="AS667" i="1"/>
  <c r="AS589" i="1"/>
  <c r="AS315" i="1"/>
  <c r="AS761" i="1"/>
  <c r="AS781" i="1"/>
  <c r="AS814" i="1"/>
  <c r="AS473" i="1"/>
  <c r="AS330" i="1"/>
  <c r="AS418" i="1"/>
  <c r="AS283" i="1"/>
  <c r="AS272" i="1"/>
  <c r="AS599" i="1"/>
  <c r="AS364" i="1"/>
  <c r="AS655" i="1"/>
  <c r="AS340" i="1"/>
  <c r="AS29" i="1"/>
  <c r="AS837" i="1"/>
  <c r="AS836" i="1"/>
  <c r="AS508" i="1"/>
  <c r="AS80" i="1"/>
  <c r="AS339" i="1"/>
  <c r="AS11" i="1"/>
  <c r="AS796" i="1"/>
  <c r="AS54" i="1"/>
  <c r="AS194" i="1"/>
  <c r="AS246" i="1"/>
  <c r="AS195" i="1"/>
  <c r="AS82" i="1"/>
  <c r="AS581" i="1"/>
  <c r="AS72" i="1"/>
  <c r="AS741" i="1"/>
  <c r="AS242" i="1"/>
  <c r="AS96" i="1"/>
  <c r="AS245" i="1"/>
  <c r="AS534" i="1"/>
  <c r="AS25" i="1"/>
  <c r="AS62" i="1"/>
  <c r="AS224" i="1"/>
  <c r="AS156" i="1"/>
  <c r="AS10" i="1"/>
  <c r="AS167" i="1"/>
  <c r="AS477" i="1"/>
  <c r="AS13" i="1"/>
  <c r="AS831" i="1"/>
  <c r="AS104" i="1"/>
  <c r="AS70" i="1"/>
  <c r="AS470" i="1"/>
  <c r="AS786" i="1"/>
  <c r="AS261" i="1"/>
  <c r="AS679" i="1"/>
  <c r="AS721" i="1"/>
  <c r="AS762" i="1"/>
  <c r="AS584" i="1"/>
  <c r="AS666" i="1"/>
  <c r="AS316" i="1"/>
  <c r="AS98" i="1"/>
  <c r="AS308" i="1"/>
  <c r="AS634" i="1"/>
  <c r="AS768" i="1"/>
  <c r="AS358" i="1"/>
  <c r="AS332" i="1"/>
  <c r="AS2" i="1"/>
  <c r="AS102" i="1"/>
  <c r="AS686" i="1"/>
  <c r="AS215" i="1"/>
  <c r="AS274" i="1"/>
  <c r="AS394" i="1"/>
  <c r="AS85" i="1"/>
  <c r="AS201" i="1"/>
  <c r="AS268" i="1"/>
  <c r="AS270" i="1"/>
  <c r="AS327" i="1"/>
  <c r="AS468" i="1"/>
  <c r="AS141" i="1"/>
  <c r="AS662" i="1"/>
  <c r="AS455" i="1"/>
  <c r="AS253" i="1"/>
  <c r="AS618" i="1"/>
  <c r="AS695" i="1"/>
  <c r="AS834" i="1"/>
  <c r="AS715" i="1"/>
  <c r="AS499" i="1"/>
  <c r="AS56" i="1"/>
  <c r="AS520" i="1"/>
  <c r="AS698" i="1"/>
  <c r="AS187" i="1"/>
  <c r="AS255" i="1"/>
  <c r="AS417" i="1"/>
  <c r="AS797" i="1"/>
  <c r="AS55" i="1"/>
  <c r="AS445" i="1"/>
  <c r="AS173" i="1"/>
  <c r="AS165" i="1"/>
  <c r="AS641" i="1"/>
  <c r="AS578" i="1"/>
  <c r="AS456" i="1"/>
  <c r="AS188" i="1"/>
  <c r="AS294" i="1"/>
  <c r="AS351" i="1"/>
  <c r="AS712" i="1"/>
  <c r="AS625" i="1"/>
  <c r="AS491" i="1"/>
  <c r="AS121" i="1"/>
  <c r="AS565" i="1"/>
  <c r="AS784" i="1"/>
  <c r="AS724" i="1"/>
  <c r="AS241" i="1"/>
  <c r="AS411" i="1"/>
  <c r="AS437" i="1"/>
  <c r="AS799" i="1"/>
  <c r="AS705" i="1"/>
  <c r="AS708" i="1"/>
  <c r="AS649" i="1"/>
  <c r="AS647" i="1"/>
  <c r="AS494" i="1"/>
  <c r="AS535" i="1"/>
  <c r="AS540" i="1"/>
  <c r="AS819" i="1"/>
  <c r="AQ680" i="1"/>
  <c r="AQ284" i="1"/>
  <c r="AQ802" i="1"/>
  <c r="AQ442" i="1"/>
  <c r="AQ541" i="1"/>
  <c r="AQ65" i="1"/>
  <c r="AQ656" i="1"/>
  <c r="AQ723" i="1"/>
  <c r="AQ727" i="1"/>
  <c r="AQ51" i="1"/>
  <c r="AQ840" i="1"/>
  <c r="AQ823" i="1"/>
  <c r="AQ793" i="1"/>
  <c r="AQ425" i="1"/>
  <c r="AQ293" i="1"/>
  <c r="AQ374" i="1"/>
  <c r="AQ661" i="1"/>
  <c r="AQ559" i="1"/>
  <c r="AQ186" i="1"/>
  <c r="AQ375" i="1"/>
  <c r="AQ170" i="1"/>
  <c r="AQ91" i="1"/>
  <c r="AQ650" i="1"/>
  <c r="AQ231" i="1"/>
  <c r="AQ47" i="1"/>
  <c r="AQ828" i="1"/>
  <c r="AQ397" i="1"/>
  <c r="AQ198" i="1"/>
  <c r="AQ777" i="1"/>
  <c r="AQ329" i="1"/>
  <c r="AQ175" i="1"/>
  <c r="AQ517" i="1"/>
  <c r="AQ256" i="1"/>
  <c r="AQ189" i="1"/>
  <c r="AQ640" i="1"/>
  <c r="AQ734" i="1"/>
  <c r="AQ772" i="1"/>
  <c r="AQ164" i="1"/>
  <c r="AQ145" i="1"/>
  <c r="AQ371" i="1"/>
  <c r="AQ160" i="1"/>
  <c r="AQ522" i="1"/>
  <c r="AQ713" i="1"/>
  <c r="AQ35" i="1"/>
  <c r="AQ370" i="1"/>
  <c r="AQ547" i="1"/>
  <c r="AQ27" i="1"/>
  <c r="AQ291" i="1"/>
  <c r="AQ816" i="1"/>
  <c r="AQ236" i="1"/>
  <c r="AQ154" i="1"/>
  <c r="AQ61" i="1"/>
  <c r="AQ818" i="1"/>
  <c r="AQ416" i="1"/>
  <c r="AQ572" i="1"/>
  <c r="AQ131" i="1"/>
  <c r="AQ671" i="1"/>
  <c r="AQ36" i="1"/>
  <c r="AQ89" i="1"/>
  <c r="AQ320" i="1"/>
  <c r="AQ630" i="1"/>
  <c r="AQ40" i="1"/>
  <c r="AQ48" i="1"/>
  <c r="AQ4" i="1"/>
  <c r="AQ639" i="1"/>
  <c r="AQ174" i="1"/>
  <c r="AQ93" i="1"/>
  <c r="AQ23" i="1"/>
  <c r="AQ139" i="1"/>
  <c r="AQ523" i="1"/>
  <c r="AQ258" i="1"/>
  <c r="AQ409" i="1"/>
  <c r="AQ86" i="1"/>
  <c r="AQ776" i="1"/>
  <c r="AQ219" i="1"/>
  <c r="AQ485" i="1"/>
  <c r="AQ8" i="1"/>
  <c r="AQ148" i="1"/>
  <c r="AQ428" i="1"/>
  <c r="AQ77" i="1"/>
  <c r="AQ203" i="1"/>
  <c r="AQ129" i="1"/>
  <c r="AQ112" i="1"/>
  <c r="AQ17" i="1"/>
  <c r="AQ16" i="1"/>
  <c r="AQ108" i="1"/>
  <c r="AQ184" i="1"/>
  <c r="AQ118" i="1"/>
  <c r="AQ87" i="1"/>
  <c r="AQ130" i="1"/>
  <c r="AQ328" i="1"/>
  <c r="AQ109" i="1"/>
  <c r="AQ771" i="1"/>
  <c r="AQ9" i="1"/>
  <c r="AQ765" i="1"/>
  <c r="AQ817" i="1"/>
  <c r="AQ684" i="1"/>
  <c r="AQ842" i="1"/>
  <c r="AQ624" i="1"/>
  <c r="AQ336" i="1"/>
  <c r="AQ310" i="1"/>
  <c r="AQ751" i="1"/>
  <c r="AQ562" i="1"/>
  <c r="AQ24" i="1"/>
  <c r="AQ50" i="1"/>
  <c r="AQ824" i="1"/>
  <c r="AQ566" i="1"/>
  <c r="AQ563" i="1"/>
  <c r="AQ353" i="1"/>
  <c r="AQ669" i="1"/>
  <c r="AQ28" i="1"/>
  <c r="AQ372" i="1"/>
  <c r="AQ498" i="1"/>
  <c r="AQ52" i="1"/>
  <c r="AQ126" i="1"/>
  <c r="AQ209" i="1"/>
  <c r="AQ808" i="1"/>
  <c r="AQ426" i="1"/>
  <c r="AQ398" i="1"/>
  <c r="AQ5" i="1"/>
  <c r="AQ448" i="1"/>
  <c r="AQ43" i="1"/>
  <c r="AQ235" i="1"/>
  <c r="AQ493" i="1"/>
  <c r="AQ644" i="1"/>
  <c r="AQ350" i="1"/>
  <c r="AQ361" i="1"/>
  <c r="AQ247" i="1"/>
  <c r="AQ809" i="1"/>
  <c r="AQ749" i="1"/>
  <c r="AQ204" i="1"/>
  <c r="AQ421" i="1"/>
  <c r="AQ696" i="1"/>
  <c r="AQ586" i="1"/>
  <c r="AQ501" i="1"/>
  <c r="AQ305" i="1"/>
  <c r="AQ233" i="1"/>
  <c r="AQ580" i="1"/>
  <c r="AQ503" i="1"/>
  <c r="AQ611" i="1"/>
  <c r="AQ693" i="1"/>
  <c r="AQ461" i="1"/>
  <c r="AQ122" i="1"/>
  <c r="AQ601" i="1"/>
  <c r="AQ457" i="1"/>
  <c r="AQ652" i="1"/>
  <c r="AQ451" i="1"/>
  <c r="AQ645" i="1"/>
  <c r="AQ429" i="1"/>
  <c r="AQ363" i="1"/>
  <c r="AQ575" i="1"/>
  <c r="AQ832" i="1"/>
  <c r="AQ387" i="1"/>
  <c r="AQ524" i="1"/>
  <c r="AQ773" i="1"/>
  <c r="AQ395" i="1"/>
  <c r="AQ665" i="1"/>
  <c r="AQ550" i="1"/>
  <c r="AQ163" i="1"/>
  <c r="AQ205" i="1"/>
  <c r="AQ146" i="1"/>
  <c r="AQ775" i="1"/>
  <c r="AQ157" i="1"/>
  <c r="AQ69" i="1"/>
  <c r="AQ88" i="1"/>
  <c r="AQ594" i="1"/>
  <c r="AQ19" i="1"/>
  <c r="AQ299" i="1"/>
  <c r="AQ181" i="1"/>
  <c r="AQ478" i="1"/>
  <c r="AQ487" i="1"/>
  <c r="AQ459" i="1"/>
  <c r="AQ296" i="1"/>
  <c r="AQ393" i="1"/>
  <c r="AQ232" i="1"/>
  <c r="AQ643" i="1"/>
  <c r="AQ638" i="1"/>
  <c r="AQ281" i="1"/>
  <c r="AQ191" i="1"/>
  <c r="AQ18" i="1"/>
  <c r="AQ213" i="1"/>
  <c r="AQ753" i="1"/>
  <c r="AQ604" i="1"/>
  <c r="AQ490" i="1"/>
  <c r="AQ515" i="1"/>
  <c r="AQ223" i="1"/>
  <c r="AQ385" i="1"/>
  <c r="AQ444" i="1"/>
  <c r="AQ26" i="1"/>
  <c r="AQ438" i="1"/>
  <c r="AQ707" i="1"/>
  <c r="AQ287" i="1"/>
  <c r="AQ137" i="1"/>
  <c r="AQ436" i="1"/>
  <c r="AQ222" i="1"/>
  <c r="AQ839" i="1"/>
  <c r="AQ676" i="1"/>
  <c r="AQ596" i="1"/>
  <c r="AQ767" i="1"/>
  <c r="AQ197" i="1"/>
  <c r="AQ474" i="1"/>
  <c r="AQ672" i="1"/>
  <c r="AQ66" i="1"/>
  <c r="AQ674" i="1"/>
  <c r="AQ183" i="1"/>
  <c r="AQ526" i="1"/>
  <c r="AQ78" i="1"/>
  <c r="AQ453" i="1"/>
  <c r="AQ682" i="1"/>
  <c r="AQ434" i="1"/>
  <c r="AQ585" i="1"/>
  <c r="AQ435" i="1"/>
  <c r="AQ265" i="1"/>
  <c r="AQ264" i="1"/>
  <c r="AQ690" i="1"/>
  <c r="AQ117" i="1"/>
  <c r="AQ266" i="1"/>
  <c r="AQ12" i="1"/>
  <c r="AQ343" i="1"/>
  <c r="AQ612" i="1"/>
  <c r="AQ208" i="1"/>
  <c r="AQ309" i="1"/>
  <c r="AQ807" i="1"/>
  <c r="AQ774" i="1"/>
  <c r="AQ250" i="1"/>
  <c r="AQ794" i="1"/>
  <c r="AQ166" i="1"/>
  <c r="AQ782" i="1"/>
  <c r="AQ427" i="1"/>
  <c r="AQ200" i="1"/>
  <c r="AQ710" i="1"/>
  <c r="AQ614" i="1"/>
  <c r="AQ120" i="1"/>
  <c r="AQ388" i="1"/>
  <c r="AQ660" i="1"/>
  <c r="AQ742" i="1"/>
  <c r="AQ789" i="1"/>
  <c r="AQ801" i="1"/>
  <c r="AQ636" i="1"/>
  <c r="AQ821" i="1"/>
  <c r="AQ486" i="1"/>
  <c r="AQ280" i="1"/>
  <c r="AQ348" i="1"/>
  <c r="AQ144" i="1"/>
  <c r="AQ806" i="1"/>
  <c r="AQ123" i="1"/>
  <c r="AQ561" i="1"/>
  <c r="AQ745" i="1"/>
  <c r="AQ623" i="1"/>
  <c r="AQ313" i="1"/>
  <c r="AQ379" i="1"/>
  <c r="AQ530" i="1"/>
  <c r="AQ757" i="1"/>
  <c r="AQ420" i="1"/>
  <c r="AQ467" i="1"/>
  <c r="AQ730" i="1"/>
  <c r="AQ278" i="1"/>
  <c r="AQ502" i="1"/>
  <c r="AQ699" i="1"/>
  <c r="AQ216" i="1"/>
  <c r="AQ804" i="1"/>
  <c r="AQ769" i="1"/>
  <c r="AQ75" i="1"/>
  <c r="AQ402" i="1"/>
  <c r="AQ791" i="1"/>
  <c r="AQ138" i="1"/>
  <c r="AQ590" i="1"/>
  <c r="AQ521" i="1"/>
  <c r="AQ150" i="1"/>
  <c r="AQ770" i="1"/>
  <c r="AQ94" i="1"/>
  <c r="AQ76" i="1"/>
  <c r="AQ722" i="1"/>
  <c r="AQ31" i="1"/>
  <c r="AQ15" i="1"/>
  <c r="AQ127" i="1"/>
  <c r="AQ243" i="1"/>
  <c r="AQ463" i="1"/>
  <c r="AQ607" i="1"/>
  <c r="AQ820" i="1"/>
  <c r="AQ107" i="1"/>
  <c r="AQ345" i="1"/>
  <c r="AQ140" i="1"/>
  <c r="AQ704" i="1"/>
  <c r="AQ803" i="1"/>
  <c r="AQ458" i="1"/>
  <c r="AQ610" i="1"/>
  <c r="AQ6" i="1"/>
  <c r="AQ119" i="1"/>
  <c r="AQ653" i="1"/>
  <c r="AQ560" i="1"/>
  <c r="AQ317" i="1"/>
  <c r="AQ63" i="1"/>
  <c r="AQ105" i="1"/>
  <c r="AQ795" i="1"/>
  <c r="AQ185" i="1"/>
  <c r="AQ683" i="1"/>
  <c r="AQ422" i="1"/>
  <c r="AQ38" i="1"/>
  <c r="AQ576" i="1"/>
  <c r="AQ633" i="1"/>
  <c r="AQ413" i="1"/>
  <c r="AQ178" i="1"/>
  <c r="AQ452" i="1"/>
  <c r="AQ218" i="1"/>
  <c r="AQ110" i="1"/>
  <c r="AQ46" i="1"/>
  <c r="AQ135" i="1"/>
  <c r="AQ177" i="1"/>
  <c r="AQ259" i="1"/>
  <c r="AQ307" i="1"/>
  <c r="AQ106" i="1"/>
  <c r="AQ84" i="1"/>
  <c r="AQ841" i="1"/>
  <c r="AQ469" i="1"/>
  <c r="AQ635" i="1"/>
  <c r="AQ687" i="1"/>
  <c r="AQ605" i="1"/>
  <c r="AQ271" i="1"/>
  <c r="AQ37" i="1"/>
  <c r="AQ49" i="1"/>
  <c r="AQ531" i="1"/>
  <c r="AQ210" i="1"/>
  <c r="AQ603" i="1"/>
  <c r="AQ369" i="1"/>
  <c r="AQ83" i="1"/>
  <c r="AQ410" i="1"/>
  <c r="AQ206" i="1"/>
  <c r="AQ583" i="1"/>
  <c r="AQ311" i="1"/>
  <c r="AQ179" i="1"/>
  <c r="AQ557" i="1"/>
  <c r="AQ212" i="1"/>
  <c r="AQ355" i="1"/>
  <c r="AQ785" i="1"/>
  <c r="AQ642" i="1"/>
  <c r="AQ510" i="1"/>
  <c r="AQ260" i="1"/>
  <c r="AQ549" i="1"/>
  <c r="AQ509" i="1"/>
  <c r="AQ424" i="1"/>
  <c r="AQ497" i="1"/>
  <c r="AQ162" i="1"/>
  <c r="AQ321" i="1"/>
  <c r="AQ454" i="1"/>
  <c r="AQ390" i="1"/>
  <c r="AQ257" i="1"/>
  <c r="AQ525" i="1"/>
  <c r="AQ670" i="1"/>
  <c r="AQ400" i="1"/>
  <c r="AQ755" i="1"/>
  <c r="AQ92" i="1"/>
  <c r="AQ368" i="1"/>
  <c r="AQ356" i="1"/>
  <c r="AQ628" i="1"/>
  <c r="AQ689" i="1"/>
  <c r="AQ319" i="1"/>
  <c r="AQ805" i="1"/>
  <c r="AQ822" i="1"/>
  <c r="AQ476" i="1"/>
  <c r="AQ675" i="1"/>
  <c r="AQ168" i="1"/>
  <c r="AQ484" i="1"/>
  <c r="AQ441" i="1"/>
  <c r="AQ132" i="1"/>
  <c r="AQ352" i="1"/>
  <c r="AQ196" i="1"/>
  <c r="AQ285" i="1"/>
  <c r="AQ344" i="1"/>
  <c r="AQ171" i="1"/>
  <c r="AQ733" i="1"/>
  <c r="AQ573" i="1"/>
  <c r="AQ419" i="1"/>
  <c r="AQ810" i="1"/>
  <c r="AQ658" i="1"/>
  <c r="AQ334" i="1"/>
  <c r="AQ249" i="1"/>
  <c r="AQ543" i="1"/>
  <c r="AQ97" i="1"/>
  <c r="AQ227" i="1"/>
  <c r="AQ403" i="1"/>
  <c r="AQ41" i="1"/>
  <c r="AQ414" i="1"/>
  <c r="AQ238" i="1"/>
  <c r="AQ290" i="1"/>
  <c r="AQ787" i="1"/>
  <c r="AQ825" i="1"/>
  <c r="AQ646" i="1"/>
  <c r="AQ827" i="1"/>
  <c r="AQ591" i="1"/>
  <c r="AQ538" i="1"/>
  <c r="AQ519" i="1"/>
  <c r="AQ407" i="1"/>
  <c r="AQ728" i="1"/>
  <c r="AQ815" i="1"/>
  <c r="AQ552" i="1"/>
  <c r="AQ267" i="1"/>
  <c r="AQ431" i="1"/>
  <c r="AQ608" i="1"/>
  <c r="AQ338" i="1"/>
  <c r="AQ788" i="1"/>
  <c r="AQ248" i="1"/>
  <c r="AQ512" i="1"/>
  <c r="AQ95" i="1"/>
  <c r="AQ763" i="1"/>
  <c r="AQ513" i="1"/>
  <c r="AQ725" i="1"/>
  <c r="AQ57" i="1"/>
  <c r="AQ616" i="1"/>
  <c r="AQ331" i="1"/>
  <c r="AQ627" i="1"/>
  <c r="AQ756" i="1"/>
  <c r="AQ780" i="1"/>
  <c r="AQ664" i="1"/>
  <c r="AQ626" i="1"/>
  <c r="AQ229" i="1"/>
  <c r="AQ760" i="1"/>
  <c r="AQ383" i="1"/>
  <c r="AQ511" i="1"/>
  <c r="AQ792" i="1"/>
  <c r="AQ401" i="1"/>
  <c r="AQ720" i="1"/>
  <c r="AQ384" i="1"/>
  <c r="AQ386" i="1"/>
  <c r="AQ838" i="1"/>
  <c r="AQ569" i="1"/>
  <c r="AQ362" i="1"/>
  <c r="AQ262" i="1"/>
  <c r="AQ758" i="1"/>
  <c r="AQ101" i="1"/>
  <c r="AQ32" i="1"/>
  <c r="AQ42" i="1"/>
  <c r="AQ269" i="1"/>
  <c r="AQ528" i="1"/>
  <c r="AQ33" i="1"/>
  <c r="AQ440" i="1"/>
  <c r="AQ568" i="1"/>
  <c r="AQ381" i="1"/>
  <c r="AQ700" i="1"/>
  <c r="AQ551" i="1"/>
  <c r="AQ446" i="1"/>
  <c r="AQ492" i="1"/>
  <c r="AQ504" i="1"/>
  <c r="AQ701" i="1"/>
  <c r="AQ592" i="1"/>
  <c r="AQ488" i="1"/>
  <c r="AQ740" i="1"/>
  <c r="AQ153" i="1"/>
  <c r="AQ764" i="1"/>
  <c r="AQ472" i="1"/>
  <c r="AQ752" i="1"/>
  <c r="AQ754" i="1"/>
  <c r="AQ60" i="1"/>
  <c r="AQ659" i="1"/>
  <c r="AQ159" i="1"/>
  <c r="AQ439" i="1"/>
  <c r="AQ606" i="1"/>
  <c r="AQ692" i="1"/>
  <c r="AQ337" i="1"/>
  <c r="AQ518" i="1"/>
  <c r="AQ678" i="1"/>
  <c r="AQ706" i="1"/>
  <c r="AQ312" i="1"/>
  <c r="AQ103" i="1"/>
  <c r="AQ536" i="1"/>
  <c r="AQ495" i="1"/>
  <c r="AQ548" i="1"/>
  <c r="AQ648" i="1"/>
  <c r="AQ396" i="1"/>
  <c r="AQ811" i="1"/>
  <c r="AQ621" i="1"/>
  <c r="AQ447" i="1"/>
  <c r="AQ731" i="1"/>
  <c r="AQ237" i="1"/>
  <c r="AQ798" i="1"/>
  <c r="AQ3" i="1"/>
  <c r="AQ392" i="1"/>
  <c r="AQ324" i="1"/>
  <c r="AQ539" i="1"/>
  <c r="AQ747" i="1"/>
  <c r="AQ415" i="1"/>
  <c r="AQ711" i="1"/>
  <c r="AQ367" i="1"/>
  <c r="AQ136" i="1"/>
  <c r="AQ412" i="1"/>
  <c r="AQ688" i="1"/>
  <c r="AQ124" i="1"/>
  <c r="AQ21" i="1"/>
  <c r="AQ190" i="1"/>
  <c r="AQ217" i="1"/>
  <c r="AQ64" i="1"/>
  <c r="AQ744" i="1"/>
  <c r="AQ58" i="1"/>
  <c r="AQ450" i="1"/>
  <c r="AQ211" i="1"/>
  <c r="AQ746" i="1"/>
  <c r="AQ133" i="1"/>
  <c r="AQ778" i="1"/>
  <c r="AQ465" i="1"/>
  <c r="AQ556" i="1"/>
  <c r="AQ214" i="1"/>
  <c r="AQ333" i="1"/>
  <c r="AQ365" i="1"/>
  <c r="AQ349" i="1"/>
  <c r="AQ377" i="1"/>
  <c r="AQ143" i="1"/>
  <c r="AQ844" i="1"/>
  <c r="AQ79" i="1"/>
  <c r="AQ382" i="1"/>
  <c r="AQ7" i="1"/>
  <c r="AQ533" i="1"/>
  <c r="AQ527" i="1"/>
  <c r="AQ430" i="1"/>
  <c r="AQ759" i="1"/>
  <c r="AQ45" i="1"/>
  <c r="AQ226" i="1"/>
  <c r="AQ657" i="1"/>
  <c r="AQ571" i="1"/>
  <c r="AQ443" i="1"/>
  <c r="AQ81" i="1"/>
  <c r="AQ220" i="1"/>
  <c r="AQ286" i="1"/>
  <c r="AQ155" i="1"/>
  <c r="AQ301" i="1"/>
  <c r="AQ619" i="1"/>
  <c r="AQ275" i="1"/>
  <c r="AQ172" i="1"/>
  <c r="AQ306" i="1"/>
  <c r="AQ631" i="1"/>
  <c r="AQ613" i="1"/>
  <c r="AQ783" i="1"/>
  <c r="AQ100" i="1"/>
  <c r="AQ489" i="1"/>
  <c r="AQ128" i="1"/>
  <c r="AQ342" i="1"/>
  <c r="AQ717" i="1"/>
  <c r="AQ341" i="1"/>
  <c r="AQ399" i="1"/>
  <c r="AQ114" i="1"/>
  <c r="AQ22" i="1"/>
  <c r="AQ292" i="1"/>
  <c r="AQ240" i="1"/>
  <c r="AQ529" i="1"/>
  <c r="AQ67" i="1"/>
  <c r="AQ600" i="1"/>
  <c r="AQ176" i="1"/>
  <c r="AQ73" i="1"/>
  <c r="AQ545" i="1"/>
  <c r="AQ20" i="1"/>
  <c r="AQ99" i="1"/>
  <c r="AQ555" i="1"/>
  <c r="AQ433" i="1"/>
  <c r="AQ542" i="1"/>
  <c r="AQ432" i="1"/>
  <c r="AQ158" i="1"/>
  <c r="AQ207" i="1"/>
  <c r="AQ277" i="1"/>
  <c r="AQ288" i="1"/>
  <c r="AQ39" i="1"/>
  <c r="AQ14" i="1"/>
  <c r="AQ691" i="1"/>
  <c r="AQ378" i="1"/>
  <c r="AQ546" i="1"/>
  <c r="AQ192" i="1"/>
  <c r="AQ800" i="1"/>
  <c r="AQ553" i="1"/>
  <c r="AQ507" i="1"/>
  <c r="AQ826" i="1"/>
  <c r="AQ151" i="1"/>
  <c r="AQ404" i="1"/>
  <c r="AQ703" i="1"/>
  <c r="AQ479" i="1"/>
  <c r="AQ323" i="1"/>
  <c r="AQ732" i="1"/>
  <c r="AQ602" i="1"/>
  <c r="AQ74" i="1"/>
  <c r="AQ111" i="1"/>
  <c r="AQ574" i="1"/>
  <c r="AQ813" i="1"/>
  <c r="AQ651" i="1"/>
  <c r="AQ617" i="1"/>
  <c r="AQ702" i="1"/>
  <c r="AQ71" i="1"/>
  <c r="AQ729" i="1"/>
  <c r="AQ147" i="1"/>
  <c r="AQ282" i="1"/>
  <c r="AQ570" i="1"/>
  <c r="AQ709" i="1"/>
  <c r="AQ835" i="1"/>
  <c r="AQ582" i="1"/>
  <c r="AQ719" i="1"/>
  <c r="AQ300" i="1"/>
  <c r="AQ295" i="1"/>
  <c r="AQ766" i="1"/>
  <c r="AQ726" i="1"/>
  <c r="AQ681" i="1"/>
  <c r="AQ685" i="1"/>
  <c r="AQ593" i="1"/>
  <c r="AQ322" i="1"/>
  <c r="AQ718" i="1"/>
  <c r="AQ408" i="1"/>
  <c r="AQ116" i="1"/>
  <c r="AQ125" i="1"/>
  <c r="AQ609" i="1"/>
  <c r="AQ276" i="1"/>
  <c r="AQ225" i="1"/>
  <c r="AQ318" i="1"/>
  <c r="AQ514" i="1"/>
  <c r="AQ750" i="1"/>
  <c r="AQ180" i="1"/>
  <c r="AQ335" i="1"/>
  <c r="AQ357" i="1"/>
  <c r="AQ587" i="1"/>
  <c r="AQ714" i="1"/>
  <c r="AQ346" i="1"/>
  <c r="AQ152" i="1"/>
  <c r="AQ500" i="1"/>
  <c r="AQ812" i="1"/>
  <c r="AQ405" i="1"/>
  <c r="AQ480" i="1"/>
  <c r="AQ134" i="1"/>
  <c r="AQ234" i="1"/>
  <c r="AQ481" i="1"/>
  <c r="AQ833" i="1"/>
  <c r="AQ239" i="1"/>
  <c r="AQ228" i="1"/>
  <c r="AQ347" i="1"/>
  <c r="AQ303" i="1"/>
  <c r="AQ406" i="1"/>
  <c r="AQ252" i="1"/>
  <c r="AQ263" i="1"/>
  <c r="AQ779" i="1"/>
  <c r="AQ505" i="1"/>
  <c r="AQ302" i="1"/>
  <c r="AQ471" i="1"/>
  <c r="AQ738" i="1"/>
  <c r="AQ716" i="1"/>
  <c r="AQ373" i="1"/>
  <c r="AQ537" i="1"/>
  <c r="AQ115" i="1"/>
  <c r="AQ736" i="1"/>
  <c r="AQ59" i="1"/>
  <c r="AQ677" i="1"/>
  <c r="AQ654" i="1"/>
  <c r="AQ464" i="1"/>
  <c r="AQ304" i="1"/>
  <c r="AQ44" i="1"/>
  <c r="AQ244" i="1"/>
  <c r="AQ325" i="1"/>
  <c r="AQ598" i="1"/>
  <c r="AQ297" i="1"/>
  <c r="AQ790" i="1"/>
  <c r="AQ462" i="1"/>
  <c r="AQ588" i="1"/>
  <c r="AQ668" i="1"/>
  <c r="AQ597" i="1"/>
  <c r="AQ389" i="1"/>
  <c r="AQ169" i="1"/>
  <c r="AQ663" i="1"/>
  <c r="AQ423" i="1"/>
  <c r="AQ482" i="1"/>
  <c r="AQ380" i="1"/>
  <c r="AQ326" i="1"/>
  <c r="AQ449" i="1"/>
  <c r="AQ354" i="1"/>
  <c r="AQ298" i="1"/>
  <c r="AQ516" i="1"/>
  <c r="AQ637" i="1"/>
  <c r="AQ615" i="1"/>
  <c r="AQ829" i="1"/>
  <c r="AQ735" i="1"/>
  <c r="AQ629" i="1"/>
  <c r="AQ360" i="1"/>
  <c r="AQ359" i="1"/>
  <c r="AQ466" i="1"/>
  <c r="AQ483" i="1"/>
  <c r="AQ532" i="1"/>
  <c r="AQ314" i="1"/>
  <c r="AQ697" i="1"/>
  <c r="AQ496" i="1"/>
  <c r="AQ68" i="1"/>
  <c r="AQ475" i="1"/>
  <c r="AQ622" i="1"/>
  <c r="AQ506" i="1"/>
  <c r="AQ230" i="1"/>
  <c r="AQ30" i="1"/>
  <c r="AQ113" i="1"/>
  <c r="AQ273" i="1"/>
  <c r="AQ254" i="1"/>
  <c r="AQ90" i="1"/>
  <c r="AQ279" i="1"/>
  <c r="AQ142" i="1"/>
  <c r="AQ251" i="1"/>
  <c r="AQ743" i="1"/>
  <c r="AQ34" i="1"/>
  <c r="AQ182" i="1"/>
  <c r="AQ620" i="1"/>
  <c r="AQ221" i="1"/>
  <c r="AQ843" i="1"/>
  <c r="AQ595" i="1"/>
  <c r="AQ673" i="1"/>
  <c r="AQ567" i="1"/>
  <c r="AQ544" i="1"/>
  <c r="AQ391" i="1"/>
  <c r="AQ149" i="1"/>
  <c r="AQ737" i="1"/>
  <c r="AQ748" i="1"/>
  <c r="AQ202" i="1"/>
  <c r="AQ366" i="1"/>
  <c r="AQ558" i="1"/>
  <c r="AQ376" i="1"/>
  <c r="AQ161" i="1"/>
  <c r="AQ289" i="1"/>
  <c r="AQ564" i="1"/>
  <c r="AQ632" i="1"/>
  <c r="AQ460" i="1"/>
  <c r="AQ830" i="1"/>
  <c r="AQ739" i="1"/>
  <c r="AQ53" i="1"/>
  <c r="AQ577" i="1"/>
  <c r="AQ579" i="1"/>
  <c r="AQ554" i="1"/>
  <c r="AQ694" i="1"/>
  <c r="AQ193" i="1"/>
  <c r="AQ199" i="1"/>
  <c r="AQ667" i="1"/>
  <c r="AQ589" i="1"/>
  <c r="AQ315" i="1"/>
  <c r="AQ761" i="1"/>
  <c r="AQ781" i="1"/>
  <c r="AQ814" i="1"/>
  <c r="AQ473" i="1"/>
  <c r="AQ330" i="1"/>
  <c r="AQ418" i="1"/>
  <c r="AQ283" i="1"/>
  <c r="AQ272" i="1"/>
  <c r="AQ599" i="1"/>
  <c r="AQ364" i="1"/>
  <c r="AQ655" i="1"/>
  <c r="AQ340" i="1"/>
  <c r="AQ29" i="1"/>
  <c r="AQ837" i="1"/>
  <c r="AQ836" i="1"/>
  <c r="AQ508" i="1"/>
  <c r="AQ80" i="1"/>
  <c r="AQ339" i="1"/>
  <c r="AQ11" i="1"/>
  <c r="AQ796" i="1"/>
  <c r="AQ54" i="1"/>
  <c r="AQ194" i="1"/>
  <c r="AQ246" i="1"/>
  <c r="AQ195" i="1"/>
  <c r="AQ82" i="1"/>
  <c r="AQ581" i="1"/>
  <c r="AQ72" i="1"/>
  <c r="AQ741" i="1"/>
  <c r="AQ242" i="1"/>
  <c r="AQ96" i="1"/>
  <c r="AQ245" i="1"/>
  <c r="AQ534" i="1"/>
  <c r="AQ25" i="1"/>
  <c r="AQ62" i="1"/>
  <c r="AQ224" i="1"/>
  <c r="AQ156" i="1"/>
  <c r="AQ10" i="1"/>
  <c r="AQ167" i="1"/>
  <c r="AQ477" i="1"/>
  <c r="AQ13" i="1"/>
  <c r="AQ831" i="1"/>
  <c r="AQ104" i="1"/>
  <c r="AQ70" i="1"/>
  <c r="AQ470" i="1"/>
  <c r="AQ786" i="1"/>
  <c r="AQ261" i="1"/>
  <c r="AQ679" i="1"/>
  <c r="AQ721" i="1"/>
  <c r="AQ762" i="1"/>
  <c r="AQ584" i="1"/>
  <c r="AQ666" i="1"/>
  <c r="AQ316" i="1"/>
  <c r="AQ98" i="1"/>
  <c r="AQ308" i="1"/>
  <c r="AQ634" i="1"/>
  <c r="AQ768" i="1"/>
  <c r="AQ358" i="1"/>
  <c r="AQ332" i="1"/>
  <c r="AQ2" i="1"/>
  <c r="AQ102" i="1"/>
  <c r="AQ686" i="1"/>
  <c r="AQ215" i="1"/>
  <c r="AQ274" i="1"/>
  <c r="AQ394" i="1"/>
  <c r="AQ85" i="1"/>
  <c r="AQ201" i="1"/>
  <c r="AQ268" i="1"/>
  <c r="AQ270" i="1"/>
  <c r="AQ327" i="1"/>
  <c r="AQ468" i="1"/>
  <c r="AQ141" i="1"/>
  <c r="AQ662" i="1"/>
  <c r="AQ455" i="1"/>
  <c r="AQ253" i="1"/>
  <c r="AQ618" i="1"/>
  <c r="AQ695" i="1"/>
  <c r="AQ834" i="1"/>
  <c r="AQ715" i="1"/>
  <c r="AQ499" i="1"/>
  <c r="AQ56" i="1"/>
  <c r="AQ520" i="1"/>
  <c r="AQ698" i="1"/>
  <c r="AQ187" i="1"/>
  <c r="AQ255" i="1"/>
  <c r="AQ417" i="1"/>
  <c r="AQ797" i="1"/>
  <c r="AQ55" i="1"/>
  <c r="AQ445" i="1"/>
  <c r="AQ173" i="1"/>
  <c r="AQ165" i="1"/>
  <c r="AQ641" i="1"/>
  <c r="AQ578" i="1"/>
  <c r="AQ456" i="1"/>
  <c r="AQ188" i="1"/>
  <c r="AQ294" i="1"/>
  <c r="AQ351" i="1"/>
  <c r="AQ712" i="1"/>
  <c r="AQ625" i="1"/>
  <c r="AQ491" i="1"/>
  <c r="AQ121" i="1"/>
  <c r="AQ565" i="1"/>
  <c r="AQ784" i="1"/>
  <c r="AQ724" i="1"/>
  <c r="AQ241" i="1"/>
  <c r="AQ411" i="1"/>
  <c r="AQ437" i="1"/>
  <c r="AQ799" i="1"/>
  <c r="AQ705" i="1"/>
  <c r="AQ708" i="1"/>
  <c r="AQ649" i="1"/>
  <c r="AQ647" i="1"/>
  <c r="AQ494" i="1"/>
  <c r="AQ535" i="1"/>
  <c r="AQ540" i="1"/>
  <c r="AQ819" i="1"/>
  <c r="AO680" i="1"/>
  <c r="AO284" i="1"/>
  <c r="AO802" i="1"/>
  <c r="AO442" i="1"/>
  <c r="AO541" i="1"/>
  <c r="AO65" i="1"/>
  <c r="AO656" i="1"/>
  <c r="AO723" i="1"/>
  <c r="AO727" i="1"/>
  <c r="AO51" i="1"/>
  <c r="AO840" i="1"/>
  <c r="AO823" i="1"/>
  <c r="AO793" i="1"/>
  <c r="AO425" i="1"/>
  <c r="AO293" i="1"/>
  <c r="AO374" i="1"/>
  <c r="AO661" i="1"/>
  <c r="AO559" i="1"/>
  <c r="AO186" i="1"/>
  <c r="AO375" i="1"/>
  <c r="AO170" i="1"/>
  <c r="AO91" i="1"/>
  <c r="AO650" i="1"/>
  <c r="AO231" i="1"/>
  <c r="AO47" i="1"/>
  <c r="AO828" i="1"/>
  <c r="AO397" i="1"/>
  <c r="AO198" i="1"/>
  <c r="AO777" i="1"/>
  <c r="AO329" i="1"/>
  <c r="AO175" i="1"/>
  <c r="AO517" i="1"/>
  <c r="AO256" i="1"/>
  <c r="AO189" i="1"/>
  <c r="AO640" i="1"/>
  <c r="AO734" i="1"/>
  <c r="AO772" i="1"/>
  <c r="AO164" i="1"/>
  <c r="AO145" i="1"/>
  <c r="AO371" i="1"/>
  <c r="AO160" i="1"/>
  <c r="AO522" i="1"/>
  <c r="AO713" i="1"/>
  <c r="AO35" i="1"/>
  <c r="AO370" i="1"/>
  <c r="AO547" i="1"/>
  <c r="AO27" i="1"/>
  <c r="AO291" i="1"/>
  <c r="AO816" i="1"/>
  <c r="AO236" i="1"/>
  <c r="AO154" i="1"/>
  <c r="AO61" i="1"/>
  <c r="AO818" i="1"/>
  <c r="AO416" i="1"/>
  <c r="AO572" i="1"/>
  <c r="AO131" i="1"/>
  <c r="AO671" i="1"/>
  <c r="AO36" i="1"/>
  <c r="AO89" i="1"/>
  <c r="AO320" i="1"/>
  <c r="AO630" i="1"/>
  <c r="AO40" i="1"/>
  <c r="AO48" i="1"/>
  <c r="AO4" i="1"/>
  <c r="AO639" i="1"/>
  <c r="AO174" i="1"/>
  <c r="AO93" i="1"/>
  <c r="AO23" i="1"/>
  <c r="AO139" i="1"/>
  <c r="AO523" i="1"/>
  <c r="AO258" i="1"/>
  <c r="AO409" i="1"/>
  <c r="AO86" i="1"/>
  <c r="AO776" i="1"/>
  <c r="AO219" i="1"/>
  <c r="AO485" i="1"/>
  <c r="AO8" i="1"/>
  <c r="AO148" i="1"/>
  <c r="AO428" i="1"/>
  <c r="AO77" i="1"/>
  <c r="AO203" i="1"/>
  <c r="AO129" i="1"/>
  <c r="AO112" i="1"/>
  <c r="AO17" i="1"/>
  <c r="AO16" i="1"/>
  <c r="AO108" i="1"/>
  <c r="AO184" i="1"/>
  <c r="AO118" i="1"/>
  <c r="AO87" i="1"/>
  <c r="AO130" i="1"/>
  <c r="AO328" i="1"/>
  <c r="AO109" i="1"/>
  <c r="AO771" i="1"/>
  <c r="AO9" i="1"/>
  <c r="AO765" i="1"/>
  <c r="AO817" i="1"/>
  <c r="AO684" i="1"/>
  <c r="AO842" i="1"/>
  <c r="AO624" i="1"/>
  <c r="AO336" i="1"/>
  <c r="AO310" i="1"/>
  <c r="AO751" i="1"/>
  <c r="AO562" i="1"/>
  <c r="AO24" i="1"/>
  <c r="AO50" i="1"/>
  <c r="AO824" i="1"/>
  <c r="AO566" i="1"/>
  <c r="AO563" i="1"/>
  <c r="AO353" i="1"/>
  <c r="AO669" i="1"/>
  <c r="AO28" i="1"/>
  <c r="AO372" i="1"/>
  <c r="AO498" i="1"/>
  <c r="AO52" i="1"/>
  <c r="AO126" i="1"/>
  <c r="AO209" i="1"/>
  <c r="AO808" i="1"/>
  <c r="AO426" i="1"/>
  <c r="AO398" i="1"/>
  <c r="AO5" i="1"/>
  <c r="AO448" i="1"/>
  <c r="AO43" i="1"/>
  <c r="AO235" i="1"/>
  <c r="AO493" i="1"/>
  <c r="AO644" i="1"/>
  <c r="AO350" i="1"/>
  <c r="AO361" i="1"/>
  <c r="AO247" i="1"/>
  <c r="AO809" i="1"/>
  <c r="AO749" i="1"/>
  <c r="AO204" i="1"/>
  <c r="AO421" i="1"/>
  <c r="AO696" i="1"/>
  <c r="AO586" i="1"/>
  <c r="AO501" i="1"/>
  <c r="AO305" i="1"/>
  <c r="AO233" i="1"/>
  <c r="AO580" i="1"/>
  <c r="AO503" i="1"/>
  <c r="AO611" i="1"/>
  <c r="AO693" i="1"/>
  <c r="AO461" i="1"/>
  <c r="AO122" i="1"/>
  <c r="AO601" i="1"/>
  <c r="AO457" i="1"/>
  <c r="AO652" i="1"/>
  <c r="AO451" i="1"/>
  <c r="AO645" i="1"/>
  <c r="AO429" i="1"/>
  <c r="AO363" i="1"/>
  <c r="AO575" i="1"/>
  <c r="AO832" i="1"/>
  <c r="AO387" i="1"/>
  <c r="AO524" i="1"/>
  <c r="AO773" i="1"/>
  <c r="AO395" i="1"/>
  <c r="AO665" i="1"/>
  <c r="AO550" i="1"/>
  <c r="AO163" i="1"/>
  <c r="AO205" i="1"/>
  <c r="AO146" i="1"/>
  <c r="AO775" i="1"/>
  <c r="AO157" i="1"/>
  <c r="AO69" i="1"/>
  <c r="AO88" i="1"/>
  <c r="AO594" i="1"/>
  <c r="AO19" i="1"/>
  <c r="AO299" i="1"/>
  <c r="AO181" i="1"/>
  <c r="AO478" i="1"/>
  <c r="AO487" i="1"/>
  <c r="AO459" i="1"/>
  <c r="AO296" i="1"/>
  <c r="AO393" i="1"/>
  <c r="AO232" i="1"/>
  <c r="AO643" i="1"/>
  <c r="AO638" i="1"/>
  <c r="AO281" i="1"/>
  <c r="AO191" i="1"/>
  <c r="AO18" i="1"/>
  <c r="AO213" i="1"/>
  <c r="AO753" i="1"/>
  <c r="AO604" i="1"/>
  <c r="AO490" i="1"/>
  <c r="AO515" i="1"/>
  <c r="AO223" i="1"/>
  <c r="AO385" i="1"/>
  <c r="AO444" i="1"/>
  <c r="AO26" i="1"/>
  <c r="AO438" i="1"/>
  <c r="AO707" i="1"/>
  <c r="AO287" i="1"/>
  <c r="AO137" i="1"/>
  <c r="AO436" i="1"/>
  <c r="AO222" i="1"/>
  <c r="AO839" i="1"/>
  <c r="AO676" i="1"/>
  <c r="AO596" i="1"/>
  <c r="AO767" i="1"/>
  <c r="AO197" i="1"/>
  <c r="AO474" i="1"/>
  <c r="AO672" i="1"/>
  <c r="AO66" i="1"/>
  <c r="AO674" i="1"/>
  <c r="AO183" i="1"/>
  <c r="AO526" i="1"/>
  <c r="AO78" i="1"/>
  <c r="AO453" i="1"/>
  <c r="AO682" i="1"/>
  <c r="AO434" i="1"/>
  <c r="AO585" i="1"/>
  <c r="AO435" i="1"/>
  <c r="AO265" i="1"/>
  <c r="AO264" i="1"/>
  <c r="AO690" i="1"/>
  <c r="AO117" i="1"/>
  <c r="AO266" i="1"/>
  <c r="AO12" i="1"/>
  <c r="AO343" i="1"/>
  <c r="AO612" i="1"/>
  <c r="AO208" i="1"/>
  <c r="AO309" i="1"/>
  <c r="AO807" i="1"/>
  <c r="AO774" i="1"/>
  <c r="AO250" i="1"/>
  <c r="AO794" i="1"/>
  <c r="AO166" i="1"/>
  <c r="AO782" i="1"/>
  <c r="AO427" i="1"/>
  <c r="AO200" i="1"/>
  <c r="AO710" i="1"/>
  <c r="AO614" i="1"/>
  <c r="AO120" i="1"/>
  <c r="AO388" i="1"/>
  <c r="AO660" i="1"/>
  <c r="AO742" i="1"/>
  <c r="AO789" i="1"/>
  <c r="AO801" i="1"/>
  <c r="AO636" i="1"/>
  <c r="AO821" i="1"/>
  <c r="AO486" i="1"/>
  <c r="AO280" i="1"/>
  <c r="AO348" i="1"/>
  <c r="AO144" i="1"/>
  <c r="AO806" i="1"/>
  <c r="AO123" i="1"/>
  <c r="AO561" i="1"/>
  <c r="AO745" i="1"/>
  <c r="AO623" i="1"/>
  <c r="AO313" i="1"/>
  <c r="AO379" i="1"/>
  <c r="AO530" i="1"/>
  <c r="AO757" i="1"/>
  <c r="AO420" i="1"/>
  <c r="AO467" i="1"/>
  <c r="AO730" i="1"/>
  <c r="AO278" i="1"/>
  <c r="AO502" i="1"/>
  <c r="AO699" i="1"/>
  <c r="AO216" i="1"/>
  <c r="AO804" i="1"/>
  <c r="AO769" i="1"/>
  <c r="AO75" i="1"/>
  <c r="AO402" i="1"/>
  <c r="AO791" i="1"/>
  <c r="AO138" i="1"/>
  <c r="AO590" i="1"/>
  <c r="AO521" i="1"/>
  <c r="AO150" i="1"/>
  <c r="AO770" i="1"/>
  <c r="AO94" i="1"/>
  <c r="AO76" i="1"/>
  <c r="AO722" i="1"/>
  <c r="AO31" i="1"/>
  <c r="AO15" i="1"/>
  <c r="AO127" i="1"/>
  <c r="AO243" i="1"/>
  <c r="AO463" i="1"/>
  <c r="AO607" i="1"/>
  <c r="AO820" i="1"/>
  <c r="AO107" i="1"/>
  <c r="AO345" i="1"/>
  <c r="AO140" i="1"/>
  <c r="AO704" i="1"/>
  <c r="AO803" i="1"/>
  <c r="AO458" i="1"/>
  <c r="AO610" i="1"/>
  <c r="AO6" i="1"/>
  <c r="AO119" i="1"/>
  <c r="AO653" i="1"/>
  <c r="AO560" i="1"/>
  <c r="AO317" i="1"/>
  <c r="AO63" i="1"/>
  <c r="AO105" i="1"/>
  <c r="AO795" i="1"/>
  <c r="AO185" i="1"/>
  <c r="AO683" i="1"/>
  <c r="AO422" i="1"/>
  <c r="AO38" i="1"/>
  <c r="AO576" i="1"/>
  <c r="AO633" i="1"/>
  <c r="AO413" i="1"/>
  <c r="AO178" i="1"/>
  <c r="AO452" i="1"/>
  <c r="AO218" i="1"/>
  <c r="AO110" i="1"/>
  <c r="AO46" i="1"/>
  <c r="AO135" i="1"/>
  <c r="AO177" i="1"/>
  <c r="AO259" i="1"/>
  <c r="AO307" i="1"/>
  <c r="AO106" i="1"/>
  <c r="AO84" i="1"/>
  <c r="AO841" i="1"/>
  <c r="AO469" i="1"/>
  <c r="AO635" i="1"/>
  <c r="AO687" i="1"/>
  <c r="AO605" i="1"/>
  <c r="AO271" i="1"/>
  <c r="AO37" i="1"/>
  <c r="AO49" i="1"/>
  <c r="AO531" i="1"/>
  <c r="AO210" i="1"/>
  <c r="AO603" i="1"/>
  <c r="AO369" i="1"/>
  <c r="AO83" i="1"/>
  <c r="AO410" i="1"/>
  <c r="AO206" i="1"/>
  <c r="AO583" i="1"/>
  <c r="AO311" i="1"/>
  <c r="AO179" i="1"/>
  <c r="AO557" i="1"/>
  <c r="AO212" i="1"/>
  <c r="AO355" i="1"/>
  <c r="AO785" i="1"/>
  <c r="AO642" i="1"/>
  <c r="AO510" i="1"/>
  <c r="AO260" i="1"/>
  <c r="AO549" i="1"/>
  <c r="AO509" i="1"/>
  <c r="AO424" i="1"/>
  <c r="AO497" i="1"/>
  <c r="AO162" i="1"/>
  <c r="AO321" i="1"/>
  <c r="AO454" i="1"/>
  <c r="AO390" i="1"/>
  <c r="AO257" i="1"/>
  <c r="AO525" i="1"/>
  <c r="AO670" i="1"/>
  <c r="AO400" i="1"/>
  <c r="AO755" i="1"/>
  <c r="AO92" i="1"/>
  <c r="AO368" i="1"/>
  <c r="AO356" i="1"/>
  <c r="AO628" i="1"/>
  <c r="AO689" i="1"/>
  <c r="AO319" i="1"/>
  <c r="AO805" i="1"/>
  <c r="AO822" i="1"/>
  <c r="AO476" i="1"/>
  <c r="AO675" i="1"/>
  <c r="AO168" i="1"/>
  <c r="AO484" i="1"/>
  <c r="AO441" i="1"/>
  <c r="AO132" i="1"/>
  <c r="AO352" i="1"/>
  <c r="AO196" i="1"/>
  <c r="AO285" i="1"/>
  <c r="AO344" i="1"/>
  <c r="AO171" i="1"/>
  <c r="AO733" i="1"/>
  <c r="AO573" i="1"/>
  <c r="AO419" i="1"/>
  <c r="AO810" i="1"/>
  <c r="AO658" i="1"/>
  <c r="AO334" i="1"/>
  <c r="AO249" i="1"/>
  <c r="AO543" i="1"/>
  <c r="AO97" i="1"/>
  <c r="AO227" i="1"/>
  <c r="AO403" i="1"/>
  <c r="AO41" i="1"/>
  <c r="AO414" i="1"/>
  <c r="AO238" i="1"/>
  <c r="AO290" i="1"/>
  <c r="AO787" i="1"/>
  <c r="AO825" i="1"/>
  <c r="AO646" i="1"/>
  <c r="AO827" i="1"/>
  <c r="AO591" i="1"/>
  <c r="AO538" i="1"/>
  <c r="AO519" i="1"/>
  <c r="AO407" i="1"/>
  <c r="AO728" i="1"/>
  <c r="AO815" i="1"/>
  <c r="AO552" i="1"/>
  <c r="AO267" i="1"/>
  <c r="AO431" i="1"/>
  <c r="AO608" i="1"/>
  <c r="AO338" i="1"/>
  <c r="AO788" i="1"/>
  <c r="AO248" i="1"/>
  <c r="AO512" i="1"/>
  <c r="AO95" i="1"/>
  <c r="AO763" i="1"/>
  <c r="AO513" i="1"/>
  <c r="AO725" i="1"/>
  <c r="AO57" i="1"/>
  <c r="AO616" i="1"/>
  <c r="AO331" i="1"/>
  <c r="AO627" i="1"/>
  <c r="AO756" i="1"/>
  <c r="AO780" i="1"/>
  <c r="AO664" i="1"/>
  <c r="AO626" i="1"/>
  <c r="AO229" i="1"/>
  <c r="AO760" i="1"/>
  <c r="AO383" i="1"/>
  <c r="AO511" i="1"/>
  <c r="AO792" i="1"/>
  <c r="AO401" i="1"/>
  <c r="AO720" i="1"/>
  <c r="AO384" i="1"/>
  <c r="AO386" i="1"/>
  <c r="AO838" i="1"/>
  <c r="AO569" i="1"/>
  <c r="AO362" i="1"/>
  <c r="AO262" i="1"/>
  <c r="AO758" i="1"/>
  <c r="AO101" i="1"/>
  <c r="AO32" i="1"/>
  <c r="AO42" i="1"/>
  <c r="AO269" i="1"/>
  <c r="AO528" i="1"/>
  <c r="AO33" i="1"/>
  <c r="AO440" i="1"/>
  <c r="AO568" i="1"/>
  <c r="AO381" i="1"/>
  <c r="AO700" i="1"/>
  <c r="AO551" i="1"/>
  <c r="AO446" i="1"/>
  <c r="AO492" i="1"/>
  <c r="AO504" i="1"/>
  <c r="AO701" i="1"/>
  <c r="AO592" i="1"/>
  <c r="AO488" i="1"/>
  <c r="AO740" i="1"/>
  <c r="AO153" i="1"/>
  <c r="AO764" i="1"/>
  <c r="AO472" i="1"/>
  <c r="AO752" i="1"/>
  <c r="AO754" i="1"/>
  <c r="AO60" i="1"/>
  <c r="AO659" i="1"/>
  <c r="AO159" i="1"/>
  <c r="AO439" i="1"/>
  <c r="AO606" i="1"/>
  <c r="AO692" i="1"/>
  <c r="AO337" i="1"/>
  <c r="AO518" i="1"/>
  <c r="AO678" i="1"/>
  <c r="AO706" i="1"/>
  <c r="AO312" i="1"/>
  <c r="AO103" i="1"/>
  <c r="AO536" i="1"/>
  <c r="AO495" i="1"/>
  <c r="AO548" i="1"/>
  <c r="AO648" i="1"/>
  <c r="AO396" i="1"/>
  <c r="AO811" i="1"/>
  <c r="AO621" i="1"/>
  <c r="AO447" i="1"/>
  <c r="AO731" i="1"/>
  <c r="AO237" i="1"/>
  <c r="AO798" i="1"/>
  <c r="AO3" i="1"/>
  <c r="AO392" i="1"/>
  <c r="AO324" i="1"/>
  <c r="AO539" i="1"/>
  <c r="AO747" i="1"/>
  <c r="AO415" i="1"/>
  <c r="AO711" i="1"/>
  <c r="AO367" i="1"/>
  <c r="AO136" i="1"/>
  <c r="AO412" i="1"/>
  <c r="AO688" i="1"/>
  <c r="AO124" i="1"/>
  <c r="AO21" i="1"/>
  <c r="AO190" i="1"/>
  <c r="AO217" i="1"/>
  <c r="AO64" i="1"/>
  <c r="AO744" i="1"/>
  <c r="AO58" i="1"/>
  <c r="AO450" i="1"/>
  <c r="AO211" i="1"/>
  <c r="AO746" i="1"/>
  <c r="AO133" i="1"/>
  <c r="AO778" i="1"/>
  <c r="AO465" i="1"/>
  <c r="AO556" i="1"/>
  <c r="AO214" i="1"/>
  <c r="AO333" i="1"/>
  <c r="AO365" i="1"/>
  <c r="AO349" i="1"/>
  <c r="AO377" i="1"/>
  <c r="AO143" i="1"/>
  <c r="AO844" i="1"/>
  <c r="AO79" i="1"/>
  <c r="AO382" i="1"/>
  <c r="AO7" i="1"/>
  <c r="AO533" i="1"/>
  <c r="AO527" i="1"/>
  <c r="AO430" i="1"/>
  <c r="AO759" i="1"/>
  <c r="AO45" i="1"/>
  <c r="AO226" i="1"/>
  <c r="AO657" i="1"/>
  <c r="AO571" i="1"/>
  <c r="AO443" i="1"/>
  <c r="AO81" i="1"/>
  <c r="AO220" i="1"/>
  <c r="AO286" i="1"/>
  <c r="AO155" i="1"/>
  <c r="AO301" i="1"/>
  <c r="AO619" i="1"/>
  <c r="AO275" i="1"/>
  <c r="AO172" i="1"/>
  <c r="AO306" i="1"/>
  <c r="AO631" i="1"/>
  <c r="AO613" i="1"/>
  <c r="AO783" i="1"/>
  <c r="AO100" i="1"/>
  <c r="AO489" i="1"/>
  <c r="AO128" i="1"/>
  <c r="AO342" i="1"/>
  <c r="AO717" i="1"/>
  <c r="AO341" i="1"/>
  <c r="AO399" i="1"/>
  <c r="AO114" i="1"/>
  <c r="AO22" i="1"/>
  <c r="AO292" i="1"/>
  <c r="AO240" i="1"/>
  <c r="AO529" i="1"/>
  <c r="AO67" i="1"/>
  <c r="AO600" i="1"/>
  <c r="AO176" i="1"/>
  <c r="AO73" i="1"/>
  <c r="AO545" i="1"/>
  <c r="AO20" i="1"/>
  <c r="AO99" i="1"/>
  <c r="AO555" i="1"/>
  <c r="AO433" i="1"/>
  <c r="AO542" i="1"/>
  <c r="AO432" i="1"/>
  <c r="AO158" i="1"/>
  <c r="AO207" i="1"/>
  <c r="AO277" i="1"/>
  <c r="AO288" i="1"/>
  <c r="AO39" i="1"/>
  <c r="AO14" i="1"/>
  <c r="AO691" i="1"/>
  <c r="AO378" i="1"/>
  <c r="AO546" i="1"/>
  <c r="AO192" i="1"/>
  <c r="AO800" i="1"/>
  <c r="AO553" i="1"/>
  <c r="AO507" i="1"/>
  <c r="AO826" i="1"/>
  <c r="AO151" i="1"/>
  <c r="AO404" i="1"/>
  <c r="AO703" i="1"/>
  <c r="AO479" i="1"/>
  <c r="AO323" i="1"/>
  <c r="AO732" i="1"/>
  <c r="AO602" i="1"/>
  <c r="AO74" i="1"/>
  <c r="AO111" i="1"/>
  <c r="AO574" i="1"/>
  <c r="AO813" i="1"/>
  <c r="AO651" i="1"/>
  <c r="AO617" i="1"/>
  <c r="AO702" i="1"/>
  <c r="AO71" i="1"/>
  <c r="AO729" i="1"/>
  <c r="AO147" i="1"/>
  <c r="AO282" i="1"/>
  <c r="AO570" i="1"/>
  <c r="AO709" i="1"/>
  <c r="AO835" i="1"/>
  <c r="AO582" i="1"/>
  <c r="AO719" i="1"/>
  <c r="AO300" i="1"/>
  <c r="AO295" i="1"/>
  <c r="AO766" i="1"/>
  <c r="AO726" i="1"/>
  <c r="AO681" i="1"/>
  <c r="AO685" i="1"/>
  <c r="AO593" i="1"/>
  <c r="AO322" i="1"/>
  <c r="AO718" i="1"/>
  <c r="AO408" i="1"/>
  <c r="AO116" i="1"/>
  <c r="AO125" i="1"/>
  <c r="AO609" i="1"/>
  <c r="AO276" i="1"/>
  <c r="AO225" i="1"/>
  <c r="AO318" i="1"/>
  <c r="AO514" i="1"/>
  <c r="AO750" i="1"/>
  <c r="AO180" i="1"/>
  <c r="AO335" i="1"/>
  <c r="AO357" i="1"/>
  <c r="AO587" i="1"/>
  <c r="AO714" i="1"/>
  <c r="AO346" i="1"/>
  <c r="AO152" i="1"/>
  <c r="AO500" i="1"/>
  <c r="AO812" i="1"/>
  <c r="AO405" i="1"/>
  <c r="AO480" i="1"/>
  <c r="AO134" i="1"/>
  <c r="AO234" i="1"/>
  <c r="AO481" i="1"/>
  <c r="AO833" i="1"/>
  <c r="AO239" i="1"/>
  <c r="AO228" i="1"/>
  <c r="AO347" i="1"/>
  <c r="AO303" i="1"/>
  <c r="AO406" i="1"/>
  <c r="AO252" i="1"/>
  <c r="AO263" i="1"/>
  <c r="AO779" i="1"/>
  <c r="AO505" i="1"/>
  <c r="AO302" i="1"/>
  <c r="AO471" i="1"/>
  <c r="AO738" i="1"/>
  <c r="AO716" i="1"/>
  <c r="AO373" i="1"/>
  <c r="AO537" i="1"/>
  <c r="AO115" i="1"/>
  <c r="AO736" i="1"/>
  <c r="AO59" i="1"/>
  <c r="AO677" i="1"/>
  <c r="AO654" i="1"/>
  <c r="AO464" i="1"/>
  <c r="AO304" i="1"/>
  <c r="AO44" i="1"/>
  <c r="AO244" i="1"/>
  <c r="AO325" i="1"/>
  <c r="AO598" i="1"/>
  <c r="AO297" i="1"/>
  <c r="AO790" i="1"/>
  <c r="AO462" i="1"/>
  <c r="AO588" i="1"/>
  <c r="AO668" i="1"/>
  <c r="AO597" i="1"/>
  <c r="AO389" i="1"/>
  <c r="AO169" i="1"/>
  <c r="AO663" i="1"/>
  <c r="AO423" i="1"/>
  <c r="AO482" i="1"/>
  <c r="AO380" i="1"/>
  <c r="AO326" i="1"/>
  <c r="AO449" i="1"/>
  <c r="AO354" i="1"/>
  <c r="AO298" i="1"/>
  <c r="AO516" i="1"/>
  <c r="AO637" i="1"/>
  <c r="AO615" i="1"/>
  <c r="AO829" i="1"/>
  <c r="AO735" i="1"/>
  <c r="AO629" i="1"/>
  <c r="AO360" i="1"/>
  <c r="AO359" i="1"/>
  <c r="AO466" i="1"/>
  <c r="AO483" i="1"/>
  <c r="AO532" i="1"/>
  <c r="AO314" i="1"/>
  <c r="AO697" i="1"/>
  <c r="AO496" i="1"/>
  <c r="AO68" i="1"/>
  <c r="AO475" i="1"/>
  <c r="AO622" i="1"/>
  <c r="AO506" i="1"/>
  <c r="AO230" i="1"/>
  <c r="AO30" i="1"/>
  <c r="AO113" i="1"/>
  <c r="AO273" i="1"/>
  <c r="AO254" i="1"/>
  <c r="AO90" i="1"/>
  <c r="AO279" i="1"/>
  <c r="AO142" i="1"/>
  <c r="AO251" i="1"/>
  <c r="AO743" i="1"/>
  <c r="AO34" i="1"/>
  <c r="AO182" i="1"/>
  <c r="AO620" i="1"/>
  <c r="AO221" i="1"/>
  <c r="AO843" i="1"/>
  <c r="AO595" i="1"/>
  <c r="AO673" i="1"/>
  <c r="AO567" i="1"/>
  <c r="AO544" i="1"/>
  <c r="AO391" i="1"/>
  <c r="AO149" i="1"/>
  <c r="AO737" i="1"/>
  <c r="AO748" i="1"/>
  <c r="AO202" i="1"/>
  <c r="AO366" i="1"/>
  <c r="AO558" i="1"/>
  <c r="AO376" i="1"/>
  <c r="AO161" i="1"/>
  <c r="AO289" i="1"/>
  <c r="AO564" i="1"/>
  <c r="AO632" i="1"/>
  <c r="AO460" i="1"/>
  <c r="AO830" i="1"/>
  <c r="AO739" i="1"/>
  <c r="AO53" i="1"/>
  <c r="AO577" i="1"/>
  <c r="AO579" i="1"/>
  <c r="AO554" i="1"/>
  <c r="AO694" i="1"/>
  <c r="AO193" i="1"/>
  <c r="AO199" i="1"/>
  <c r="AO667" i="1"/>
  <c r="AO589" i="1"/>
  <c r="AO315" i="1"/>
  <c r="AO761" i="1"/>
  <c r="AO781" i="1"/>
  <c r="AO814" i="1"/>
  <c r="AO473" i="1"/>
  <c r="AO330" i="1"/>
  <c r="AO418" i="1"/>
  <c r="AO283" i="1"/>
  <c r="AO272" i="1"/>
  <c r="AO599" i="1"/>
  <c r="AO364" i="1"/>
  <c r="AO655" i="1"/>
  <c r="AO340" i="1"/>
  <c r="AO29" i="1"/>
  <c r="AO837" i="1"/>
  <c r="AO836" i="1"/>
  <c r="AO508" i="1"/>
  <c r="AO80" i="1"/>
  <c r="AO339" i="1"/>
  <c r="AO11" i="1"/>
  <c r="AO796" i="1"/>
  <c r="AO54" i="1"/>
  <c r="AO194" i="1"/>
  <c r="AO246" i="1"/>
  <c r="AO195" i="1"/>
  <c r="AO82" i="1"/>
  <c r="AO581" i="1"/>
  <c r="AO72" i="1"/>
  <c r="AO741" i="1"/>
  <c r="AO242" i="1"/>
  <c r="AO96" i="1"/>
  <c r="AO245" i="1"/>
  <c r="AO534" i="1"/>
  <c r="AO25" i="1"/>
  <c r="AO62" i="1"/>
  <c r="AO224" i="1"/>
  <c r="AO156" i="1"/>
  <c r="AO10" i="1"/>
  <c r="AO167" i="1"/>
  <c r="AO477" i="1"/>
  <c r="AO13" i="1"/>
  <c r="AO831" i="1"/>
  <c r="AO104" i="1"/>
  <c r="AO70" i="1"/>
  <c r="AO470" i="1"/>
  <c r="AO786" i="1"/>
  <c r="AO261" i="1"/>
  <c r="AO679" i="1"/>
  <c r="AO721" i="1"/>
  <c r="AO762" i="1"/>
  <c r="AO584" i="1"/>
  <c r="AO666" i="1"/>
  <c r="AO316" i="1"/>
  <c r="AO98" i="1"/>
  <c r="AO308" i="1"/>
  <c r="AO634" i="1"/>
  <c r="AO768" i="1"/>
  <c r="AO358" i="1"/>
  <c r="AO332" i="1"/>
  <c r="AO2" i="1"/>
  <c r="AO102" i="1"/>
  <c r="AO686" i="1"/>
  <c r="AO215" i="1"/>
  <c r="AO274" i="1"/>
  <c r="AO394" i="1"/>
  <c r="AO85" i="1"/>
  <c r="AO201" i="1"/>
  <c r="AO268" i="1"/>
  <c r="AO270" i="1"/>
  <c r="AO327" i="1"/>
  <c r="AO468" i="1"/>
  <c r="AO141" i="1"/>
  <c r="AO662" i="1"/>
  <c r="AO455" i="1"/>
  <c r="AO253" i="1"/>
  <c r="AO618" i="1"/>
  <c r="AO695" i="1"/>
  <c r="AO834" i="1"/>
  <c r="AO715" i="1"/>
  <c r="AO499" i="1"/>
  <c r="AO56" i="1"/>
  <c r="AO520" i="1"/>
  <c r="AO698" i="1"/>
  <c r="AO187" i="1"/>
  <c r="AO255" i="1"/>
  <c r="AO417" i="1"/>
  <c r="AO797" i="1"/>
  <c r="AO55" i="1"/>
  <c r="AO445" i="1"/>
  <c r="AO173" i="1"/>
  <c r="AO165" i="1"/>
  <c r="AO641" i="1"/>
  <c r="AO578" i="1"/>
  <c r="AO456" i="1"/>
  <c r="AO188" i="1"/>
  <c r="AO294" i="1"/>
  <c r="AO351" i="1"/>
  <c r="AO712" i="1"/>
  <c r="AO625" i="1"/>
  <c r="AO491" i="1"/>
  <c r="AO121" i="1"/>
  <c r="AO565" i="1"/>
  <c r="AO784" i="1"/>
  <c r="AO724" i="1"/>
  <c r="AO241" i="1"/>
  <c r="AO411" i="1"/>
  <c r="AO437" i="1"/>
  <c r="AO799" i="1"/>
  <c r="AO705" i="1"/>
  <c r="AO708" i="1"/>
  <c r="AO649" i="1"/>
  <c r="AO647" i="1"/>
  <c r="AO494" i="1"/>
  <c r="AO535" i="1"/>
  <c r="AO540" i="1"/>
  <c r="AO819" i="1"/>
  <c r="AM819" i="1"/>
  <c r="AM680" i="1"/>
  <c r="AM284" i="1"/>
  <c r="AM802" i="1"/>
  <c r="AM442" i="1"/>
  <c r="AM541" i="1"/>
  <c r="AM65" i="1"/>
  <c r="AM656" i="1"/>
  <c r="AM723" i="1"/>
  <c r="AM727" i="1"/>
  <c r="AM51" i="1"/>
  <c r="AM840" i="1"/>
  <c r="AM823" i="1"/>
  <c r="AM793" i="1"/>
  <c r="AM425" i="1"/>
  <c r="AM293" i="1"/>
  <c r="AM374" i="1"/>
  <c r="AM661" i="1"/>
  <c r="AM559" i="1"/>
  <c r="AM186" i="1"/>
  <c r="AM375" i="1"/>
  <c r="AM170" i="1"/>
  <c r="AM91" i="1"/>
  <c r="AM650" i="1"/>
  <c r="AM231" i="1"/>
  <c r="AM47" i="1"/>
  <c r="AM828" i="1"/>
  <c r="AM397" i="1"/>
  <c r="AM198" i="1"/>
  <c r="AM777" i="1"/>
  <c r="AM329" i="1"/>
  <c r="AM175" i="1"/>
  <c r="AM517" i="1"/>
  <c r="AM256" i="1"/>
  <c r="AM189" i="1"/>
  <c r="AM640" i="1"/>
  <c r="AM734" i="1"/>
  <c r="AM772" i="1"/>
  <c r="AM164" i="1"/>
  <c r="AM145" i="1"/>
  <c r="AM371" i="1"/>
  <c r="AM160" i="1"/>
  <c r="AM522" i="1"/>
  <c r="AM713" i="1"/>
  <c r="AM35" i="1"/>
  <c r="AM370" i="1"/>
  <c r="AM547" i="1"/>
  <c r="AM27" i="1"/>
  <c r="AM291" i="1"/>
  <c r="AM816" i="1"/>
  <c r="AM236" i="1"/>
  <c r="AM154" i="1"/>
  <c r="AM61" i="1"/>
  <c r="AM818" i="1"/>
  <c r="AM416" i="1"/>
  <c r="AM572" i="1"/>
  <c r="AM131" i="1"/>
  <c r="AM671" i="1"/>
  <c r="AM36" i="1"/>
  <c r="AM89" i="1"/>
  <c r="AM320" i="1"/>
  <c r="AM630" i="1"/>
  <c r="AM40" i="1"/>
  <c r="AM48" i="1"/>
  <c r="AM4" i="1"/>
  <c r="AM639" i="1"/>
  <c r="AM174" i="1"/>
  <c r="AM93" i="1"/>
  <c r="AM23" i="1"/>
  <c r="AM139" i="1"/>
  <c r="AM523" i="1"/>
  <c r="AM258" i="1"/>
  <c r="AM409" i="1"/>
  <c r="AM86" i="1"/>
  <c r="AM776" i="1"/>
  <c r="AM219" i="1"/>
  <c r="AM485" i="1"/>
  <c r="AM8" i="1"/>
  <c r="AM148" i="1"/>
  <c r="AM428" i="1"/>
  <c r="AM77" i="1"/>
  <c r="AM203" i="1"/>
  <c r="AM129" i="1"/>
  <c r="AM112" i="1"/>
  <c r="AM17" i="1"/>
  <c r="AM16" i="1"/>
  <c r="AM108" i="1"/>
  <c r="AM184" i="1"/>
  <c r="AM118" i="1"/>
  <c r="AM87" i="1"/>
  <c r="AM130" i="1"/>
  <c r="AM328" i="1"/>
  <c r="AM109" i="1"/>
  <c r="AM771" i="1"/>
  <c r="AM9" i="1"/>
  <c r="AM765" i="1"/>
  <c r="AM817" i="1"/>
  <c r="AM684" i="1"/>
  <c r="AM842" i="1"/>
  <c r="AM624" i="1"/>
  <c r="AM336" i="1"/>
  <c r="AM310" i="1"/>
  <c r="AM751" i="1"/>
  <c r="AM562" i="1"/>
  <c r="AM24" i="1"/>
  <c r="AM50" i="1"/>
  <c r="AM824" i="1"/>
  <c r="AM566" i="1"/>
  <c r="AM563" i="1"/>
  <c r="AM353" i="1"/>
  <c r="AM669" i="1"/>
  <c r="AM28" i="1"/>
  <c r="AM372" i="1"/>
  <c r="AM498" i="1"/>
  <c r="AM52" i="1"/>
  <c r="AM126" i="1"/>
  <c r="AM209" i="1"/>
  <c r="AM808" i="1"/>
  <c r="AM426" i="1"/>
  <c r="AM398" i="1"/>
  <c r="AM5" i="1"/>
  <c r="AM448" i="1"/>
  <c r="AM43" i="1"/>
  <c r="AM235" i="1"/>
  <c r="AM493" i="1"/>
  <c r="AM644" i="1"/>
  <c r="AM350" i="1"/>
  <c r="AM361" i="1"/>
  <c r="AM247" i="1"/>
  <c r="AM809" i="1"/>
  <c r="AM749" i="1"/>
  <c r="AM204" i="1"/>
  <c r="AM421" i="1"/>
  <c r="AM696" i="1"/>
  <c r="AM586" i="1"/>
  <c r="AM501" i="1"/>
  <c r="AM305" i="1"/>
  <c r="AM233" i="1"/>
  <c r="AM580" i="1"/>
  <c r="AM503" i="1"/>
  <c r="AM611" i="1"/>
  <c r="AM693" i="1"/>
  <c r="AM461" i="1"/>
  <c r="AM122" i="1"/>
  <c r="AM601" i="1"/>
  <c r="AM457" i="1"/>
  <c r="AM652" i="1"/>
  <c r="AM451" i="1"/>
  <c r="AM645" i="1"/>
  <c r="AM429" i="1"/>
  <c r="AM363" i="1"/>
  <c r="AM575" i="1"/>
  <c r="AM832" i="1"/>
  <c r="AM387" i="1"/>
  <c r="AM524" i="1"/>
  <c r="AM773" i="1"/>
  <c r="AM395" i="1"/>
  <c r="AM665" i="1"/>
  <c r="AM550" i="1"/>
  <c r="AM163" i="1"/>
  <c r="AM205" i="1"/>
  <c r="AM146" i="1"/>
  <c r="AM775" i="1"/>
  <c r="AM157" i="1"/>
  <c r="AM69" i="1"/>
  <c r="AM88" i="1"/>
  <c r="AM594" i="1"/>
  <c r="AM19" i="1"/>
  <c r="AM299" i="1"/>
  <c r="AM181" i="1"/>
  <c r="AM478" i="1"/>
  <c r="AM487" i="1"/>
  <c r="AM459" i="1"/>
  <c r="AM296" i="1"/>
  <c r="AM393" i="1"/>
  <c r="AM232" i="1"/>
  <c r="AM643" i="1"/>
  <c r="AM638" i="1"/>
  <c r="AM281" i="1"/>
  <c r="AM191" i="1"/>
  <c r="AM18" i="1"/>
  <c r="AM213" i="1"/>
  <c r="AM753" i="1"/>
  <c r="AM604" i="1"/>
  <c r="AM490" i="1"/>
  <c r="AM515" i="1"/>
  <c r="AM223" i="1"/>
  <c r="AM385" i="1"/>
  <c r="AM444" i="1"/>
  <c r="AM26" i="1"/>
  <c r="AM438" i="1"/>
  <c r="AM707" i="1"/>
  <c r="AM287" i="1"/>
  <c r="AM137" i="1"/>
  <c r="AM436" i="1"/>
  <c r="AM222" i="1"/>
  <c r="AM839" i="1"/>
  <c r="AM676" i="1"/>
  <c r="AM596" i="1"/>
  <c r="AM767" i="1"/>
  <c r="AM197" i="1"/>
  <c r="AM474" i="1"/>
  <c r="AM672" i="1"/>
  <c r="AM66" i="1"/>
  <c r="AM674" i="1"/>
  <c r="AM183" i="1"/>
  <c r="AM526" i="1"/>
  <c r="AM78" i="1"/>
  <c r="AM453" i="1"/>
  <c r="AM682" i="1"/>
  <c r="AM434" i="1"/>
  <c r="AM585" i="1"/>
  <c r="AM435" i="1"/>
  <c r="AM265" i="1"/>
  <c r="AM264" i="1"/>
  <c r="AM690" i="1"/>
  <c r="AM266" i="1"/>
  <c r="AM12" i="1"/>
  <c r="AM343" i="1"/>
  <c r="AM612" i="1"/>
  <c r="AM208" i="1"/>
  <c r="AM309" i="1"/>
  <c r="AM807" i="1"/>
  <c r="AM774" i="1"/>
  <c r="AM250" i="1"/>
  <c r="AM794" i="1"/>
  <c r="AM166" i="1"/>
  <c r="AM782" i="1"/>
  <c r="AM427" i="1"/>
  <c r="AM200" i="1"/>
  <c r="AM710" i="1"/>
  <c r="AM614" i="1"/>
  <c r="AM120" i="1"/>
  <c r="AM388" i="1"/>
  <c r="AM660" i="1"/>
  <c r="AM742" i="1"/>
  <c r="AM789" i="1"/>
  <c r="AM801" i="1"/>
  <c r="AM636" i="1"/>
  <c r="AM821" i="1"/>
  <c r="AM486" i="1"/>
  <c r="AM280" i="1"/>
  <c r="AM348" i="1"/>
  <c r="AM144" i="1"/>
  <c r="AM806" i="1"/>
  <c r="AM123" i="1"/>
  <c r="AM561" i="1"/>
  <c r="AM745" i="1"/>
  <c r="AM623" i="1"/>
  <c r="AM313" i="1"/>
  <c r="AM379" i="1"/>
  <c r="AM530" i="1"/>
  <c r="AM757" i="1"/>
  <c r="AM420" i="1"/>
  <c r="AM467" i="1"/>
  <c r="AM730" i="1"/>
  <c r="AM278" i="1"/>
  <c r="AM502" i="1"/>
  <c r="AM699" i="1"/>
  <c r="AM216" i="1"/>
  <c r="AM804" i="1"/>
  <c r="AM769" i="1"/>
  <c r="AM75" i="1"/>
  <c r="AM402" i="1"/>
  <c r="AM791" i="1"/>
  <c r="AM138" i="1"/>
  <c r="AM590" i="1"/>
  <c r="AM521" i="1"/>
  <c r="AM150" i="1"/>
  <c r="AM770" i="1"/>
  <c r="AM94" i="1"/>
  <c r="AM76" i="1"/>
  <c r="AM722" i="1"/>
  <c r="AM31" i="1"/>
  <c r="AM15" i="1"/>
  <c r="AM127" i="1"/>
  <c r="AM243" i="1"/>
  <c r="AM463" i="1"/>
  <c r="AM607" i="1"/>
  <c r="AM820" i="1"/>
  <c r="AM107" i="1"/>
  <c r="AM345" i="1"/>
  <c r="AM140" i="1"/>
  <c r="AM704" i="1"/>
  <c r="AM803" i="1"/>
  <c r="AM458" i="1"/>
  <c r="AM610" i="1"/>
  <c r="AM6" i="1"/>
  <c r="AM119" i="1"/>
  <c r="AM653" i="1"/>
  <c r="AM560" i="1"/>
  <c r="AM317" i="1"/>
  <c r="AM63" i="1"/>
  <c r="AM105" i="1"/>
  <c r="AM795" i="1"/>
  <c r="AM185" i="1"/>
  <c r="AM683" i="1"/>
  <c r="AM422" i="1"/>
  <c r="AM38" i="1"/>
  <c r="AM576" i="1"/>
  <c r="AM633" i="1"/>
  <c r="AM413" i="1"/>
  <c r="AM178" i="1"/>
  <c r="AM452" i="1"/>
  <c r="AM218" i="1"/>
  <c r="AM110" i="1"/>
  <c r="AM46" i="1"/>
  <c r="AM135" i="1"/>
  <c r="AM177" i="1"/>
  <c r="AM259" i="1"/>
  <c r="AM307" i="1"/>
  <c r="AM106" i="1"/>
  <c r="AM84" i="1"/>
  <c r="AM841" i="1"/>
  <c r="AM469" i="1"/>
  <c r="AM635" i="1"/>
  <c r="AM687" i="1"/>
  <c r="AM605" i="1"/>
  <c r="AM271" i="1"/>
  <c r="AM37" i="1"/>
  <c r="AM49" i="1"/>
  <c r="AM531" i="1"/>
  <c r="AM210" i="1"/>
  <c r="AM603" i="1"/>
  <c r="AM369" i="1"/>
  <c r="AM83" i="1"/>
  <c r="AM410" i="1"/>
  <c r="AM206" i="1"/>
  <c r="AM583" i="1"/>
  <c r="AM311" i="1"/>
  <c r="AM179" i="1"/>
  <c r="AM557" i="1"/>
  <c r="AM212" i="1"/>
  <c r="AM355" i="1"/>
  <c r="AM785" i="1"/>
  <c r="AM642" i="1"/>
  <c r="AM510" i="1"/>
  <c r="AM260" i="1"/>
  <c r="AM549" i="1"/>
  <c r="AM509" i="1"/>
  <c r="AM424" i="1"/>
  <c r="AM497" i="1"/>
  <c r="AM162" i="1"/>
  <c r="AM321" i="1"/>
  <c r="AM454" i="1"/>
  <c r="AM390" i="1"/>
  <c r="AM257" i="1"/>
  <c r="AM525" i="1"/>
  <c r="AM670" i="1"/>
  <c r="AM400" i="1"/>
  <c r="AM755" i="1"/>
  <c r="AM92" i="1"/>
  <c r="AM368" i="1"/>
  <c r="AM356" i="1"/>
  <c r="AM628" i="1"/>
  <c r="AM689" i="1"/>
  <c r="AM319" i="1"/>
  <c r="AM805" i="1"/>
  <c r="AM822" i="1"/>
  <c r="AM476" i="1"/>
  <c r="AM675" i="1"/>
  <c r="AM168" i="1"/>
  <c r="AM484" i="1"/>
  <c r="AM441" i="1"/>
  <c r="AM132" i="1"/>
  <c r="AM352" i="1"/>
  <c r="AM196" i="1"/>
  <c r="AM285" i="1"/>
  <c r="AM344" i="1"/>
  <c r="AM171" i="1"/>
  <c r="AM733" i="1"/>
  <c r="AM573" i="1"/>
  <c r="AM419" i="1"/>
  <c r="AM810" i="1"/>
  <c r="AM658" i="1"/>
  <c r="AM334" i="1"/>
  <c r="AM249" i="1"/>
  <c r="AM543" i="1"/>
  <c r="AM97" i="1"/>
  <c r="AM227" i="1"/>
  <c r="AM403" i="1"/>
  <c r="AM41" i="1"/>
  <c r="AM414" i="1"/>
  <c r="AM238" i="1"/>
  <c r="AM290" i="1"/>
  <c r="AM787" i="1"/>
  <c r="AM825" i="1"/>
  <c r="AM646" i="1"/>
  <c r="AM827" i="1"/>
  <c r="AM591" i="1"/>
  <c r="AM538" i="1"/>
  <c r="AM519" i="1"/>
  <c r="AM407" i="1"/>
  <c r="AM728" i="1"/>
  <c r="AM815" i="1"/>
  <c r="AM552" i="1"/>
  <c r="AM267" i="1"/>
  <c r="AM431" i="1"/>
  <c r="AM608" i="1"/>
  <c r="AM338" i="1"/>
  <c r="AM788" i="1"/>
  <c r="AM248" i="1"/>
  <c r="AM512" i="1"/>
  <c r="AM95" i="1"/>
  <c r="AM763" i="1"/>
  <c r="AM513" i="1"/>
  <c r="AM725" i="1"/>
  <c r="AM57" i="1"/>
  <c r="AM616" i="1"/>
  <c r="AM331" i="1"/>
  <c r="AM627" i="1"/>
  <c r="AM756" i="1"/>
  <c r="AM780" i="1"/>
  <c r="AM664" i="1"/>
  <c r="AM626" i="1"/>
  <c r="AM229" i="1"/>
  <c r="AM760" i="1"/>
  <c r="AM383" i="1"/>
  <c r="AM511" i="1"/>
  <c r="AM792" i="1"/>
  <c r="AM401" i="1"/>
  <c r="AM720" i="1"/>
  <c r="AM384" i="1"/>
  <c r="AM386" i="1"/>
  <c r="AM838" i="1"/>
  <c r="AM569" i="1"/>
  <c r="AM362" i="1"/>
  <c r="AM262" i="1"/>
  <c r="AM758" i="1"/>
  <c r="AM101" i="1"/>
  <c r="AM32" i="1"/>
  <c r="AM42" i="1"/>
  <c r="AM269" i="1"/>
  <c r="AM528" i="1"/>
  <c r="AM33" i="1"/>
  <c r="AM440" i="1"/>
  <c r="AM568" i="1"/>
  <c r="AM381" i="1"/>
  <c r="AM700" i="1"/>
  <c r="AM551" i="1"/>
  <c r="AM446" i="1"/>
  <c r="AM492" i="1"/>
  <c r="AM504" i="1"/>
  <c r="AM701" i="1"/>
  <c r="AM592" i="1"/>
  <c r="AM488" i="1"/>
  <c r="AM740" i="1"/>
  <c r="AM153" i="1"/>
  <c r="AM764" i="1"/>
  <c r="AM472" i="1"/>
  <c r="AM752" i="1"/>
  <c r="AM754" i="1"/>
  <c r="AM60" i="1"/>
  <c r="AM659" i="1"/>
  <c r="AM159" i="1"/>
  <c r="AM439" i="1"/>
  <c r="AM606" i="1"/>
  <c r="AM692" i="1"/>
  <c r="AM337" i="1"/>
  <c r="AM518" i="1"/>
  <c r="AM678" i="1"/>
  <c r="AM706" i="1"/>
  <c r="AM312" i="1"/>
  <c r="AM103" i="1"/>
  <c r="AM536" i="1"/>
  <c r="AM495" i="1"/>
  <c r="AM548" i="1"/>
  <c r="AM648" i="1"/>
  <c r="AM396" i="1"/>
  <c r="AM811" i="1"/>
  <c r="AM621" i="1"/>
  <c r="AM447" i="1"/>
  <c r="AM731" i="1"/>
  <c r="AM237" i="1"/>
  <c r="AM798" i="1"/>
  <c r="AM3" i="1"/>
  <c r="AM392" i="1"/>
  <c r="AM324" i="1"/>
  <c r="AM539" i="1"/>
  <c r="AM747" i="1"/>
  <c r="AM415" i="1"/>
  <c r="AM711" i="1"/>
  <c r="AM367" i="1"/>
  <c r="AM136" i="1"/>
  <c r="AM412" i="1"/>
  <c r="AM688" i="1"/>
  <c r="AM124" i="1"/>
  <c r="AM21" i="1"/>
  <c r="AM190" i="1"/>
  <c r="AM217" i="1"/>
  <c r="AM64" i="1"/>
  <c r="AM744" i="1"/>
  <c r="AM58" i="1"/>
  <c r="AM450" i="1"/>
  <c r="AM211" i="1"/>
  <c r="AM746" i="1"/>
  <c r="AM133" i="1"/>
  <c r="AM778" i="1"/>
  <c r="AM465" i="1"/>
  <c r="AM556" i="1"/>
  <c r="AM214" i="1"/>
  <c r="AM333" i="1"/>
  <c r="AM365" i="1"/>
  <c r="AM349" i="1"/>
  <c r="AM377" i="1"/>
  <c r="AM143" i="1"/>
  <c r="AM844" i="1"/>
  <c r="AM79" i="1"/>
  <c r="AM382" i="1"/>
  <c r="AM7" i="1"/>
  <c r="AM533" i="1"/>
  <c r="AM527" i="1"/>
  <c r="AM430" i="1"/>
  <c r="AM759" i="1"/>
  <c r="AM45" i="1"/>
  <c r="AM226" i="1"/>
  <c r="AM657" i="1"/>
  <c r="AM571" i="1"/>
  <c r="AM443" i="1"/>
  <c r="AM81" i="1"/>
  <c r="AM220" i="1"/>
  <c r="AM286" i="1"/>
  <c r="AM155" i="1"/>
  <c r="AM301" i="1"/>
  <c r="AM619" i="1"/>
  <c r="AM275" i="1"/>
  <c r="AM172" i="1"/>
  <c r="AM306" i="1"/>
  <c r="AM631" i="1"/>
  <c r="AM613" i="1"/>
  <c r="AM783" i="1"/>
  <c r="AM100" i="1"/>
  <c r="AM489" i="1"/>
  <c r="AM128" i="1"/>
  <c r="AM342" i="1"/>
  <c r="AM717" i="1"/>
  <c r="AM341" i="1"/>
  <c r="AM399" i="1"/>
  <c r="AM114" i="1"/>
  <c r="AM22" i="1"/>
  <c r="AM292" i="1"/>
  <c r="AM240" i="1"/>
  <c r="AM529" i="1"/>
  <c r="AM67" i="1"/>
  <c r="AM600" i="1"/>
  <c r="AM176" i="1"/>
  <c r="AM73" i="1"/>
  <c r="AM545" i="1"/>
  <c r="AM20" i="1"/>
  <c r="AM99" i="1"/>
  <c r="AM555" i="1"/>
  <c r="AM433" i="1"/>
  <c r="AM542" i="1"/>
  <c r="AM432" i="1"/>
  <c r="AM158" i="1"/>
  <c r="AM207" i="1"/>
  <c r="AM277" i="1"/>
  <c r="AM288" i="1"/>
  <c r="AM39" i="1"/>
  <c r="AM14" i="1"/>
  <c r="AM691" i="1"/>
  <c r="AM378" i="1"/>
  <c r="AM546" i="1"/>
  <c r="AM192" i="1"/>
  <c r="AM800" i="1"/>
  <c r="AM553" i="1"/>
  <c r="AM507" i="1"/>
  <c r="AM826" i="1"/>
  <c r="AM151" i="1"/>
  <c r="AM404" i="1"/>
  <c r="AM703" i="1"/>
  <c r="AM479" i="1"/>
  <c r="AM323" i="1"/>
  <c r="AM732" i="1"/>
  <c r="AM602" i="1"/>
  <c r="AM74" i="1"/>
  <c r="AM111" i="1"/>
  <c r="AM574" i="1"/>
  <c r="AM813" i="1"/>
  <c r="AM651" i="1"/>
  <c r="AM617" i="1"/>
  <c r="AM702" i="1"/>
  <c r="AM71" i="1"/>
  <c r="AM729" i="1"/>
  <c r="AM147" i="1"/>
  <c r="AM282" i="1"/>
  <c r="AM570" i="1"/>
  <c r="AM709" i="1"/>
  <c r="AM835" i="1"/>
  <c r="AM582" i="1"/>
  <c r="AM719" i="1"/>
  <c r="AM300" i="1"/>
  <c r="AM295" i="1"/>
  <c r="AM766" i="1"/>
  <c r="AM726" i="1"/>
  <c r="AM681" i="1"/>
  <c r="AM685" i="1"/>
  <c r="AM593" i="1"/>
  <c r="AM322" i="1"/>
  <c r="AM718" i="1"/>
  <c r="AM408" i="1"/>
  <c r="AM116" i="1"/>
  <c r="AM125" i="1"/>
  <c r="AM609" i="1"/>
  <c r="AM276" i="1"/>
  <c r="AM225" i="1"/>
  <c r="AM318" i="1"/>
  <c r="AM514" i="1"/>
  <c r="AM750" i="1"/>
  <c r="AM180" i="1"/>
  <c r="AM335" i="1"/>
  <c r="AM357" i="1"/>
  <c r="AM587" i="1"/>
  <c r="AM714" i="1"/>
  <c r="AM346" i="1"/>
  <c r="AM152" i="1"/>
  <c r="AM500" i="1"/>
  <c r="AM812" i="1"/>
  <c r="AM405" i="1"/>
  <c r="AM480" i="1"/>
  <c r="AM134" i="1"/>
  <c r="AM234" i="1"/>
  <c r="AM481" i="1"/>
  <c r="AM833" i="1"/>
  <c r="AM239" i="1"/>
  <c r="AM228" i="1"/>
  <c r="AM347" i="1"/>
  <c r="AM303" i="1"/>
  <c r="AM406" i="1"/>
  <c r="AM252" i="1"/>
  <c r="AM263" i="1"/>
  <c r="AM779" i="1"/>
  <c r="AM505" i="1"/>
  <c r="AM302" i="1"/>
  <c r="AM471" i="1"/>
  <c r="AM738" i="1"/>
  <c r="AM716" i="1"/>
  <c r="AM373" i="1"/>
  <c r="AM537" i="1"/>
  <c r="AM115" i="1"/>
  <c r="AM736" i="1"/>
  <c r="AM59" i="1"/>
  <c r="AM677" i="1"/>
  <c r="AM654" i="1"/>
  <c r="AM464" i="1"/>
  <c r="AM304" i="1"/>
  <c r="AM44" i="1"/>
  <c r="AM244" i="1"/>
  <c r="AM325" i="1"/>
  <c r="AM598" i="1"/>
  <c r="AM297" i="1"/>
  <c r="AM790" i="1"/>
  <c r="AM462" i="1"/>
  <c r="AM588" i="1"/>
  <c r="AM668" i="1"/>
  <c r="AM597" i="1"/>
  <c r="AM389" i="1"/>
  <c r="AM169" i="1"/>
  <c r="AM663" i="1"/>
  <c r="AM423" i="1"/>
  <c r="AM482" i="1"/>
  <c r="AM380" i="1"/>
  <c r="AM326" i="1"/>
  <c r="AM449" i="1"/>
  <c r="AM354" i="1"/>
  <c r="AM298" i="1"/>
  <c r="AM516" i="1"/>
  <c r="AM637" i="1"/>
  <c r="AM615" i="1"/>
  <c r="AM829" i="1"/>
  <c r="AM735" i="1"/>
  <c r="AM629" i="1"/>
  <c r="AM360" i="1"/>
  <c r="AM359" i="1"/>
  <c r="AM466" i="1"/>
  <c r="AM483" i="1"/>
  <c r="AM532" i="1"/>
  <c r="AM314" i="1"/>
  <c r="AM697" i="1"/>
  <c r="AM496" i="1"/>
  <c r="AM68" i="1"/>
  <c r="AM475" i="1"/>
  <c r="AM622" i="1"/>
  <c r="AM506" i="1"/>
  <c r="AM230" i="1"/>
  <c r="AM30" i="1"/>
  <c r="AM113" i="1"/>
  <c r="AM273" i="1"/>
  <c r="AM254" i="1"/>
  <c r="AM90" i="1"/>
  <c r="AM279" i="1"/>
  <c r="AM142" i="1"/>
  <c r="AM251" i="1"/>
  <c r="AM743" i="1"/>
  <c r="AM34" i="1"/>
  <c r="AM182" i="1"/>
  <c r="AM620" i="1"/>
  <c r="AM221" i="1"/>
  <c r="AM843" i="1"/>
  <c r="AM595" i="1"/>
  <c r="AM673" i="1"/>
  <c r="AM567" i="1"/>
  <c r="AM544" i="1"/>
  <c r="AM391" i="1"/>
  <c r="AM149" i="1"/>
  <c r="AM737" i="1"/>
  <c r="AM748" i="1"/>
  <c r="AM202" i="1"/>
  <c r="AM366" i="1"/>
  <c r="AM558" i="1"/>
  <c r="AM376" i="1"/>
  <c r="AM161" i="1"/>
  <c r="AM289" i="1"/>
  <c r="AM564" i="1"/>
  <c r="AM632" i="1"/>
  <c r="AM460" i="1"/>
  <c r="AM830" i="1"/>
  <c r="AM739" i="1"/>
  <c r="AM53" i="1"/>
  <c r="AM577" i="1"/>
  <c r="AM579" i="1"/>
  <c r="AM554" i="1"/>
  <c r="AM694" i="1"/>
  <c r="AM193" i="1"/>
  <c r="AM199" i="1"/>
  <c r="AM667" i="1"/>
  <c r="AM589" i="1"/>
  <c r="AM315" i="1"/>
  <c r="AM761" i="1"/>
  <c r="AM781" i="1"/>
  <c r="AM814" i="1"/>
  <c r="AM473" i="1"/>
  <c r="AM330" i="1"/>
  <c r="AM418" i="1"/>
  <c r="AM283" i="1"/>
  <c r="AM272" i="1"/>
  <c r="AM599" i="1"/>
  <c r="AM364" i="1"/>
  <c r="AM655" i="1"/>
  <c r="AM340" i="1"/>
  <c r="AM29" i="1"/>
  <c r="AM837" i="1"/>
  <c r="AM836" i="1"/>
  <c r="AM508" i="1"/>
  <c r="AM80" i="1"/>
  <c r="AM339" i="1"/>
  <c r="AM11" i="1"/>
  <c r="AM796" i="1"/>
  <c r="AM54" i="1"/>
  <c r="AM194" i="1"/>
  <c r="AM246" i="1"/>
  <c r="AM195" i="1"/>
  <c r="AM82" i="1"/>
  <c r="AM581" i="1"/>
  <c r="AM72" i="1"/>
  <c r="AM741" i="1"/>
  <c r="AM242" i="1"/>
  <c r="AM96" i="1"/>
  <c r="AM245" i="1"/>
  <c r="AM534" i="1"/>
  <c r="AM25" i="1"/>
  <c r="AM62" i="1"/>
  <c r="AM224" i="1"/>
  <c r="AM156" i="1"/>
  <c r="AM10" i="1"/>
  <c r="AM167" i="1"/>
  <c r="AM477" i="1"/>
  <c r="AM13" i="1"/>
  <c r="AM831" i="1"/>
  <c r="AM104" i="1"/>
  <c r="AM70" i="1"/>
  <c r="AM470" i="1"/>
  <c r="AM786" i="1"/>
  <c r="AM261" i="1"/>
  <c r="AM679" i="1"/>
  <c r="AM721" i="1"/>
  <c r="AM762" i="1"/>
  <c r="AM584" i="1"/>
  <c r="AM666" i="1"/>
  <c r="AM316" i="1"/>
  <c r="AM98" i="1"/>
  <c r="AM308" i="1"/>
  <c r="AM634" i="1"/>
  <c r="AM768" i="1"/>
  <c r="AM358" i="1"/>
  <c r="AM332" i="1"/>
  <c r="AM2" i="1"/>
  <c r="AM102" i="1"/>
  <c r="AM686" i="1"/>
  <c r="AM215" i="1"/>
  <c r="AM274" i="1"/>
  <c r="AM394" i="1"/>
  <c r="AM85" i="1"/>
  <c r="AM201" i="1"/>
  <c r="AM268" i="1"/>
  <c r="AM270" i="1"/>
  <c r="AM327" i="1"/>
  <c r="AM468" i="1"/>
  <c r="AM141" i="1"/>
  <c r="AM662" i="1"/>
  <c r="AM455" i="1"/>
  <c r="AM253" i="1"/>
  <c r="AM618" i="1"/>
  <c r="AM695" i="1"/>
  <c r="AM834" i="1"/>
  <c r="AM715" i="1"/>
  <c r="AM499" i="1"/>
  <c r="AM56" i="1"/>
  <c r="AM520" i="1"/>
  <c r="AM698" i="1"/>
  <c r="AM187" i="1"/>
  <c r="AM255" i="1"/>
  <c r="AM417" i="1"/>
  <c r="AM797" i="1"/>
  <c r="AM55" i="1"/>
  <c r="AM445" i="1"/>
  <c r="AM173" i="1"/>
  <c r="AM165" i="1"/>
  <c r="AM641" i="1"/>
  <c r="AM578" i="1"/>
  <c r="AM456" i="1"/>
  <c r="AM188" i="1"/>
  <c r="AM294" i="1"/>
  <c r="AM351" i="1"/>
  <c r="AM712" i="1"/>
  <c r="AM625" i="1"/>
  <c r="AM491" i="1"/>
  <c r="AM121" i="1"/>
  <c r="AM565" i="1"/>
  <c r="AM784" i="1"/>
  <c r="AM724" i="1"/>
  <c r="AM241" i="1"/>
  <c r="AM411" i="1"/>
  <c r="AM437" i="1"/>
  <c r="AM799" i="1"/>
  <c r="AM705" i="1"/>
  <c r="AM708" i="1"/>
  <c r="AM649" i="1"/>
  <c r="AM647" i="1"/>
  <c r="AM494" i="1"/>
  <c r="AM535" i="1"/>
  <c r="AM540" i="1"/>
  <c r="AM117" i="1"/>
  <c r="X821" i="1"/>
  <c r="X486" i="1"/>
  <c r="X280" i="1"/>
  <c r="X348" i="1"/>
  <c r="X144" i="1"/>
  <c r="X806" i="1"/>
  <c r="X123" i="1"/>
  <c r="X561" i="1"/>
  <c r="X745" i="1"/>
  <c r="X623" i="1"/>
  <c r="X313" i="1"/>
  <c r="X379" i="1"/>
  <c r="X530" i="1"/>
  <c r="X757" i="1"/>
  <c r="X420" i="1"/>
  <c r="X467" i="1"/>
  <c r="X730" i="1"/>
  <c r="X278" i="1"/>
  <c r="X502" i="1"/>
  <c r="X699" i="1"/>
  <c r="X216" i="1"/>
  <c r="X804" i="1"/>
  <c r="X769" i="1"/>
  <c r="X75" i="1"/>
  <c r="X402" i="1"/>
  <c r="X791" i="1"/>
  <c r="X138" i="1"/>
  <c r="X590" i="1"/>
  <c r="X521" i="1"/>
  <c r="X150" i="1"/>
  <c r="X770" i="1"/>
  <c r="X94" i="1"/>
  <c r="X76" i="1"/>
  <c r="X722" i="1"/>
  <c r="X31" i="1"/>
  <c r="X15" i="1"/>
  <c r="X127" i="1"/>
  <c r="X243" i="1"/>
  <c r="X463" i="1"/>
  <c r="X607" i="1"/>
  <c r="X820" i="1"/>
  <c r="X107" i="1"/>
  <c r="X345" i="1"/>
  <c r="X140" i="1"/>
  <c r="X704" i="1"/>
  <c r="X803" i="1"/>
  <c r="X458" i="1"/>
  <c r="X610" i="1"/>
  <c r="X6" i="1"/>
  <c r="X119" i="1"/>
  <c r="X653" i="1"/>
  <c r="X560" i="1"/>
  <c r="X317" i="1"/>
  <c r="X63" i="1"/>
  <c r="X105" i="1"/>
  <c r="X795" i="1"/>
  <c r="X185" i="1"/>
  <c r="X683" i="1"/>
  <c r="X422" i="1"/>
  <c r="X38" i="1"/>
  <c r="X576" i="1"/>
  <c r="X633" i="1"/>
  <c r="X413" i="1"/>
  <c r="X178" i="1"/>
  <c r="X452" i="1"/>
  <c r="X218" i="1"/>
  <c r="X110" i="1"/>
  <c r="X46" i="1"/>
  <c r="X135" i="1"/>
  <c r="X177" i="1"/>
  <c r="X259" i="1"/>
  <c r="X307" i="1"/>
  <c r="X106" i="1"/>
  <c r="X84" i="1"/>
  <c r="X841" i="1"/>
  <c r="X469" i="1"/>
  <c r="X635" i="1"/>
  <c r="X687" i="1"/>
  <c r="X605" i="1"/>
  <c r="X271" i="1"/>
  <c r="X37" i="1"/>
  <c r="X49" i="1"/>
  <c r="X531" i="1"/>
  <c r="X210" i="1"/>
  <c r="X603" i="1"/>
  <c r="X369" i="1"/>
  <c r="X83" i="1"/>
  <c r="X410" i="1"/>
  <c r="X206" i="1"/>
  <c r="X583" i="1"/>
  <c r="X311" i="1"/>
  <c r="X179" i="1"/>
  <c r="X557" i="1"/>
  <c r="X212" i="1"/>
  <c r="X355" i="1"/>
  <c r="X785" i="1"/>
  <c r="X642" i="1"/>
  <c r="X510" i="1"/>
  <c r="X260" i="1"/>
  <c r="X549" i="1"/>
  <c r="X509" i="1"/>
  <c r="X424" i="1"/>
  <c r="X497" i="1"/>
  <c r="X162" i="1"/>
  <c r="X321" i="1"/>
  <c r="X454" i="1"/>
  <c r="X390" i="1"/>
  <c r="X257" i="1"/>
  <c r="X525" i="1"/>
  <c r="X670" i="1"/>
  <c r="X400" i="1"/>
  <c r="X755" i="1"/>
  <c r="X92" i="1"/>
  <c r="X368" i="1"/>
  <c r="X356" i="1"/>
  <c r="X628" i="1"/>
  <c r="X689" i="1"/>
  <c r="X319" i="1"/>
  <c r="X805" i="1"/>
  <c r="X822" i="1"/>
  <c r="X476" i="1"/>
  <c r="X675" i="1"/>
  <c r="X168" i="1"/>
  <c r="X484" i="1"/>
  <c r="X441" i="1"/>
  <c r="X132" i="1"/>
  <c r="X352" i="1"/>
  <c r="X196" i="1"/>
  <c r="X285" i="1"/>
  <c r="X344" i="1"/>
  <c r="X171" i="1"/>
  <c r="X733" i="1"/>
  <c r="X573" i="1"/>
  <c r="X419" i="1"/>
  <c r="X810" i="1"/>
  <c r="X658" i="1"/>
  <c r="X334" i="1"/>
  <c r="X249" i="1"/>
  <c r="X543" i="1"/>
  <c r="X97" i="1"/>
  <c r="X227" i="1"/>
  <c r="X403" i="1"/>
  <c r="X41" i="1"/>
  <c r="X414" i="1"/>
  <c r="X238" i="1"/>
  <c r="X290" i="1"/>
  <c r="X787" i="1"/>
  <c r="X825" i="1"/>
  <c r="X646" i="1"/>
  <c r="X827" i="1"/>
  <c r="X591" i="1"/>
  <c r="X538" i="1"/>
  <c r="X519" i="1"/>
  <c r="X407" i="1"/>
  <c r="X728" i="1"/>
  <c r="X815" i="1"/>
  <c r="X552" i="1"/>
  <c r="X267" i="1"/>
  <c r="X431" i="1"/>
  <c r="X608" i="1"/>
  <c r="X338" i="1"/>
  <c r="X788" i="1"/>
  <c r="X248" i="1"/>
  <c r="X512" i="1"/>
  <c r="X95" i="1"/>
  <c r="X763" i="1"/>
  <c r="X513" i="1"/>
  <c r="X725" i="1"/>
  <c r="X57" i="1"/>
  <c r="X616" i="1"/>
  <c r="X331" i="1"/>
  <c r="X627" i="1"/>
  <c r="X756" i="1"/>
  <c r="X780" i="1"/>
  <c r="X664" i="1"/>
  <c r="X626" i="1"/>
  <c r="X229" i="1"/>
  <c r="X760" i="1"/>
  <c r="X383" i="1"/>
  <c r="X511" i="1"/>
  <c r="X792" i="1"/>
  <c r="X401" i="1"/>
  <c r="X720" i="1"/>
  <c r="X384" i="1"/>
  <c r="X386" i="1"/>
  <c r="X838" i="1"/>
  <c r="X569" i="1"/>
  <c r="X362" i="1"/>
  <c r="X262" i="1"/>
  <c r="X758" i="1"/>
  <c r="X101" i="1"/>
  <c r="X32" i="1"/>
  <c r="X42" i="1"/>
  <c r="X269" i="1"/>
  <c r="X528" i="1"/>
  <c r="X33" i="1"/>
  <c r="X440" i="1"/>
  <c r="X568" i="1"/>
  <c r="X381" i="1"/>
  <c r="X700" i="1"/>
  <c r="X551" i="1"/>
  <c r="X446" i="1"/>
  <c r="X492" i="1"/>
  <c r="X504" i="1"/>
  <c r="X701" i="1"/>
  <c r="X592" i="1"/>
  <c r="X488" i="1"/>
  <c r="X740" i="1"/>
  <c r="X153" i="1"/>
  <c r="X764" i="1"/>
  <c r="X472" i="1"/>
  <c r="X752" i="1"/>
  <c r="X754" i="1"/>
  <c r="X60" i="1"/>
  <c r="X659" i="1"/>
  <c r="X159" i="1"/>
  <c r="X439" i="1"/>
  <c r="X606" i="1"/>
  <c r="X692" i="1"/>
  <c r="X337" i="1"/>
  <c r="X518" i="1"/>
  <c r="X678" i="1"/>
  <c r="X706" i="1"/>
  <c r="X312" i="1"/>
  <c r="X103" i="1"/>
  <c r="X536" i="1"/>
  <c r="X495" i="1"/>
  <c r="X548" i="1"/>
  <c r="X648" i="1"/>
  <c r="X396" i="1"/>
  <c r="X811" i="1"/>
  <c r="X621" i="1"/>
  <c r="X447" i="1"/>
  <c r="X731" i="1"/>
  <c r="X237" i="1"/>
  <c r="X798" i="1"/>
  <c r="X3" i="1"/>
  <c r="X392" i="1"/>
  <c r="X324" i="1"/>
  <c r="X539" i="1"/>
  <c r="X747" i="1"/>
  <c r="X415" i="1"/>
  <c r="X711" i="1"/>
  <c r="X367" i="1"/>
  <c r="X136" i="1"/>
  <c r="X412" i="1"/>
  <c r="X688" i="1"/>
  <c r="X124" i="1"/>
  <c r="X21" i="1"/>
  <c r="X190" i="1"/>
  <c r="X217" i="1"/>
  <c r="X64" i="1"/>
  <c r="X744" i="1"/>
  <c r="X58" i="1"/>
  <c r="X450" i="1"/>
  <c r="X211" i="1"/>
  <c r="X746" i="1"/>
  <c r="X133" i="1"/>
  <c r="X778" i="1"/>
  <c r="X465" i="1"/>
  <c r="X556" i="1"/>
  <c r="X214" i="1"/>
  <c r="X333" i="1"/>
  <c r="X365" i="1"/>
  <c r="X349" i="1"/>
  <c r="X377" i="1"/>
  <c r="X143" i="1"/>
  <c r="X844" i="1"/>
  <c r="X79" i="1"/>
  <c r="X382" i="1"/>
  <c r="X7" i="1"/>
  <c r="X533" i="1"/>
  <c r="X527" i="1"/>
  <c r="X430" i="1"/>
  <c r="X759" i="1"/>
  <c r="X45" i="1"/>
  <c r="X226" i="1"/>
  <c r="X657" i="1"/>
  <c r="X571" i="1"/>
  <c r="X443" i="1"/>
  <c r="X81" i="1"/>
  <c r="X220" i="1"/>
  <c r="X286" i="1"/>
  <c r="X155" i="1"/>
  <c r="X301" i="1"/>
  <c r="X619" i="1"/>
  <c r="X275" i="1"/>
  <c r="X172" i="1"/>
  <c r="X306" i="1"/>
  <c r="X631" i="1"/>
  <c r="X613" i="1"/>
  <c r="X783" i="1"/>
  <c r="X100" i="1"/>
  <c r="X489" i="1"/>
  <c r="X128" i="1"/>
  <c r="X342" i="1"/>
  <c r="X717" i="1"/>
  <c r="X341" i="1"/>
  <c r="X399" i="1"/>
  <c r="X114" i="1"/>
  <c r="X22" i="1"/>
  <c r="X292" i="1"/>
  <c r="X240" i="1"/>
  <c r="X529" i="1"/>
  <c r="X67" i="1"/>
  <c r="X600" i="1"/>
  <c r="X176" i="1"/>
  <c r="X73" i="1"/>
  <c r="X545" i="1"/>
  <c r="X20" i="1"/>
  <c r="X99" i="1"/>
  <c r="X555" i="1"/>
  <c r="X433" i="1"/>
  <c r="X542" i="1"/>
  <c r="X432" i="1"/>
  <c r="X158" i="1"/>
  <c r="X207" i="1"/>
  <c r="X277" i="1"/>
  <c r="X288" i="1"/>
  <c r="X39" i="1"/>
  <c r="X14" i="1"/>
  <c r="X691" i="1"/>
  <c r="X378" i="1"/>
  <c r="X546" i="1"/>
  <c r="X192" i="1"/>
  <c r="X800" i="1"/>
  <c r="X553" i="1"/>
  <c r="X507" i="1"/>
  <c r="X826" i="1"/>
  <c r="X151" i="1"/>
  <c r="X404" i="1"/>
  <c r="X703" i="1"/>
  <c r="X479" i="1"/>
  <c r="X323" i="1"/>
  <c r="X732" i="1"/>
  <c r="X602" i="1"/>
  <c r="X74" i="1"/>
  <c r="X111" i="1"/>
  <c r="X574" i="1"/>
  <c r="X813" i="1"/>
  <c r="X651" i="1"/>
  <c r="X617" i="1"/>
  <c r="X702" i="1"/>
  <c r="X71" i="1"/>
  <c r="X729" i="1"/>
  <c r="X147" i="1"/>
  <c r="X282" i="1"/>
  <c r="X570" i="1"/>
  <c r="X709" i="1"/>
  <c r="X835" i="1"/>
  <c r="X582" i="1"/>
  <c r="X719" i="1"/>
  <c r="X300" i="1"/>
  <c r="X295" i="1"/>
  <c r="X766" i="1"/>
  <c r="X726" i="1"/>
  <c r="X681" i="1"/>
  <c r="X685" i="1"/>
  <c r="X593" i="1"/>
  <c r="X322" i="1"/>
  <c r="X718" i="1"/>
  <c r="X408" i="1"/>
  <c r="X116" i="1"/>
  <c r="X125" i="1"/>
  <c r="X609" i="1"/>
  <c r="X276" i="1"/>
  <c r="X225" i="1"/>
  <c r="X318" i="1"/>
  <c r="X514" i="1"/>
  <c r="X750" i="1"/>
  <c r="X180" i="1"/>
  <c r="X335" i="1"/>
  <c r="X357" i="1"/>
  <c r="X587" i="1"/>
  <c r="X714" i="1"/>
  <c r="X346" i="1"/>
  <c r="X152" i="1"/>
  <c r="X500" i="1"/>
  <c r="X812" i="1"/>
  <c r="X405" i="1"/>
  <c r="X480" i="1"/>
  <c r="X134" i="1"/>
  <c r="X234" i="1"/>
  <c r="X481" i="1"/>
  <c r="X833" i="1"/>
  <c r="X239" i="1"/>
  <c r="X228" i="1"/>
  <c r="X347" i="1"/>
  <c r="X303" i="1"/>
  <c r="X406" i="1"/>
  <c r="X252" i="1"/>
  <c r="X263" i="1"/>
  <c r="X779" i="1"/>
  <c r="X505" i="1"/>
  <c r="X302" i="1"/>
  <c r="X471" i="1"/>
  <c r="X738" i="1"/>
  <c r="X716" i="1"/>
  <c r="X373" i="1"/>
  <c r="X537" i="1"/>
  <c r="X115" i="1"/>
  <c r="X736" i="1"/>
  <c r="X59" i="1"/>
  <c r="X677" i="1"/>
  <c r="X654" i="1"/>
  <c r="X464" i="1"/>
  <c r="X304" i="1"/>
  <c r="X44" i="1"/>
  <c r="X244" i="1"/>
  <c r="X325" i="1"/>
  <c r="X598" i="1"/>
  <c r="X297" i="1"/>
  <c r="X790" i="1"/>
  <c r="X462" i="1"/>
  <c r="X588" i="1"/>
  <c r="X668" i="1"/>
  <c r="X597" i="1"/>
  <c r="X389" i="1"/>
  <c r="X169" i="1"/>
  <c r="X663" i="1"/>
  <c r="X423" i="1"/>
  <c r="X482" i="1"/>
  <c r="X380" i="1"/>
  <c r="X326" i="1"/>
  <c r="X449" i="1"/>
  <c r="X354" i="1"/>
  <c r="X298" i="1"/>
  <c r="X516" i="1"/>
  <c r="X637" i="1"/>
  <c r="X615" i="1"/>
  <c r="X829" i="1"/>
  <c r="X735" i="1"/>
  <c r="X629" i="1"/>
  <c r="X360" i="1"/>
  <c r="X359" i="1"/>
  <c r="X466" i="1"/>
  <c r="X483" i="1"/>
  <c r="X532" i="1"/>
  <c r="X314" i="1"/>
  <c r="X697" i="1"/>
  <c r="X496" i="1"/>
  <c r="X68" i="1"/>
  <c r="X475" i="1"/>
  <c r="X622" i="1"/>
  <c r="X506" i="1"/>
  <c r="X230" i="1"/>
  <c r="X30" i="1"/>
  <c r="X113" i="1"/>
  <c r="X273" i="1"/>
  <c r="X254" i="1"/>
  <c r="X90" i="1"/>
  <c r="X279" i="1"/>
  <c r="X142" i="1"/>
  <c r="X251" i="1"/>
  <c r="X743" i="1"/>
  <c r="X34" i="1"/>
  <c r="X182" i="1"/>
  <c r="X620" i="1"/>
  <c r="X221" i="1"/>
  <c r="X843" i="1"/>
  <c r="X595" i="1"/>
  <c r="X673" i="1"/>
  <c r="X567" i="1"/>
  <c r="X544" i="1"/>
  <c r="X391" i="1"/>
  <c r="X149" i="1"/>
  <c r="X737" i="1"/>
  <c r="X748" i="1"/>
  <c r="X202" i="1"/>
  <c r="X366" i="1"/>
  <c r="X558" i="1"/>
  <c r="X376" i="1"/>
  <c r="X161" i="1"/>
  <c r="X289" i="1"/>
  <c r="X564" i="1"/>
  <c r="X632" i="1"/>
  <c r="X460" i="1"/>
  <c r="X830" i="1"/>
  <c r="X739" i="1"/>
  <c r="X53" i="1"/>
  <c r="X577" i="1"/>
  <c r="X579" i="1"/>
  <c r="X554" i="1"/>
  <c r="X694" i="1"/>
  <c r="X193" i="1"/>
  <c r="X199" i="1"/>
  <c r="X667" i="1"/>
  <c r="X589" i="1"/>
  <c r="X315" i="1"/>
  <c r="X761" i="1"/>
  <c r="X781" i="1"/>
  <c r="X814" i="1"/>
  <c r="X473" i="1"/>
  <c r="X330" i="1"/>
  <c r="X418" i="1"/>
  <c r="X283" i="1"/>
  <c r="X272" i="1"/>
  <c r="X599" i="1"/>
  <c r="X364" i="1"/>
  <c r="X655" i="1"/>
  <c r="X340" i="1"/>
  <c r="X29" i="1"/>
  <c r="X837" i="1"/>
  <c r="X836" i="1"/>
  <c r="X508" i="1"/>
  <c r="X80" i="1"/>
  <c r="X339" i="1"/>
  <c r="X11" i="1"/>
  <c r="X796" i="1"/>
  <c r="X54" i="1"/>
  <c r="X194" i="1"/>
  <c r="X246" i="1"/>
  <c r="X195" i="1"/>
  <c r="X82" i="1"/>
  <c r="X581" i="1"/>
  <c r="X72" i="1"/>
  <c r="X741" i="1"/>
  <c r="X242" i="1"/>
  <c r="X96" i="1"/>
  <c r="X245" i="1"/>
  <c r="X534" i="1"/>
  <c r="X25" i="1"/>
  <c r="X62" i="1"/>
  <c r="X224" i="1"/>
  <c r="X156" i="1"/>
  <c r="X10" i="1"/>
  <c r="X167" i="1"/>
  <c r="X477" i="1"/>
  <c r="X13" i="1"/>
  <c r="X831" i="1"/>
  <c r="X104" i="1"/>
  <c r="X70" i="1"/>
  <c r="X470" i="1"/>
  <c r="X786" i="1"/>
  <c r="X261" i="1"/>
  <c r="X679" i="1"/>
  <c r="X721" i="1"/>
  <c r="X762" i="1"/>
  <c r="X584" i="1"/>
  <c r="X666" i="1"/>
  <c r="X316" i="1"/>
  <c r="X98" i="1"/>
  <c r="X308" i="1"/>
  <c r="X634" i="1"/>
  <c r="X768" i="1"/>
  <c r="X358" i="1"/>
  <c r="X332" i="1"/>
  <c r="X2" i="1"/>
  <c r="X102" i="1"/>
  <c r="X686" i="1"/>
  <c r="X215" i="1"/>
  <c r="X274" i="1"/>
  <c r="X394" i="1"/>
  <c r="X85" i="1"/>
  <c r="X201" i="1"/>
  <c r="X268" i="1"/>
  <c r="X270" i="1"/>
  <c r="X327" i="1"/>
  <c r="X468" i="1"/>
  <c r="X141" i="1"/>
  <c r="X662" i="1"/>
  <c r="X455" i="1"/>
  <c r="X253" i="1"/>
  <c r="X618" i="1"/>
  <c r="X695" i="1"/>
  <c r="X834" i="1"/>
  <c r="X715" i="1"/>
  <c r="X499" i="1"/>
  <c r="X56" i="1"/>
  <c r="X520" i="1"/>
  <c r="X698" i="1"/>
  <c r="X187" i="1"/>
  <c r="X255" i="1"/>
  <c r="X417" i="1"/>
  <c r="X797" i="1"/>
  <c r="X55" i="1"/>
  <c r="X445" i="1"/>
  <c r="X173" i="1"/>
  <c r="X165" i="1"/>
  <c r="X641" i="1"/>
  <c r="X578" i="1"/>
  <c r="X456" i="1"/>
  <c r="X188" i="1"/>
  <c r="X294" i="1"/>
  <c r="X351" i="1"/>
  <c r="X712" i="1"/>
  <c r="X625" i="1"/>
  <c r="X491" i="1"/>
  <c r="X121" i="1"/>
  <c r="X565" i="1"/>
  <c r="X784" i="1"/>
  <c r="X724" i="1"/>
  <c r="X241" i="1"/>
  <c r="X411" i="1"/>
  <c r="X437" i="1"/>
  <c r="X799" i="1"/>
  <c r="X705" i="1"/>
  <c r="X708" i="1"/>
  <c r="X649" i="1"/>
  <c r="X647" i="1"/>
  <c r="X494" i="1"/>
  <c r="X535" i="1"/>
  <c r="X540" i="1"/>
  <c r="X819" i="1"/>
  <c r="X680" i="1"/>
  <c r="X284" i="1"/>
  <c r="X802" i="1"/>
  <c r="X442" i="1"/>
  <c r="X541" i="1"/>
  <c r="X65" i="1"/>
  <c r="X656" i="1"/>
  <c r="X723" i="1"/>
  <c r="X727" i="1"/>
  <c r="X51" i="1"/>
  <c r="X840" i="1"/>
  <c r="X823" i="1"/>
  <c r="X793" i="1"/>
  <c r="X425" i="1"/>
  <c r="X293" i="1"/>
  <c r="X374" i="1"/>
  <c r="X661" i="1"/>
  <c r="X559" i="1"/>
  <c r="X186" i="1"/>
  <c r="X375" i="1"/>
  <c r="X170" i="1"/>
  <c r="X91" i="1"/>
  <c r="X650" i="1"/>
  <c r="X231" i="1"/>
  <c r="X47" i="1"/>
  <c r="X828" i="1"/>
  <c r="X397" i="1"/>
  <c r="X198" i="1"/>
  <c r="X777" i="1"/>
  <c r="X329" i="1"/>
  <c r="X175" i="1"/>
  <c r="X517" i="1"/>
  <c r="X256" i="1"/>
  <c r="X189" i="1"/>
  <c r="X640" i="1"/>
  <c r="X734" i="1"/>
  <c r="X772" i="1"/>
  <c r="X164" i="1"/>
  <c r="X145" i="1"/>
  <c r="X371" i="1"/>
  <c r="X160" i="1"/>
  <c r="X522" i="1"/>
  <c r="X713" i="1"/>
  <c r="X35" i="1"/>
  <c r="X370" i="1"/>
  <c r="X547" i="1"/>
  <c r="X27" i="1"/>
  <c r="X291" i="1"/>
  <c r="X816" i="1"/>
  <c r="X236" i="1"/>
  <c r="X154" i="1"/>
  <c r="X61" i="1"/>
  <c r="X818" i="1"/>
  <c r="X416" i="1"/>
  <c r="X572" i="1"/>
  <c r="X131" i="1"/>
  <c r="X671" i="1"/>
  <c r="X36" i="1"/>
  <c r="X89" i="1"/>
  <c r="X320" i="1"/>
  <c r="X630" i="1"/>
  <c r="X40" i="1"/>
  <c r="X48" i="1"/>
  <c r="X4" i="1"/>
  <c r="X639" i="1"/>
  <c r="X174" i="1"/>
  <c r="X93" i="1"/>
  <c r="X23" i="1"/>
  <c r="X139" i="1"/>
  <c r="X523" i="1"/>
  <c r="X258" i="1"/>
  <c r="X409" i="1"/>
  <c r="X86" i="1"/>
  <c r="X776" i="1"/>
  <c r="X219" i="1"/>
  <c r="X485" i="1"/>
  <c r="X8" i="1"/>
  <c r="X148" i="1"/>
  <c r="X428" i="1"/>
  <c r="X77" i="1"/>
  <c r="X203" i="1"/>
  <c r="X129" i="1"/>
  <c r="X112" i="1"/>
  <c r="X17" i="1"/>
  <c r="X16" i="1"/>
  <c r="X108" i="1"/>
  <c r="X184" i="1"/>
  <c r="X118" i="1"/>
  <c r="X87" i="1"/>
  <c r="X130" i="1"/>
  <c r="X328" i="1"/>
  <c r="X109" i="1"/>
  <c r="X771" i="1"/>
  <c r="X9" i="1"/>
  <c r="X765" i="1"/>
  <c r="X817" i="1"/>
  <c r="X684" i="1"/>
  <c r="X842" i="1"/>
  <c r="X624" i="1"/>
  <c r="X336" i="1"/>
  <c r="X310" i="1"/>
  <c r="X751" i="1"/>
  <c r="X562" i="1"/>
  <c r="X24" i="1"/>
  <c r="X50" i="1"/>
  <c r="X824" i="1"/>
  <c r="X566" i="1"/>
  <c r="X563" i="1"/>
  <c r="X353" i="1"/>
  <c r="X669" i="1"/>
  <c r="X28" i="1"/>
  <c r="X372" i="1"/>
  <c r="X498" i="1"/>
  <c r="X52" i="1"/>
  <c r="X126" i="1"/>
  <c r="X209" i="1"/>
  <c r="X808" i="1"/>
  <c r="X426" i="1"/>
  <c r="X398" i="1"/>
  <c r="X5" i="1"/>
  <c r="X448" i="1"/>
  <c r="X43" i="1"/>
  <c r="X235" i="1"/>
  <c r="X493" i="1"/>
  <c r="X644" i="1"/>
  <c r="X350" i="1"/>
  <c r="X361" i="1"/>
  <c r="X247" i="1"/>
  <c r="X809" i="1"/>
  <c r="X749" i="1"/>
  <c r="X204" i="1"/>
  <c r="X421" i="1"/>
  <c r="X696" i="1"/>
  <c r="X586" i="1"/>
  <c r="X501" i="1"/>
  <c r="X305" i="1"/>
  <c r="X233" i="1"/>
  <c r="X580" i="1"/>
  <c r="X503" i="1"/>
  <c r="X611" i="1"/>
  <c r="X693" i="1"/>
  <c r="X461" i="1"/>
  <c r="X122" i="1"/>
  <c r="X601" i="1"/>
  <c r="X457" i="1"/>
  <c r="X652" i="1"/>
  <c r="X451" i="1"/>
  <c r="X645" i="1"/>
  <c r="X429" i="1"/>
  <c r="X363" i="1"/>
  <c r="X575" i="1"/>
  <c r="X832" i="1"/>
  <c r="X387" i="1"/>
  <c r="X524" i="1"/>
  <c r="X773" i="1"/>
  <c r="X395" i="1"/>
  <c r="X665" i="1"/>
  <c r="X550" i="1"/>
  <c r="X163" i="1"/>
  <c r="X205" i="1"/>
  <c r="X146" i="1"/>
  <c r="X775" i="1"/>
  <c r="X157" i="1"/>
  <c r="X69" i="1"/>
  <c r="X88" i="1"/>
  <c r="X594" i="1"/>
  <c r="X19" i="1"/>
  <c r="X299" i="1"/>
  <c r="X181" i="1"/>
  <c r="X478" i="1"/>
  <c r="X487" i="1"/>
  <c r="X459" i="1"/>
  <c r="X296" i="1"/>
  <c r="X393" i="1"/>
  <c r="X232" i="1"/>
  <c r="X643" i="1"/>
  <c r="X638" i="1"/>
  <c r="X281" i="1"/>
  <c r="X191" i="1"/>
  <c r="X18" i="1"/>
  <c r="X213" i="1"/>
  <c r="X753" i="1"/>
  <c r="X604" i="1"/>
  <c r="X490" i="1"/>
  <c r="X515" i="1"/>
  <c r="X223" i="1"/>
  <c r="X385" i="1"/>
  <c r="X444" i="1"/>
  <c r="X26" i="1"/>
  <c r="X438" i="1"/>
  <c r="X707" i="1"/>
  <c r="X287" i="1"/>
  <c r="X137" i="1"/>
  <c r="X436" i="1"/>
  <c r="X222" i="1"/>
  <c r="X839" i="1"/>
  <c r="X676" i="1"/>
  <c r="X596" i="1"/>
  <c r="X767" i="1"/>
  <c r="X197" i="1"/>
  <c r="X474" i="1"/>
  <c r="X672" i="1"/>
  <c r="X66" i="1"/>
  <c r="X674" i="1"/>
  <c r="X183" i="1"/>
  <c r="X526" i="1"/>
  <c r="X78" i="1"/>
  <c r="X453" i="1"/>
  <c r="X682" i="1"/>
  <c r="X434" i="1"/>
  <c r="X585" i="1"/>
  <c r="X435" i="1"/>
  <c r="X265" i="1"/>
  <c r="X264" i="1"/>
  <c r="X690" i="1"/>
  <c r="X117" i="1"/>
  <c r="X266" i="1"/>
  <c r="X12" i="1"/>
  <c r="X343" i="1"/>
  <c r="X612" i="1"/>
  <c r="X208" i="1"/>
  <c r="X309" i="1"/>
  <c r="X807" i="1"/>
  <c r="X774" i="1"/>
  <c r="X250" i="1"/>
  <c r="X794" i="1"/>
  <c r="AI680" i="1"/>
  <c r="AI284" i="1"/>
  <c r="AI802" i="1"/>
  <c r="AI442" i="1"/>
  <c r="AI541" i="1"/>
  <c r="AI65" i="1"/>
  <c r="AI656" i="1"/>
  <c r="AI723" i="1"/>
  <c r="AI727" i="1"/>
  <c r="AI51" i="1"/>
  <c r="AI559" i="1"/>
  <c r="AI186" i="1"/>
  <c r="AI840" i="1"/>
  <c r="AI823" i="1"/>
  <c r="AI793" i="1"/>
  <c r="AI425" i="1"/>
  <c r="AI293" i="1"/>
  <c r="AI374" i="1"/>
  <c r="AI661" i="1"/>
  <c r="AI375" i="1"/>
  <c r="AI170" i="1"/>
  <c r="AI91" i="1"/>
  <c r="AI650" i="1"/>
  <c r="AI231" i="1"/>
  <c r="AI47" i="1"/>
  <c r="AI828" i="1"/>
  <c r="AI397" i="1"/>
  <c r="AI198" i="1"/>
  <c r="AI777" i="1"/>
  <c r="AI329" i="1"/>
  <c r="AI175" i="1"/>
  <c r="AI517" i="1"/>
  <c r="AI256" i="1"/>
  <c r="AI189" i="1"/>
  <c r="AI640" i="1"/>
  <c r="AI734" i="1"/>
  <c r="AI772" i="1"/>
  <c r="AI164" i="1"/>
  <c r="AI145" i="1"/>
  <c r="AI371" i="1"/>
  <c r="AI160" i="1"/>
  <c r="AI522" i="1"/>
  <c r="AI713" i="1"/>
  <c r="AI35" i="1"/>
  <c r="AI370" i="1"/>
  <c r="AI547" i="1"/>
  <c r="AI236" i="1"/>
  <c r="AI154" i="1"/>
  <c r="AI61" i="1"/>
  <c r="AI818" i="1"/>
  <c r="AI416" i="1"/>
  <c r="AI572" i="1"/>
  <c r="AI131" i="1"/>
  <c r="AI671" i="1"/>
  <c r="AI36" i="1"/>
  <c r="AI89" i="1"/>
  <c r="AI320" i="1"/>
  <c r="AI630" i="1"/>
  <c r="AI40" i="1"/>
  <c r="AI48" i="1"/>
  <c r="AI4" i="1"/>
  <c r="AI639" i="1"/>
  <c r="AI174" i="1"/>
  <c r="AI93" i="1"/>
  <c r="AI23" i="1"/>
  <c r="AI139" i="1"/>
  <c r="AI523" i="1"/>
  <c r="AI258" i="1"/>
  <c r="AI409" i="1"/>
  <c r="AI86" i="1"/>
  <c r="AI776" i="1"/>
  <c r="AI219" i="1"/>
  <c r="AI485" i="1"/>
  <c r="AI8" i="1"/>
  <c r="AI148" i="1"/>
  <c r="AI428" i="1"/>
  <c r="AI77" i="1"/>
  <c r="AI203" i="1"/>
  <c r="AI129" i="1"/>
  <c r="AI112" i="1"/>
  <c r="AI17" i="1"/>
  <c r="AI16" i="1"/>
  <c r="AI108" i="1"/>
  <c r="AI184" i="1"/>
  <c r="AI118" i="1"/>
  <c r="AI87" i="1"/>
  <c r="AI130" i="1"/>
  <c r="AI328" i="1"/>
  <c r="AI109" i="1"/>
  <c r="AI771" i="1"/>
  <c r="AI9" i="1"/>
  <c r="AI765" i="1"/>
  <c r="AI817" i="1"/>
  <c r="AI684" i="1"/>
  <c r="AI310" i="1"/>
  <c r="AI751" i="1"/>
  <c r="AI562" i="1"/>
  <c r="AI24" i="1"/>
  <c r="AI50" i="1"/>
  <c r="AI824" i="1"/>
  <c r="AI566" i="1"/>
  <c r="AI563" i="1"/>
  <c r="AI353" i="1"/>
  <c r="AI669" i="1"/>
  <c r="AI28" i="1"/>
  <c r="AI372" i="1"/>
  <c r="AI498" i="1"/>
  <c r="AI52" i="1"/>
  <c r="AI126" i="1"/>
  <c r="AI209" i="1"/>
  <c r="AI808" i="1"/>
  <c r="AI426" i="1"/>
  <c r="AI398" i="1"/>
  <c r="AI5" i="1"/>
  <c r="AI448" i="1"/>
  <c r="AI43" i="1"/>
  <c r="AI235" i="1"/>
  <c r="AI493" i="1"/>
  <c r="AI644" i="1"/>
  <c r="AI350" i="1"/>
  <c r="AI361" i="1"/>
  <c r="AI247" i="1"/>
  <c r="AI773" i="1"/>
  <c r="AI395" i="1"/>
  <c r="AI665" i="1"/>
  <c r="AI163" i="1"/>
  <c r="AI205" i="1"/>
  <c r="AI146" i="1"/>
  <c r="AI775" i="1"/>
  <c r="AI157" i="1"/>
  <c r="AI69" i="1"/>
  <c r="AI88" i="1"/>
  <c r="AI594" i="1"/>
  <c r="AI19" i="1"/>
  <c r="AI299" i="1"/>
  <c r="AI181" i="1"/>
  <c r="AI478" i="1"/>
  <c r="AI487" i="1"/>
  <c r="AI459" i="1"/>
  <c r="AI296" i="1"/>
  <c r="AI393" i="1"/>
  <c r="AI232" i="1"/>
  <c r="AI643" i="1"/>
  <c r="AI638" i="1"/>
  <c r="AI281" i="1"/>
  <c r="AI191" i="1"/>
  <c r="AI18" i="1"/>
  <c r="AI213" i="1"/>
  <c r="AI753" i="1"/>
  <c r="AI604" i="1"/>
  <c r="AI490" i="1"/>
  <c r="AI515" i="1"/>
  <c r="AI223" i="1"/>
  <c r="AI385" i="1"/>
  <c r="AI444" i="1"/>
  <c r="AI26" i="1"/>
  <c r="AI438" i="1"/>
  <c r="AI707" i="1"/>
  <c r="AI287" i="1"/>
  <c r="AI137" i="1"/>
  <c r="AI436" i="1"/>
  <c r="AI222" i="1"/>
  <c r="AI839" i="1"/>
  <c r="AI676" i="1"/>
  <c r="AI596" i="1"/>
  <c r="AI767" i="1"/>
  <c r="AI197" i="1"/>
  <c r="AI474" i="1"/>
  <c r="AI672" i="1"/>
  <c r="AI66" i="1"/>
  <c r="AI674" i="1"/>
  <c r="AI183" i="1"/>
  <c r="AI526" i="1"/>
  <c r="AI78" i="1"/>
  <c r="AI453" i="1"/>
  <c r="AI682" i="1"/>
  <c r="AI434" i="1"/>
  <c r="AI585" i="1"/>
  <c r="AI435" i="1"/>
  <c r="AI265" i="1"/>
  <c r="AI264" i="1"/>
  <c r="AI690" i="1"/>
  <c r="AI117" i="1"/>
  <c r="AI266" i="1"/>
  <c r="AI12" i="1"/>
  <c r="AI343" i="1"/>
  <c r="AI612" i="1"/>
  <c r="AI208" i="1"/>
  <c r="AI309" i="1"/>
  <c r="AI749" i="1"/>
  <c r="AI204" i="1"/>
  <c r="AI421" i="1"/>
  <c r="AI696" i="1"/>
  <c r="AI586" i="1"/>
  <c r="AI501" i="1"/>
  <c r="AI305" i="1"/>
  <c r="AI233" i="1"/>
  <c r="AI580" i="1"/>
  <c r="AI503" i="1"/>
  <c r="AI611" i="1"/>
  <c r="AI693" i="1"/>
  <c r="AI461" i="1"/>
  <c r="AI122" i="1"/>
  <c r="AI601" i="1"/>
  <c r="AI457" i="1"/>
  <c r="AI652" i="1"/>
  <c r="AI451" i="1"/>
  <c r="AI645" i="1"/>
  <c r="AI429" i="1"/>
  <c r="AI363" i="1"/>
  <c r="AI575" i="1"/>
  <c r="AI832" i="1"/>
  <c r="AI387" i="1"/>
  <c r="AI524" i="1"/>
  <c r="AI774" i="1"/>
  <c r="AI250" i="1"/>
  <c r="AI794" i="1"/>
  <c r="AI166" i="1"/>
  <c r="AI782" i="1"/>
  <c r="AI427" i="1"/>
  <c r="AI200" i="1"/>
  <c r="AI710" i="1"/>
  <c r="AI614" i="1"/>
  <c r="AI120" i="1"/>
  <c r="AI388" i="1"/>
  <c r="AI660" i="1"/>
  <c r="AI742" i="1"/>
  <c r="AI789" i="1"/>
  <c r="AI801" i="1"/>
  <c r="AI636" i="1"/>
  <c r="AI486" i="1"/>
  <c r="AI280" i="1"/>
  <c r="AI348" i="1"/>
  <c r="AI144" i="1"/>
  <c r="AI806" i="1"/>
  <c r="AI123" i="1"/>
  <c r="AI561" i="1"/>
  <c r="AI745" i="1"/>
  <c r="AI623" i="1"/>
  <c r="AI313" i="1"/>
  <c r="AI379" i="1"/>
  <c r="AI530" i="1"/>
  <c r="AI757" i="1"/>
  <c r="AI420" i="1"/>
  <c r="AI467" i="1"/>
  <c r="AI730" i="1"/>
  <c r="AI278" i="1"/>
  <c r="AI502" i="1"/>
  <c r="AI699" i="1"/>
  <c r="AI216" i="1"/>
  <c r="AI804" i="1"/>
  <c r="AI769" i="1"/>
  <c r="AI75" i="1"/>
  <c r="AI402" i="1"/>
  <c r="AI583" i="1"/>
  <c r="AI311" i="1"/>
  <c r="AI179" i="1"/>
  <c r="AI557" i="1"/>
  <c r="AI212" i="1"/>
  <c r="AI355" i="1"/>
  <c r="AI785" i="1"/>
  <c r="AI642" i="1"/>
  <c r="AI510" i="1"/>
  <c r="AI635" i="1"/>
  <c r="AI687" i="1"/>
  <c r="AI605" i="1"/>
  <c r="AI271" i="1"/>
  <c r="AI37" i="1"/>
  <c r="AI49" i="1"/>
  <c r="AI531" i="1"/>
  <c r="AI210" i="1"/>
  <c r="AI603" i="1"/>
  <c r="AI369" i="1"/>
  <c r="AI83" i="1"/>
  <c r="AI410" i="1"/>
  <c r="AI206" i="1"/>
  <c r="AI791" i="1"/>
  <c r="AI138" i="1"/>
  <c r="AI590" i="1"/>
  <c r="AI521" i="1"/>
  <c r="AI150" i="1"/>
  <c r="AI770" i="1"/>
  <c r="AI94" i="1"/>
  <c r="AI76" i="1"/>
  <c r="AI722" i="1"/>
  <c r="AI31" i="1"/>
  <c r="AI15" i="1"/>
  <c r="AI127" i="1"/>
  <c r="AI243" i="1"/>
  <c r="AI463" i="1"/>
  <c r="AI607" i="1"/>
  <c r="AI820" i="1"/>
  <c r="AI107" i="1"/>
  <c r="AI345" i="1"/>
  <c r="AI140" i="1"/>
  <c r="AI704" i="1"/>
  <c r="AI803" i="1"/>
  <c r="AI458" i="1"/>
  <c r="AI610" i="1"/>
  <c r="AI6" i="1"/>
  <c r="AI119" i="1"/>
  <c r="AI653" i="1"/>
  <c r="AI560" i="1"/>
  <c r="AI317" i="1"/>
  <c r="AI63" i="1"/>
  <c r="AI105" i="1"/>
  <c r="AI795" i="1"/>
  <c r="AI185" i="1"/>
  <c r="AI683" i="1"/>
  <c r="AI422" i="1"/>
  <c r="AI38" i="1"/>
  <c r="AI576" i="1"/>
  <c r="AI633" i="1"/>
  <c r="AI413" i="1"/>
  <c r="AI178" i="1"/>
  <c r="AI452" i="1"/>
  <c r="AI218" i="1"/>
  <c r="AI110" i="1"/>
  <c r="AI46" i="1"/>
  <c r="AI135" i="1"/>
  <c r="AI177" i="1"/>
  <c r="AI259" i="1"/>
  <c r="AI307" i="1"/>
  <c r="AI106" i="1"/>
  <c r="AI84" i="1"/>
  <c r="AI260" i="1"/>
  <c r="AI549" i="1"/>
  <c r="AI509" i="1"/>
  <c r="AI424" i="1"/>
  <c r="AI497" i="1"/>
  <c r="AI162" i="1"/>
  <c r="AI321" i="1"/>
  <c r="AI454" i="1"/>
  <c r="AI390" i="1"/>
  <c r="AI257" i="1"/>
  <c r="AI525" i="1"/>
  <c r="AI670" i="1"/>
  <c r="AI400" i="1"/>
  <c r="AI755" i="1"/>
  <c r="AI92" i="1"/>
  <c r="AI368" i="1"/>
  <c r="AI356" i="1"/>
  <c r="AI628" i="1"/>
  <c r="AI689" i="1"/>
  <c r="AI319" i="1"/>
  <c r="AI805" i="1"/>
  <c r="AI822" i="1"/>
  <c r="AI476" i="1"/>
  <c r="AI675" i="1"/>
  <c r="AI168" i="1"/>
  <c r="AI484" i="1"/>
  <c r="AI441" i="1"/>
  <c r="AI132" i="1"/>
  <c r="AI352" i="1"/>
  <c r="AI196" i="1"/>
  <c r="AI285" i="1"/>
  <c r="AI344" i="1"/>
  <c r="AI171" i="1"/>
  <c r="AI733" i="1"/>
  <c r="AI573" i="1"/>
  <c r="AI419" i="1"/>
  <c r="AI810" i="1"/>
  <c r="AI658" i="1"/>
  <c r="AI334" i="1"/>
  <c r="AI249" i="1"/>
  <c r="AI543" i="1"/>
  <c r="AI97" i="1"/>
  <c r="AI227" i="1"/>
  <c r="AI403" i="1"/>
  <c r="AI41" i="1"/>
  <c r="AI414" i="1"/>
  <c r="AI238" i="1"/>
  <c r="AI664" i="1"/>
  <c r="AI626" i="1"/>
  <c r="AI229" i="1"/>
  <c r="AI760" i="1"/>
  <c r="AI383" i="1"/>
  <c r="AI511" i="1"/>
  <c r="AI290" i="1"/>
  <c r="AI787" i="1"/>
  <c r="AI825" i="1"/>
  <c r="AI646" i="1"/>
  <c r="AI821" i="1"/>
  <c r="AI827" i="1"/>
  <c r="AI591" i="1"/>
  <c r="AI538" i="1"/>
  <c r="AI519" i="1"/>
  <c r="AI407" i="1"/>
  <c r="AI728" i="1"/>
  <c r="AI815" i="1"/>
  <c r="AI552" i="1"/>
  <c r="AI267" i="1"/>
  <c r="AI431" i="1"/>
  <c r="AI608" i="1"/>
  <c r="AI338" i="1"/>
  <c r="AI788" i="1"/>
  <c r="AI248" i="1"/>
  <c r="AI512" i="1"/>
  <c r="AI95" i="1"/>
  <c r="AI763" i="1"/>
  <c r="AI513" i="1"/>
  <c r="AI725" i="1"/>
  <c r="AI57" i="1"/>
  <c r="AI616" i="1"/>
  <c r="AI331" i="1"/>
  <c r="AI627" i="1"/>
  <c r="AI756" i="1"/>
  <c r="AI792" i="1"/>
  <c r="AI401" i="1"/>
  <c r="AI720" i="1"/>
  <c r="AI706" i="1"/>
  <c r="AI312" i="1"/>
  <c r="AI103" i="1"/>
  <c r="AI536" i="1"/>
  <c r="AI495" i="1"/>
  <c r="AI548" i="1"/>
  <c r="AI648" i="1"/>
  <c r="AI396" i="1"/>
  <c r="AI811" i="1"/>
  <c r="AI621" i="1"/>
  <c r="AI447" i="1"/>
  <c r="AI731" i="1"/>
  <c r="AI237" i="1"/>
  <c r="AI798" i="1"/>
  <c r="AI3" i="1"/>
  <c r="AI392" i="1"/>
  <c r="AI324" i="1"/>
  <c r="AI539" i="1"/>
  <c r="AI747" i="1"/>
  <c r="AI415" i="1"/>
  <c r="AI711" i="1"/>
  <c r="AI367" i="1"/>
  <c r="AI136" i="1"/>
  <c r="AI412" i="1"/>
  <c r="AI688" i="1"/>
  <c r="AI124" i="1"/>
  <c r="AI21" i="1"/>
  <c r="AI190" i="1"/>
  <c r="AI217" i="1"/>
  <c r="AI64" i="1"/>
  <c r="AI744" i="1"/>
  <c r="AI58" i="1"/>
  <c r="AI211" i="1"/>
  <c r="AI746" i="1"/>
  <c r="AI133" i="1"/>
  <c r="AI778" i="1"/>
  <c r="AI465" i="1"/>
  <c r="AI556" i="1"/>
  <c r="AI214" i="1"/>
  <c r="AI333" i="1"/>
  <c r="AI365" i="1"/>
  <c r="AI349" i="1"/>
  <c r="AI377" i="1"/>
  <c r="AI143" i="1"/>
  <c r="AI844" i="1"/>
  <c r="AI79" i="1"/>
  <c r="AI382" i="1"/>
  <c r="AI7" i="1"/>
  <c r="AI533" i="1"/>
  <c r="AI527" i="1"/>
  <c r="AI430" i="1"/>
  <c r="AI759" i="1"/>
  <c r="AI45" i="1"/>
  <c r="AI226" i="1"/>
  <c r="AI657" i="1"/>
  <c r="AI571" i="1"/>
  <c r="AI443" i="1"/>
  <c r="AI81" i="1"/>
  <c r="AI220" i="1"/>
  <c r="AI286" i="1"/>
  <c r="AI155" i="1"/>
  <c r="AI301" i="1"/>
  <c r="AI619" i="1"/>
  <c r="AI275" i="1"/>
  <c r="AI172" i="1"/>
  <c r="AI306" i="1"/>
  <c r="AI631" i="1"/>
  <c r="AI613" i="1"/>
  <c r="AI783" i="1"/>
  <c r="AI100" i="1"/>
  <c r="AI489" i="1"/>
  <c r="AI128" i="1"/>
  <c r="AI342" i="1"/>
  <c r="AI717" i="1"/>
  <c r="AI341" i="1"/>
  <c r="AI399" i="1"/>
  <c r="AI114" i="1"/>
  <c r="AI22" i="1"/>
  <c r="AI292" i="1"/>
  <c r="AI240" i="1"/>
  <c r="AI529" i="1"/>
  <c r="AI67" i="1"/>
  <c r="AI600" i="1"/>
  <c r="AI176" i="1"/>
  <c r="AI73" i="1"/>
  <c r="AI545" i="1"/>
  <c r="AI20" i="1"/>
  <c r="AI99" i="1"/>
  <c r="AI555" i="1"/>
  <c r="AI433" i="1"/>
  <c r="AI542" i="1"/>
  <c r="AI432" i="1"/>
  <c r="AI158" i="1"/>
  <c r="AI207" i="1"/>
  <c r="AI277" i="1"/>
  <c r="AI288" i="1"/>
  <c r="AI39" i="1"/>
  <c r="AI14" i="1"/>
  <c r="AI691" i="1"/>
  <c r="AI378" i="1"/>
  <c r="AI546" i="1"/>
  <c r="AI192" i="1"/>
  <c r="AI800" i="1"/>
  <c r="AI553" i="1"/>
  <c r="AI507" i="1"/>
  <c r="AI826" i="1"/>
  <c r="AI151" i="1"/>
  <c r="AI384" i="1"/>
  <c r="AI386" i="1"/>
  <c r="AI838" i="1"/>
  <c r="AI569" i="1"/>
  <c r="AI362" i="1"/>
  <c r="AI262" i="1"/>
  <c r="AI758" i="1"/>
  <c r="AI101" i="1"/>
  <c r="AI32" i="1"/>
  <c r="AI42" i="1"/>
  <c r="AI269" i="1"/>
  <c r="AI528" i="1"/>
  <c r="AI33" i="1"/>
  <c r="AI440" i="1"/>
  <c r="AI568" i="1"/>
  <c r="AI381" i="1"/>
  <c r="AI700" i="1"/>
  <c r="AI551" i="1"/>
  <c r="AI446" i="1"/>
  <c r="AI492" i="1"/>
  <c r="AI504" i="1"/>
  <c r="AI701" i="1"/>
  <c r="AI592" i="1"/>
  <c r="AI488" i="1"/>
  <c r="AI740" i="1"/>
  <c r="AI153" i="1"/>
  <c r="AI764" i="1"/>
  <c r="AI472" i="1"/>
  <c r="AI752" i="1"/>
  <c r="AI754" i="1"/>
  <c r="AI60" i="1"/>
  <c r="AI659" i="1"/>
  <c r="AI159" i="1"/>
  <c r="AI439" i="1"/>
  <c r="AI692" i="1"/>
  <c r="AI337" i="1"/>
  <c r="AI518" i="1"/>
  <c r="AI678" i="1"/>
  <c r="AI703" i="1"/>
  <c r="AI479" i="1"/>
  <c r="AI323" i="1"/>
  <c r="AI732" i="1"/>
  <c r="AI602" i="1"/>
  <c r="AI74" i="1"/>
  <c r="AI111" i="1"/>
  <c r="AI574" i="1"/>
  <c r="AI813" i="1"/>
  <c r="AI651" i="1"/>
  <c r="AI617" i="1"/>
  <c r="AI702" i="1"/>
  <c r="AI71" i="1"/>
  <c r="AI729" i="1"/>
  <c r="AI147" i="1"/>
  <c r="AI282" i="1"/>
  <c r="AI570" i="1"/>
  <c r="AI709" i="1"/>
  <c r="AI835" i="1"/>
  <c r="AI582" i="1"/>
  <c r="AI719" i="1"/>
  <c r="AI300" i="1"/>
  <c r="AI295" i="1"/>
  <c r="AI766" i="1"/>
  <c r="AI726" i="1"/>
  <c r="AI681" i="1"/>
  <c r="AI685" i="1"/>
  <c r="AI593" i="1"/>
  <c r="AI322" i="1"/>
  <c r="AI718" i="1"/>
  <c r="AI408" i="1"/>
  <c r="AI116" i="1"/>
  <c r="AI125" i="1"/>
  <c r="AI609" i="1"/>
  <c r="AI276" i="1"/>
  <c r="AI225" i="1"/>
  <c r="AI318" i="1"/>
  <c r="AI514" i="1"/>
  <c r="AI750" i="1"/>
  <c r="AI180" i="1"/>
  <c r="AI335" i="1"/>
  <c r="AI357" i="1"/>
  <c r="AI587" i="1"/>
  <c r="AI714" i="1"/>
  <c r="AI346" i="1"/>
  <c r="AI152" i="1"/>
  <c r="AI500" i="1"/>
  <c r="AI812" i="1"/>
  <c r="AI405" i="1"/>
  <c r="AI480" i="1"/>
  <c r="AI134" i="1"/>
  <c r="AI234" i="1"/>
  <c r="AI833" i="1"/>
  <c r="AI239" i="1"/>
  <c r="AI228" i="1"/>
  <c r="AI347" i="1"/>
  <c r="AI303" i="1"/>
  <c r="AI406" i="1"/>
  <c r="AI252" i="1"/>
  <c r="AI263" i="1"/>
  <c r="AI779" i="1"/>
  <c r="AI505" i="1"/>
  <c r="AI302" i="1"/>
  <c r="AI471" i="1"/>
  <c r="AI738" i="1"/>
  <c r="AI716" i="1"/>
  <c r="AI373" i="1"/>
  <c r="AI537" i="1"/>
  <c r="AI115" i="1"/>
  <c r="AI736" i="1"/>
  <c r="AI59" i="1"/>
  <c r="AI677" i="1"/>
  <c r="AI654" i="1"/>
  <c r="AI464" i="1"/>
  <c r="AI304" i="1"/>
  <c r="AI44" i="1"/>
  <c r="AI244" i="1"/>
  <c r="AI325" i="1"/>
  <c r="AI598" i="1"/>
  <c r="AI297" i="1"/>
  <c r="AI790" i="1"/>
  <c r="AI462" i="1"/>
  <c r="AI588" i="1"/>
  <c r="AI668" i="1"/>
  <c r="AI597" i="1"/>
  <c r="AI389" i="1"/>
  <c r="AI169" i="1"/>
  <c r="AI663" i="1"/>
  <c r="AI423" i="1"/>
  <c r="AI482" i="1"/>
  <c r="AI380" i="1"/>
  <c r="AI326" i="1"/>
  <c r="AI449" i="1"/>
  <c r="AI354" i="1"/>
  <c r="AI298" i="1"/>
  <c r="AI516" i="1"/>
  <c r="AI637" i="1"/>
  <c r="AI615" i="1"/>
  <c r="AI829" i="1"/>
  <c r="AI735" i="1"/>
  <c r="AI629" i="1"/>
  <c r="AI360" i="1"/>
  <c r="AI359" i="1"/>
  <c r="AI466" i="1"/>
  <c r="AI483" i="1"/>
  <c r="AI532" i="1"/>
  <c r="AI314" i="1"/>
  <c r="AI697" i="1"/>
  <c r="AI496" i="1"/>
  <c r="AI68" i="1"/>
  <c r="AI475" i="1"/>
  <c r="AI622" i="1"/>
  <c r="AI506" i="1"/>
  <c r="AI230" i="1"/>
  <c r="AI30" i="1"/>
  <c r="AI113" i="1"/>
  <c r="AI273" i="1"/>
  <c r="AI254" i="1"/>
  <c r="AI90" i="1"/>
  <c r="AI279" i="1"/>
  <c r="AI142" i="1"/>
  <c r="AI251" i="1"/>
  <c r="AI841" i="1"/>
  <c r="AI743" i="1"/>
  <c r="AI34" i="1"/>
  <c r="AI182" i="1"/>
  <c r="AI620" i="1"/>
  <c r="AI221" i="1"/>
  <c r="AI843" i="1"/>
  <c r="AI595" i="1"/>
  <c r="AI673" i="1"/>
  <c r="AI567" i="1"/>
  <c r="AI544" i="1"/>
  <c r="AI391" i="1"/>
  <c r="AI149" i="1"/>
  <c r="AI737" i="1"/>
  <c r="AI748" i="1"/>
  <c r="AI202" i="1"/>
  <c r="AI366" i="1"/>
  <c r="AI558" i="1"/>
  <c r="AI376" i="1"/>
  <c r="AI161" i="1"/>
  <c r="AI289" i="1"/>
  <c r="AI564" i="1"/>
  <c r="AI632" i="1"/>
  <c r="AI460" i="1"/>
  <c r="AI830" i="1"/>
  <c r="AI739" i="1"/>
  <c r="AI53" i="1"/>
  <c r="AI577" i="1"/>
  <c r="AI579" i="1"/>
  <c r="AI554" i="1"/>
  <c r="AI694" i="1"/>
  <c r="AI193" i="1"/>
  <c r="AI199" i="1"/>
  <c r="AI667" i="1"/>
  <c r="AI589" i="1"/>
  <c r="AI315" i="1"/>
  <c r="AI761" i="1"/>
  <c r="AI781" i="1"/>
  <c r="AI814" i="1"/>
  <c r="AI473" i="1"/>
  <c r="AI330" i="1"/>
  <c r="AI418" i="1"/>
  <c r="AI283" i="1"/>
  <c r="AI272" i="1"/>
  <c r="AI599" i="1"/>
  <c r="AI364" i="1"/>
  <c r="AI655" i="1"/>
  <c r="AI340" i="1"/>
  <c r="AI29" i="1"/>
  <c r="AI80" i="1"/>
  <c r="AI339" i="1"/>
  <c r="AI11" i="1"/>
  <c r="AI796" i="1"/>
  <c r="AI54" i="1"/>
  <c r="AI194" i="1"/>
  <c r="AI246" i="1"/>
  <c r="AI195" i="1"/>
  <c r="AI82" i="1"/>
  <c r="AI581" i="1"/>
  <c r="AI72" i="1"/>
  <c r="AI741" i="1"/>
  <c r="AI242" i="1"/>
  <c r="AI96" i="1"/>
  <c r="AI245" i="1"/>
  <c r="AI534" i="1"/>
  <c r="AI25" i="1"/>
  <c r="AI62" i="1"/>
  <c r="AI224" i="1"/>
  <c r="AI156" i="1"/>
  <c r="AI10" i="1"/>
  <c r="AI167" i="1"/>
  <c r="AI477" i="1"/>
  <c r="AI13" i="1"/>
  <c r="AI831" i="1"/>
  <c r="AI104" i="1"/>
  <c r="AI70" i="1"/>
  <c r="AI721" i="1"/>
  <c r="AI662" i="1"/>
  <c r="AI455" i="1"/>
  <c r="AI253" i="1"/>
  <c r="AI618" i="1"/>
  <c r="AI695" i="1"/>
  <c r="AI834" i="1"/>
  <c r="AI584" i="1"/>
  <c r="AI666" i="1"/>
  <c r="AI316" i="1"/>
  <c r="AI98" i="1"/>
  <c r="AI308" i="1"/>
  <c r="AI634" i="1"/>
  <c r="AI768" i="1"/>
  <c r="AI358" i="1"/>
  <c r="AI332" i="1"/>
  <c r="AI2" i="1"/>
  <c r="AI102" i="1"/>
  <c r="AI686" i="1"/>
  <c r="AI215" i="1"/>
  <c r="AI274" i="1"/>
  <c r="AI394" i="1"/>
  <c r="AI85" i="1"/>
  <c r="AI201" i="1"/>
  <c r="AI268" i="1"/>
  <c r="AI270" i="1"/>
  <c r="AI327" i="1"/>
  <c r="AI468" i="1"/>
  <c r="AI141" i="1"/>
  <c r="AI499" i="1"/>
  <c r="AI56" i="1"/>
  <c r="AI520" i="1"/>
  <c r="AI698" i="1"/>
  <c r="AI187" i="1"/>
  <c r="AI255" i="1"/>
  <c r="AI417" i="1"/>
  <c r="AI797" i="1"/>
  <c r="AI55" i="1"/>
  <c r="AI445" i="1"/>
  <c r="AI173" i="1"/>
  <c r="AI165" i="1"/>
  <c r="AI708" i="1"/>
  <c r="AI649" i="1"/>
  <c r="AI647" i="1"/>
  <c r="AI494" i="1"/>
  <c r="AI535" i="1"/>
  <c r="AI540" i="1"/>
  <c r="AI641" i="1"/>
  <c r="AI578" i="1"/>
  <c r="AI456" i="1"/>
  <c r="AI188" i="1"/>
  <c r="AI294" i="1"/>
  <c r="AI351" i="1"/>
  <c r="AI712" i="1"/>
  <c r="AI625" i="1"/>
  <c r="AI491" i="1"/>
  <c r="AI121" i="1"/>
  <c r="AI565" i="1"/>
  <c r="AI784" i="1"/>
  <c r="AI724" i="1"/>
  <c r="AI241" i="1"/>
  <c r="AI411" i="1"/>
  <c r="AI437" i="1"/>
  <c r="AI27" i="1"/>
  <c r="AI470" i="1"/>
  <c r="AI481" i="1"/>
  <c r="AI715" i="1"/>
  <c r="AI842" i="1"/>
  <c r="AI624" i="1"/>
  <c r="AI291" i="1"/>
  <c r="AI799" i="1"/>
  <c r="AI780" i="1"/>
  <c r="AI786" i="1"/>
  <c r="AI550" i="1"/>
  <c r="AI469" i="1"/>
  <c r="AI837" i="1"/>
  <c r="AI336" i="1"/>
  <c r="AI836" i="1"/>
  <c r="AI816" i="1"/>
  <c r="AI450" i="1"/>
  <c r="AI404" i="1"/>
  <c r="AI809" i="1"/>
  <c r="AI705" i="1"/>
  <c r="AI606" i="1"/>
  <c r="AI261" i="1"/>
  <c r="AI679" i="1"/>
  <c r="AI762" i="1"/>
  <c r="AI508" i="1"/>
  <c r="AI807" i="1"/>
  <c r="AI819" i="1"/>
  <c r="AG680" i="1"/>
  <c r="AG284" i="1"/>
  <c r="AG802" i="1"/>
  <c r="AG442" i="1"/>
  <c r="AG541" i="1"/>
  <c r="AG65" i="1"/>
  <c r="AG656" i="1"/>
  <c r="AG723" i="1"/>
  <c r="AG727" i="1"/>
  <c r="AG51" i="1"/>
  <c r="AG559" i="1"/>
  <c r="AG186" i="1"/>
  <c r="AG840" i="1"/>
  <c r="AG823" i="1"/>
  <c r="AG793" i="1"/>
  <c r="AG425" i="1"/>
  <c r="AG293" i="1"/>
  <c r="AG374" i="1"/>
  <c r="AG661" i="1"/>
  <c r="AG375" i="1"/>
  <c r="AG170" i="1"/>
  <c r="AG91" i="1"/>
  <c r="AG650" i="1"/>
  <c r="AG231" i="1"/>
  <c r="AG47" i="1"/>
  <c r="AG828" i="1"/>
  <c r="AG397" i="1"/>
  <c r="AG198" i="1"/>
  <c r="AG777" i="1"/>
  <c r="AG329" i="1"/>
  <c r="AG175" i="1"/>
  <c r="AG517" i="1"/>
  <c r="AG256" i="1"/>
  <c r="AG189" i="1"/>
  <c r="AG640" i="1"/>
  <c r="AG734" i="1"/>
  <c r="AG772" i="1"/>
  <c r="AG164" i="1"/>
  <c r="AG145" i="1"/>
  <c r="AG371" i="1"/>
  <c r="AG160" i="1"/>
  <c r="AG522" i="1"/>
  <c r="AG713" i="1"/>
  <c r="AG35" i="1"/>
  <c r="AG370" i="1"/>
  <c r="AG547" i="1"/>
  <c r="AG236" i="1"/>
  <c r="AG154" i="1"/>
  <c r="AG61" i="1"/>
  <c r="AG818" i="1"/>
  <c r="AG416" i="1"/>
  <c r="AG572" i="1"/>
  <c r="AG131" i="1"/>
  <c r="AG671" i="1"/>
  <c r="AG36" i="1"/>
  <c r="AG89" i="1"/>
  <c r="AG320" i="1"/>
  <c r="AG630" i="1"/>
  <c r="AG40" i="1"/>
  <c r="AG48" i="1"/>
  <c r="AG4" i="1"/>
  <c r="AG639" i="1"/>
  <c r="AG174" i="1"/>
  <c r="AG93" i="1"/>
  <c r="AG23" i="1"/>
  <c r="AG139" i="1"/>
  <c r="AG523" i="1"/>
  <c r="AG258" i="1"/>
  <c r="AG409" i="1"/>
  <c r="AG86" i="1"/>
  <c r="AG776" i="1"/>
  <c r="AG219" i="1"/>
  <c r="AG485" i="1"/>
  <c r="AG8" i="1"/>
  <c r="AG148" i="1"/>
  <c r="AG428" i="1"/>
  <c r="AG77" i="1"/>
  <c r="AG203" i="1"/>
  <c r="AG129" i="1"/>
  <c r="AG112" i="1"/>
  <c r="AG17" i="1"/>
  <c r="AG16" i="1"/>
  <c r="AG108" i="1"/>
  <c r="AG184" i="1"/>
  <c r="AG118" i="1"/>
  <c r="AG87" i="1"/>
  <c r="AG130" i="1"/>
  <c r="AG328" i="1"/>
  <c r="AG109" i="1"/>
  <c r="AG771" i="1"/>
  <c r="AG9" i="1"/>
  <c r="AG765" i="1"/>
  <c r="AG817" i="1"/>
  <c r="AG684" i="1"/>
  <c r="AG310" i="1"/>
  <c r="AG751" i="1"/>
  <c r="AG562" i="1"/>
  <c r="AG24" i="1"/>
  <c r="AG50" i="1"/>
  <c r="AG824" i="1"/>
  <c r="AG566" i="1"/>
  <c r="AG563" i="1"/>
  <c r="AG353" i="1"/>
  <c r="AG669" i="1"/>
  <c r="AG28" i="1"/>
  <c r="AG372" i="1"/>
  <c r="AG498" i="1"/>
  <c r="AG52" i="1"/>
  <c r="AG126" i="1"/>
  <c r="AG209" i="1"/>
  <c r="AG808" i="1"/>
  <c r="AG426" i="1"/>
  <c r="AG398" i="1"/>
  <c r="AG5" i="1"/>
  <c r="AG448" i="1"/>
  <c r="AG43" i="1"/>
  <c r="AG235" i="1"/>
  <c r="AG493" i="1"/>
  <c r="AG644" i="1"/>
  <c r="AG350" i="1"/>
  <c r="AG361" i="1"/>
  <c r="AG247" i="1"/>
  <c r="AG773" i="1"/>
  <c r="AG395" i="1"/>
  <c r="AG665" i="1"/>
  <c r="AG163" i="1"/>
  <c r="AG205" i="1"/>
  <c r="AG146" i="1"/>
  <c r="AG775" i="1"/>
  <c r="AG157" i="1"/>
  <c r="AG69" i="1"/>
  <c r="AG88" i="1"/>
  <c r="AG594" i="1"/>
  <c r="AG19" i="1"/>
  <c r="AG299" i="1"/>
  <c r="AG181" i="1"/>
  <c r="AG478" i="1"/>
  <c r="AG487" i="1"/>
  <c r="AG459" i="1"/>
  <c r="AG296" i="1"/>
  <c r="AG393" i="1"/>
  <c r="AG232" i="1"/>
  <c r="AG643" i="1"/>
  <c r="AG638" i="1"/>
  <c r="AG281" i="1"/>
  <c r="AG191" i="1"/>
  <c r="AG18" i="1"/>
  <c r="AG213" i="1"/>
  <c r="AG753" i="1"/>
  <c r="AG604" i="1"/>
  <c r="AG490" i="1"/>
  <c r="AG515" i="1"/>
  <c r="AG223" i="1"/>
  <c r="AG385" i="1"/>
  <c r="AG444" i="1"/>
  <c r="AG26" i="1"/>
  <c r="AG438" i="1"/>
  <c r="AG707" i="1"/>
  <c r="AG287" i="1"/>
  <c r="AG137" i="1"/>
  <c r="AG436" i="1"/>
  <c r="AG222" i="1"/>
  <c r="AG839" i="1"/>
  <c r="AG676" i="1"/>
  <c r="AG596" i="1"/>
  <c r="AG767" i="1"/>
  <c r="AG197" i="1"/>
  <c r="AG474" i="1"/>
  <c r="AG672" i="1"/>
  <c r="AG66" i="1"/>
  <c r="AG674" i="1"/>
  <c r="AG183" i="1"/>
  <c r="AG526" i="1"/>
  <c r="AG78" i="1"/>
  <c r="AG453" i="1"/>
  <c r="AG682" i="1"/>
  <c r="AG434" i="1"/>
  <c r="AG585" i="1"/>
  <c r="AG435" i="1"/>
  <c r="AG265" i="1"/>
  <c r="AG264" i="1"/>
  <c r="AG690" i="1"/>
  <c r="AG117" i="1"/>
  <c r="AG266" i="1"/>
  <c r="AG12" i="1"/>
  <c r="AG343" i="1"/>
  <c r="AG612" i="1"/>
  <c r="AG208" i="1"/>
  <c r="AG309" i="1"/>
  <c r="AG749" i="1"/>
  <c r="AG204" i="1"/>
  <c r="AG421" i="1"/>
  <c r="AG696" i="1"/>
  <c r="AG586" i="1"/>
  <c r="AG501" i="1"/>
  <c r="AG305" i="1"/>
  <c r="AG233" i="1"/>
  <c r="AG580" i="1"/>
  <c r="AG503" i="1"/>
  <c r="AG611" i="1"/>
  <c r="AG693" i="1"/>
  <c r="AG461" i="1"/>
  <c r="AG122" i="1"/>
  <c r="AG601" i="1"/>
  <c r="AG457" i="1"/>
  <c r="AG652" i="1"/>
  <c r="AG451" i="1"/>
  <c r="AG645" i="1"/>
  <c r="AG429" i="1"/>
  <c r="AG363" i="1"/>
  <c r="AG575" i="1"/>
  <c r="AG832" i="1"/>
  <c r="AG387" i="1"/>
  <c r="AG524" i="1"/>
  <c r="AG774" i="1"/>
  <c r="AG250" i="1"/>
  <c r="AG794" i="1"/>
  <c r="AG166" i="1"/>
  <c r="AG782" i="1"/>
  <c r="AG427" i="1"/>
  <c r="AG200" i="1"/>
  <c r="AG710" i="1"/>
  <c r="AG614" i="1"/>
  <c r="AG120" i="1"/>
  <c r="AG388" i="1"/>
  <c r="AG660" i="1"/>
  <c r="AG742" i="1"/>
  <c r="AG789" i="1"/>
  <c r="AG801" i="1"/>
  <c r="AG636" i="1"/>
  <c r="AG486" i="1"/>
  <c r="AG280" i="1"/>
  <c r="AG348" i="1"/>
  <c r="AG144" i="1"/>
  <c r="AG806" i="1"/>
  <c r="AG123" i="1"/>
  <c r="AG561" i="1"/>
  <c r="AG745" i="1"/>
  <c r="AG623" i="1"/>
  <c r="AG313" i="1"/>
  <c r="AG379" i="1"/>
  <c r="AG530" i="1"/>
  <c r="AG757" i="1"/>
  <c r="AG420" i="1"/>
  <c r="AG467" i="1"/>
  <c r="AG730" i="1"/>
  <c r="AG278" i="1"/>
  <c r="AG502" i="1"/>
  <c r="AG699" i="1"/>
  <c r="AG216" i="1"/>
  <c r="AG804" i="1"/>
  <c r="AG769" i="1"/>
  <c r="AG75" i="1"/>
  <c r="AG402" i="1"/>
  <c r="AG583" i="1"/>
  <c r="AG311" i="1"/>
  <c r="AG179" i="1"/>
  <c r="AG557" i="1"/>
  <c r="AG212" i="1"/>
  <c r="AG355" i="1"/>
  <c r="AG785" i="1"/>
  <c r="AG642" i="1"/>
  <c r="AG510" i="1"/>
  <c r="AG635" i="1"/>
  <c r="AG687" i="1"/>
  <c r="AG605" i="1"/>
  <c r="AG271" i="1"/>
  <c r="AG37" i="1"/>
  <c r="AG49" i="1"/>
  <c r="AG531" i="1"/>
  <c r="AG210" i="1"/>
  <c r="AG603" i="1"/>
  <c r="AG369" i="1"/>
  <c r="AG83" i="1"/>
  <c r="AG410" i="1"/>
  <c r="AG206" i="1"/>
  <c r="AG791" i="1"/>
  <c r="AG138" i="1"/>
  <c r="AG590" i="1"/>
  <c r="AG521" i="1"/>
  <c r="AG150" i="1"/>
  <c r="AG770" i="1"/>
  <c r="AG94" i="1"/>
  <c r="AG76" i="1"/>
  <c r="AG722" i="1"/>
  <c r="AG31" i="1"/>
  <c r="AG15" i="1"/>
  <c r="AG127" i="1"/>
  <c r="AG243" i="1"/>
  <c r="AG463" i="1"/>
  <c r="AG607" i="1"/>
  <c r="AG820" i="1"/>
  <c r="AG107" i="1"/>
  <c r="AG345" i="1"/>
  <c r="AG140" i="1"/>
  <c r="AG704" i="1"/>
  <c r="AG803" i="1"/>
  <c r="AG458" i="1"/>
  <c r="AG610" i="1"/>
  <c r="AG6" i="1"/>
  <c r="AG119" i="1"/>
  <c r="AG653" i="1"/>
  <c r="AG560" i="1"/>
  <c r="AG317" i="1"/>
  <c r="AG63" i="1"/>
  <c r="AG105" i="1"/>
  <c r="AG795" i="1"/>
  <c r="AG185" i="1"/>
  <c r="AG683" i="1"/>
  <c r="AG422" i="1"/>
  <c r="AG38" i="1"/>
  <c r="AG576" i="1"/>
  <c r="AG633" i="1"/>
  <c r="AG413" i="1"/>
  <c r="AG178" i="1"/>
  <c r="AG452" i="1"/>
  <c r="AG218" i="1"/>
  <c r="AG110" i="1"/>
  <c r="AG46" i="1"/>
  <c r="AG135" i="1"/>
  <c r="AG177" i="1"/>
  <c r="AG259" i="1"/>
  <c r="AG307" i="1"/>
  <c r="AG106" i="1"/>
  <c r="AG84" i="1"/>
  <c r="AG260" i="1"/>
  <c r="AG549" i="1"/>
  <c r="AG509" i="1"/>
  <c r="AG424" i="1"/>
  <c r="AG497" i="1"/>
  <c r="AG162" i="1"/>
  <c r="AG321" i="1"/>
  <c r="AG454" i="1"/>
  <c r="AG390" i="1"/>
  <c r="AG257" i="1"/>
  <c r="AG525" i="1"/>
  <c r="AG670" i="1"/>
  <c r="AG400" i="1"/>
  <c r="AG755" i="1"/>
  <c r="AG92" i="1"/>
  <c r="AG368" i="1"/>
  <c r="AG356" i="1"/>
  <c r="AG628" i="1"/>
  <c r="AG689" i="1"/>
  <c r="AG319" i="1"/>
  <c r="AG805" i="1"/>
  <c r="AG822" i="1"/>
  <c r="AG476" i="1"/>
  <c r="AG675" i="1"/>
  <c r="AG168" i="1"/>
  <c r="AG484" i="1"/>
  <c r="AG441" i="1"/>
  <c r="AG132" i="1"/>
  <c r="AG352" i="1"/>
  <c r="AG196" i="1"/>
  <c r="AG285" i="1"/>
  <c r="AG344" i="1"/>
  <c r="AG171" i="1"/>
  <c r="AG733" i="1"/>
  <c r="AG573" i="1"/>
  <c r="AG419" i="1"/>
  <c r="AG810" i="1"/>
  <c r="AG658" i="1"/>
  <c r="AG334" i="1"/>
  <c r="AG249" i="1"/>
  <c r="AG543" i="1"/>
  <c r="AG97" i="1"/>
  <c r="AG227" i="1"/>
  <c r="AG403" i="1"/>
  <c r="AG41" i="1"/>
  <c r="AG414" i="1"/>
  <c r="AG238" i="1"/>
  <c r="AG664" i="1"/>
  <c r="AG626" i="1"/>
  <c r="AG229" i="1"/>
  <c r="AG760" i="1"/>
  <c r="AG383" i="1"/>
  <c r="AG511" i="1"/>
  <c r="AG290" i="1"/>
  <c r="AG787" i="1"/>
  <c r="AG825" i="1"/>
  <c r="AG646" i="1"/>
  <c r="AG821" i="1"/>
  <c r="AG827" i="1"/>
  <c r="AG591" i="1"/>
  <c r="AG538" i="1"/>
  <c r="AG519" i="1"/>
  <c r="AG407" i="1"/>
  <c r="AG728" i="1"/>
  <c r="AG815" i="1"/>
  <c r="AG552" i="1"/>
  <c r="AG267" i="1"/>
  <c r="AG431" i="1"/>
  <c r="AG608" i="1"/>
  <c r="AG338" i="1"/>
  <c r="AG788" i="1"/>
  <c r="AG248" i="1"/>
  <c r="AG512" i="1"/>
  <c r="AG95" i="1"/>
  <c r="AG763" i="1"/>
  <c r="AG513" i="1"/>
  <c r="AG725" i="1"/>
  <c r="AG57" i="1"/>
  <c r="AG616" i="1"/>
  <c r="AG331" i="1"/>
  <c r="AG627" i="1"/>
  <c r="AG756" i="1"/>
  <c r="AG792" i="1"/>
  <c r="AG401" i="1"/>
  <c r="AG720" i="1"/>
  <c r="AG706" i="1"/>
  <c r="AG312" i="1"/>
  <c r="AG103" i="1"/>
  <c r="AG536" i="1"/>
  <c r="AG495" i="1"/>
  <c r="AG548" i="1"/>
  <c r="AG648" i="1"/>
  <c r="AG396" i="1"/>
  <c r="AG811" i="1"/>
  <c r="AG621" i="1"/>
  <c r="AG447" i="1"/>
  <c r="AG731" i="1"/>
  <c r="AG237" i="1"/>
  <c r="AG798" i="1"/>
  <c r="AG3" i="1"/>
  <c r="AG392" i="1"/>
  <c r="AG324" i="1"/>
  <c r="AG539" i="1"/>
  <c r="AG747" i="1"/>
  <c r="AG415" i="1"/>
  <c r="AG711" i="1"/>
  <c r="AG367" i="1"/>
  <c r="AG136" i="1"/>
  <c r="AG412" i="1"/>
  <c r="AG688" i="1"/>
  <c r="AG124" i="1"/>
  <c r="AG21" i="1"/>
  <c r="AG190" i="1"/>
  <c r="AG217" i="1"/>
  <c r="AG64" i="1"/>
  <c r="AG744" i="1"/>
  <c r="AG58" i="1"/>
  <c r="AG211" i="1"/>
  <c r="AG746" i="1"/>
  <c r="AG133" i="1"/>
  <c r="AG778" i="1"/>
  <c r="AG465" i="1"/>
  <c r="AG556" i="1"/>
  <c r="AG214" i="1"/>
  <c r="AG333" i="1"/>
  <c r="AG365" i="1"/>
  <c r="AG349" i="1"/>
  <c r="AG377" i="1"/>
  <c r="AG143" i="1"/>
  <c r="AG844" i="1"/>
  <c r="AG79" i="1"/>
  <c r="AG382" i="1"/>
  <c r="AG7" i="1"/>
  <c r="AG533" i="1"/>
  <c r="AG527" i="1"/>
  <c r="AG430" i="1"/>
  <c r="AG759" i="1"/>
  <c r="AG45" i="1"/>
  <c r="AG226" i="1"/>
  <c r="AG657" i="1"/>
  <c r="AG571" i="1"/>
  <c r="AG443" i="1"/>
  <c r="AG81" i="1"/>
  <c r="AG220" i="1"/>
  <c r="AG286" i="1"/>
  <c r="AG155" i="1"/>
  <c r="AG301" i="1"/>
  <c r="AG619" i="1"/>
  <c r="AG275" i="1"/>
  <c r="AG172" i="1"/>
  <c r="AG306" i="1"/>
  <c r="AG631" i="1"/>
  <c r="AG613" i="1"/>
  <c r="AG783" i="1"/>
  <c r="AG100" i="1"/>
  <c r="AG489" i="1"/>
  <c r="AG128" i="1"/>
  <c r="AG342" i="1"/>
  <c r="AG717" i="1"/>
  <c r="AG341" i="1"/>
  <c r="AG399" i="1"/>
  <c r="AG114" i="1"/>
  <c r="AG22" i="1"/>
  <c r="AG292" i="1"/>
  <c r="AG240" i="1"/>
  <c r="AG529" i="1"/>
  <c r="AG67" i="1"/>
  <c r="AG600" i="1"/>
  <c r="AG176" i="1"/>
  <c r="AG73" i="1"/>
  <c r="AG545" i="1"/>
  <c r="AG20" i="1"/>
  <c r="AG99" i="1"/>
  <c r="AG555" i="1"/>
  <c r="AG433" i="1"/>
  <c r="AG542" i="1"/>
  <c r="AG432" i="1"/>
  <c r="AG158" i="1"/>
  <c r="AG207" i="1"/>
  <c r="AG277" i="1"/>
  <c r="AG288" i="1"/>
  <c r="AG39" i="1"/>
  <c r="AG14" i="1"/>
  <c r="AG691" i="1"/>
  <c r="AG378" i="1"/>
  <c r="AG546" i="1"/>
  <c r="AG192" i="1"/>
  <c r="AG800" i="1"/>
  <c r="AG553" i="1"/>
  <c r="AG507" i="1"/>
  <c r="AG826" i="1"/>
  <c r="AG151" i="1"/>
  <c r="AG384" i="1"/>
  <c r="AG386" i="1"/>
  <c r="AG838" i="1"/>
  <c r="AG569" i="1"/>
  <c r="AG362" i="1"/>
  <c r="AG262" i="1"/>
  <c r="AG758" i="1"/>
  <c r="AG101" i="1"/>
  <c r="AG32" i="1"/>
  <c r="AG42" i="1"/>
  <c r="AG269" i="1"/>
  <c r="AG528" i="1"/>
  <c r="AG33" i="1"/>
  <c r="AG440" i="1"/>
  <c r="AG568" i="1"/>
  <c r="AG381" i="1"/>
  <c r="AG700" i="1"/>
  <c r="AG551" i="1"/>
  <c r="AG446" i="1"/>
  <c r="AG492" i="1"/>
  <c r="AG504" i="1"/>
  <c r="AG701" i="1"/>
  <c r="AG592" i="1"/>
  <c r="AG488" i="1"/>
  <c r="AG740" i="1"/>
  <c r="AG153" i="1"/>
  <c r="AG764" i="1"/>
  <c r="AG472" i="1"/>
  <c r="AG752" i="1"/>
  <c r="AG754" i="1"/>
  <c r="AG60" i="1"/>
  <c r="AG659" i="1"/>
  <c r="AG159" i="1"/>
  <c r="AG439" i="1"/>
  <c r="AG692" i="1"/>
  <c r="AG337" i="1"/>
  <c r="AG518" i="1"/>
  <c r="AG678" i="1"/>
  <c r="AG703" i="1"/>
  <c r="AG479" i="1"/>
  <c r="AG323" i="1"/>
  <c r="AG732" i="1"/>
  <c r="AG602" i="1"/>
  <c r="AG74" i="1"/>
  <c r="AG111" i="1"/>
  <c r="AG574" i="1"/>
  <c r="AG813" i="1"/>
  <c r="AG651" i="1"/>
  <c r="AG617" i="1"/>
  <c r="AG702" i="1"/>
  <c r="AG71" i="1"/>
  <c r="AG729" i="1"/>
  <c r="AG147" i="1"/>
  <c r="AG282" i="1"/>
  <c r="AG570" i="1"/>
  <c r="AG709" i="1"/>
  <c r="AG835" i="1"/>
  <c r="AG582" i="1"/>
  <c r="AG719" i="1"/>
  <c r="AG300" i="1"/>
  <c r="AG295" i="1"/>
  <c r="AG766" i="1"/>
  <c r="AG726" i="1"/>
  <c r="AG681" i="1"/>
  <c r="AG685" i="1"/>
  <c r="AG593" i="1"/>
  <c r="AG322" i="1"/>
  <c r="AG718" i="1"/>
  <c r="AG408" i="1"/>
  <c r="AG116" i="1"/>
  <c r="AG125" i="1"/>
  <c r="AG609" i="1"/>
  <c r="AG276" i="1"/>
  <c r="AG225" i="1"/>
  <c r="AG318" i="1"/>
  <c r="AG514" i="1"/>
  <c r="AG750" i="1"/>
  <c r="AG180" i="1"/>
  <c r="AG335" i="1"/>
  <c r="AG357" i="1"/>
  <c r="AG587" i="1"/>
  <c r="AG714" i="1"/>
  <c r="AG346" i="1"/>
  <c r="AG152" i="1"/>
  <c r="AG500" i="1"/>
  <c r="AG812" i="1"/>
  <c r="AG405" i="1"/>
  <c r="AG480" i="1"/>
  <c r="AG134" i="1"/>
  <c r="AG234" i="1"/>
  <c r="AG833" i="1"/>
  <c r="AG239" i="1"/>
  <c r="AG228" i="1"/>
  <c r="AG347" i="1"/>
  <c r="AG303" i="1"/>
  <c r="AG406" i="1"/>
  <c r="AG252" i="1"/>
  <c r="AG263" i="1"/>
  <c r="AG779" i="1"/>
  <c r="AG505" i="1"/>
  <c r="AG302" i="1"/>
  <c r="AG471" i="1"/>
  <c r="AG738" i="1"/>
  <c r="AG716" i="1"/>
  <c r="AG373" i="1"/>
  <c r="AG537" i="1"/>
  <c r="AG115" i="1"/>
  <c r="AG736" i="1"/>
  <c r="AG59" i="1"/>
  <c r="AG677" i="1"/>
  <c r="AG654" i="1"/>
  <c r="AG464" i="1"/>
  <c r="AG304" i="1"/>
  <c r="AG44" i="1"/>
  <c r="AG244" i="1"/>
  <c r="AG325" i="1"/>
  <c r="AG598" i="1"/>
  <c r="AG297" i="1"/>
  <c r="AG790" i="1"/>
  <c r="AG462" i="1"/>
  <c r="AG588" i="1"/>
  <c r="AG668" i="1"/>
  <c r="AG597" i="1"/>
  <c r="AG389" i="1"/>
  <c r="AG169" i="1"/>
  <c r="AG663" i="1"/>
  <c r="AG423" i="1"/>
  <c r="AG482" i="1"/>
  <c r="AG380" i="1"/>
  <c r="AG326" i="1"/>
  <c r="AG449" i="1"/>
  <c r="AG354" i="1"/>
  <c r="AG298" i="1"/>
  <c r="AG516" i="1"/>
  <c r="AG637" i="1"/>
  <c r="AG615" i="1"/>
  <c r="AG829" i="1"/>
  <c r="AG735" i="1"/>
  <c r="AG629" i="1"/>
  <c r="AG360" i="1"/>
  <c r="AG359" i="1"/>
  <c r="AG466" i="1"/>
  <c r="AG483" i="1"/>
  <c r="AG532" i="1"/>
  <c r="AG314" i="1"/>
  <c r="AG697" i="1"/>
  <c r="AG496" i="1"/>
  <c r="AG68" i="1"/>
  <c r="AG475" i="1"/>
  <c r="AG622" i="1"/>
  <c r="AG506" i="1"/>
  <c r="AG230" i="1"/>
  <c r="AG30" i="1"/>
  <c r="AG113" i="1"/>
  <c r="AG273" i="1"/>
  <c r="AG254" i="1"/>
  <c r="AG90" i="1"/>
  <c r="AG279" i="1"/>
  <c r="AG142" i="1"/>
  <c r="AG251" i="1"/>
  <c r="AG841" i="1"/>
  <c r="AG743" i="1"/>
  <c r="AG34" i="1"/>
  <c r="AG182" i="1"/>
  <c r="AG620" i="1"/>
  <c r="AG221" i="1"/>
  <c r="AG843" i="1"/>
  <c r="AG595" i="1"/>
  <c r="AG673" i="1"/>
  <c r="AG567" i="1"/>
  <c r="AG544" i="1"/>
  <c r="AG391" i="1"/>
  <c r="AG149" i="1"/>
  <c r="AG737" i="1"/>
  <c r="AG748" i="1"/>
  <c r="AG202" i="1"/>
  <c r="AG366" i="1"/>
  <c r="AG558" i="1"/>
  <c r="AG376" i="1"/>
  <c r="AG161" i="1"/>
  <c r="AG289" i="1"/>
  <c r="AG564" i="1"/>
  <c r="AG632" i="1"/>
  <c r="AG460" i="1"/>
  <c r="AG830" i="1"/>
  <c r="AG739" i="1"/>
  <c r="AG53" i="1"/>
  <c r="AG577" i="1"/>
  <c r="AG579" i="1"/>
  <c r="AG554" i="1"/>
  <c r="AG694" i="1"/>
  <c r="AG193" i="1"/>
  <c r="AG199" i="1"/>
  <c r="AG667" i="1"/>
  <c r="AG589" i="1"/>
  <c r="AG315" i="1"/>
  <c r="AG761" i="1"/>
  <c r="AG781" i="1"/>
  <c r="AG814" i="1"/>
  <c r="AG473" i="1"/>
  <c r="AG330" i="1"/>
  <c r="AG418" i="1"/>
  <c r="AG283" i="1"/>
  <c r="AG272" i="1"/>
  <c r="AG599" i="1"/>
  <c r="AG364" i="1"/>
  <c r="AG655" i="1"/>
  <c r="AG340" i="1"/>
  <c r="AG29" i="1"/>
  <c r="AG80" i="1"/>
  <c r="AG339" i="1"/>
  <c r="AG11" i="1"/>
  <c r="AG796" i="1"/>
  <c r="AG54" i="1"/>
  <c r="AG194" i="1"/>
  <c r="AG246" i="1"/>
  <c r="AG195" i="1"/>
  <c r="AG82" i="1"/>
  <c r="AG581" i="1"/>
  <c r="AG72" i="1"/>
  <c r="AG741" i="1"/>
  <c r="AG242" i="1"/>
  <c r="AG96" i="1"/>
  <c r="AG245" i="1"/>
  <c r="AG534" i="1"/>
  <c r="AG25" i="1"/>
  <c r="AG62" i="1"/>
  <c r="AG224" i="1"/>
  <c r="AG156" i="1"/>
  <c r="AG10" i="1"/>
  <c r="AG167" i="1"/>
  <c r="AG477" i="1"/>
  <c r="AG13" i="1"/>
  <c r="AG831" i="1"/>
  <c r="AG104" i="1"/>
  <c r="AG70" i="1"/>
  <c r="AG721" i="1"/>
  <c r="AG662" i="1"/>
  <c r="AG455" i="1"/>
  <c r="AG253" i="1"/>
  <c r="AG618" i="1"/>
  <c r="AG695" i="1"/>
  <c r="AG834" i="1"/>
  <c r="AG584" i="1"/>
  <c r="AG666" i="1"/>
  <c r="AG316" i="1"/>
  <c r="AG98" i="1"/>
  <c r="AG308" i="1"/>
  <c r="AG634" i="1"/>
  <c r="AG768" i="1"/>
  <c r="AG358" i="1"/>
  <c r="AG332" i="1"/>
  <c r="AG2" i="1"/>
  <c r="AG102" i="1"/>
  <c r="AG686" i="1"/>
  <c r="AG215" i="1"/>
  <c r="AG274" i="1"/>
  <c r="AG394" i="1"/>
  <c r="AG85" i="1"/>
  <c r="AG201" i="1"/>
  <c r="AG268" i="1"/>
  <c r="AG270" i="1"/>
  <c r="AG327" i="1"/>
  <c r="AG468" i="1"/>
  <c r="AG141" i="1"/>
  <c r="AG499" i="1"/>
  <c r="AG56" i="1"/>
  <c r="AG520" i="1"/>
  <c r="AG698" i="1"/>
  <c r="AG187" i="1"/>
  <c r="AG255" i="1"/>
  <c r="AG417" i="1"/>
  <c r="AG797" i="1"/>
  <c r="AG55" i="1"/>
  <c r="AG445" i="1"/>
  <c r="AG173" i="1"/>
  <c r="AG165" i="1"/>
  <c r="AG708" i="1"/>
  <c r="AG649" i="1"/>
  <c r="AG647" i="1"/>
  <c r="AG494" i="1"/>
  <c r="AG535" i="1"/>
  <c r="AG540" i="1"/>
  <c r="AG641" i="1"/>
  <c r="AG578" i="1"/>
  <c r="AG456" i="1"/>
  <c r="AG188" i="1"/>
  <c r="AG294" i="1"/>
  <c r="AG351" i="1"/>
  <c r="AG712" i="1"/>
  <c r="AG625" i="1"/>
  <c r="AG491" i="1"/>
  <c r="AG121" i="1"/>
  <c r="AG565" i="1"/>
  <c r="AG784" i="1"/>
  <c r="AG724" i="1"/>
  <c r="AG241" i="1"/>
  <c r="AG411" i="1"/>
  <c r="AG437" i="1"/>
  <c r="AG27" i="1"/>
  <c r="AG470" i="1"/>
  <c r="AG481" i="1"/>
  <c r="AG715" i="1"/>
  <c r="AG842" i="1"/>
  <c r="AG624" i="1"/>
  <c r="AG291" i="1"/>
  <c r="AG799" i="1"/>
  <c r="AG780" i="1"/>
  <c r="AG786" i="1"/>
  <c r="AG550" i="1"/>
  <c r="AG469" i="1"/>
  <c r="AG837" i="1"/>
  <c r="AG336" i="1"/>
  <c r="AG836" i="1"/>
  <c r="AG816" i="1"/>
  <c r="AG450" i="1"/>
  <c r="AG404" i="1"/>
  <c r="AG809" i="1"/>
  <c r="AG705" i="1"/>
  <c r="AG606" i="1"/>
  <c r="AG261" i="1"/>
  <c r="AG679" i="1"/>
  <c r="AG762" i="1"/>
  <c r="AG508" i="1"/>
  <c r="AG807" i="1"/>
  <c r="AG819" i="1"/>
  <c r="AE680" i="1"/>
  <c r="AE284" i="1"/>
  <c r="AE802" i="1"/>
  <c r="AE442" i="1"/>
  <c r="AE541" i="1"/>
  <c r="AE65" i="1"/>
  <c r="AE656" i="1"/>
  <c r="AE723" i="1"/>
  <c r="AE727" i="1"/>
  <c r="AE51" i="1"/>
  <c r="AE559" i="1"/>
  <c r="AE186" i="1"/>
  <c r="AE840" i="1"/>
  <c r="AE823" i="1"/>
  <c r="AE793" i="1"/>
  <c r="AE425" i="1"/>
  <c r="AE293" i="1"/>
  <c r="AE374" i="1"/>
  <c r="AE661" i="1"/>
  <c r="AE375" i="1"/>
  <c r="AE170" i="1"/>
  <c r="AE91" i="1"/>
  <c r="AE650" i="1"/>
  <c r="AE231" i="1"/>
  <c r="AE47" i="1"/>
  <c r="AE828" i="1"/>
  <c r="AE397" i="1"/>
  <c r="AE198" i="1"/>
  <c r="AE777" i="1"/>
  <c r="AE329" i="1"/>
  <c r="AE175" i="1"/>
  <c r="AE517" i="1"/>
  <c r="AE256" i="1"/>
  <c r="AE189" i="1"/>
  <c r="AE640" i="1"/>
  <c r="AE734" i="1"/>
  <c r="AE772" i="1"/>
  <c r="AE164" i="1"/>
  <c r="AE145" i="1"/>
  <c r="AE371" i="1"/>
  <c r="AE160" i="1"/>
  <c r="AE522" i="1"/>
  <c r="AE713" i="1"/>
  <c r="AE35" i="1"/>
  <c r="AE370" i="1"/>
  <c r="AE547" i="1"/>
  <c r="AE236" i="1"/>
  <c r="AE154" i="1"/>
  <c r="AE61" i="1"/>
  <c r="AE818" i="1"/>
  <c r="AE416" i="1"/>
  <c r="AE572" i="1"/>
  <c r="AE131" i="1"/>
  <c r="AE671" i="1"/>
  <c r="AE36" i="1"/>
  <c r="AE89" i="1"/>
  <c r="AE320" i="1"/>
  <c r="AE630" i="1"/>
  <c r="AE40" i="1"/>
  <c r="AE48" i="1"/>
  <c r="AE4" i="1"/>
  <c r="AE639" i="1"/>
  <c r="AE174" i="1"/>
  <c r="AE93" i="1"/>
  <c r="AE23" i="1"/>
  <c r="AE139" i="1"/>
  <c r="AE523" i="1"/>
  <c r="AE258" i="1"/>
  <c r="AE409" i="1"/>
  <c r="AE86" i="1"/>
  <c r="AE776" i="1"/>
  <c r="AE219" i="1"/>
  <c r="AE485" i="1"/>
  <c r="AE8" i="1"/>
  <c r="AE148" i="1"/>
  <c r="AE428" i="1"/>
  <c r="AE77" i="1"/>
  <c r="AE203" i="1"/>
  <c r="AE129" i="1"/>
  <c r="AE112" i="1"/>
  <c r="AE17" i="1"/>
  <c r="AE16" i="1"/>
  <c r="AE108" i="1"/>
  <c r="AE184" i="1"/>
  <c r="AE118" i="1"/>
  <c r="AE87" i="1"/>
  <c r="AE130" i="1"/>
  <c r="AE328" i="1"/>
  <c r="AE109" i="1"/>
  <c r="AE771" i="1"/>
  <c r="AE9" i="1"/>
  <c r="AE765" i="1"/>
  <c r="AE817" i="1"/>
  <c r="AE684" i="1"/>
  <c r="AE310" i="1"/>
  <c r="AE751" i="1"/>
  <c r="AE562" i="1"/>
  <c r="AE24" i="1"/>
  <c r="AE50" i="1"/>
  <c r="AE824" i="1"/>
  <c r="AE566" i="1"/>
  <c r="AE563" i="1"/>
  <c r="AE353" i="1"/>
  <c r="AE669" i="1"/>
  <c r="AE28" i="1"/>
  <c r="AE372" i="1"/>
  <c r="AE498" i="1"/>
  <c r="AE52" i="1"/>
  <c r="AE126" i="1"/>
  <c r="AE209" i="1"/>
  <c r="AE808" i="1"/>
  <c r="AE426" i="1"/>
  <c r="AE398" i="1"/>
  <c r="AE5" i="1"/>
  <c r="AE448" i="1"/>
  <c r="AE43" i="1"/>
  <c r="AE235" i="1"/>
  <c r="AE493" i="1"/>
  <c r="AE644" i="1"/>
  <c r="AE350" i="1"/>
  <c r="AE361" i="1"/>
  <c r="AE247" i="1"/>
  <c r="AE773" i="1"/>
  <c r="AE395" i="1"/>
  <c r="AE665" i="1"/>
  <c r="AE163" i="1"/>
  <c r="AE205" i="1"/>
  <c r="AE146" i="1"/>
  <c r="AE775" i="1"/>
  <c r="AE157" i="1"/>
  <c r="AE69" i="1"/>
  <c r="AE88" i="1"/>
  <c r="AE594" i="1"/>
  <c r="AE19" i="1"/>
  <c r="AE299" i="1"/>
  <c r="AE181" i="1"/>
  <c r="AE478" i="1"/>
  <c r="AE487" i="1"/>
  <c r="AE459" i="1"/>
  <c r="AE296" i="1"/>
  <c r="AE393" i="1"/>
  <c r="AE232" i="1"/>
  <c r="AE643" i="1"/>
  <c r="AE638" i="1"/>
  <c r="AE281" i="1"/>
  <c r="AE191" i="1"/>
  <c r="AE18" i="1"/>
  <c r="AE213" i="1"/>
  <c r="AE753" i="1"/>
  <c r="AE604" i="1"/>
  <c r="AE490" i="1"/>
  <c r="AE515" i="1"/>
  <c r="AE223" i="1"/>
  <c r="AE385" i="1"/>
  <c r="AE444" i="1"/>
  <c r="AE26" i="1"/>
  <c r="AE438" i="1"/>
  <c r="AE707" i="1"/>
  <c r="AE287" i="1"/>
  <c r="AE137" i="1"/>
  <c r="AE436" i="1"/>
  <c r="AE222" i="1"/>
  <c r="AE839" i="1"/>
  <c r="AE676" i="1"/>
  <c r="AE596" i="1"/>
  <c r="AE767" i="1"/>
  <c r="AE197" i="1"/>
  <c r="AE474" i="1"/>
  <c r="AE672" i="1"/>
  <c r="AE66" i="1"/>
  <c r="AE674" i="1"/>
  <c r="AE183" i="1"/>
  <c r="AE526" i="1"/>
  <c r="AE78" i="1"/>
  <c r="AE453" i="1"/>
  <c r="AE682" i="1"/>
  <c r="AE434" i="1"/>
  <c r="AE585" i="1"/>
  <c r="AE435" i="1"/>
  <c r="AE265" i="1"/>
  <c r="AE264" i="1"/>
  <c r="AE690" i="1"/>
  <c r="AE117" i="1"/>
  <c r="AE266" i="1"/>
  <c r="AE12" i="1"/>
  <c r="AE343" i="1"/>
  <c r="AE612" i="1"/>
  <c r="AE208" i="1"/>
  <c r="AE309" i="1"/>
  <c r="AE749" i="1"/>
  <c r="AE204" i="1"/>
  <c r="AE421" i="1"/>
  <c r="AE696" i="1"/>
  <c r="AE586" i="1"/>
  <c r="AE501" i="1"/>
  <c r="AE305" i="1"/>
  <c r="AE233" i="1"/>
  <c r="AE580" i="1"/>
  <c r="AE503" i="1"/>
  <c r="AE611" i="1"/>
  <c r="AE693" i="1"/>
  <c r="AE461" i="1"/>
  <c r="AE122" i="1"/>
  <c r="AE601" i="1"/>
  <c r="AE457" i="1"/>
  <c r="AE652" i="1"/>
  <c r="AE451" i="1"/>
  <c r="AE645" i="1"/>
  <c r="AE429" i="1"/>
  <c r="AE363" i="1"/>
  <c r="AE575" i="1"/>
  <c r="AE832" i="1"/>
  <c r="AE387" i="1"/>
  <c r="AE524" i="1"/>
  <c r="AE774" i="1"/>
  <c r="AE250" i="1"/>
  <c r="AE794" i="1"/>
  <c r="AE166" i="1"/>
  <c r="AE782" i="1"/>
  <c r="AE427" i="1"/>
  <c r="AE200" i="1"/>
  <c r="AE710" i="1"/>
  <c r="AE614" i="1"/>
  <c r="AE120" i="1"/>
  <c r="AE388" i="1"/>
  <c r="AE660" i="1"/>
  <c r="AE742" i="1"/>
  <c r="AE789" i="1"/>
  <c r="AE801" i="1"/>
  <c r="AE636" i="1"/>
  <c r="AE486" i="1"/>
  <c r="AE280" i="1"/>
  <c r="AE348" i="1"/>
  <c r="AE144" i="1"/>
  <c r="AE806" i="1"/>
  <c r="AE123" i="1"/>
  <c r="AE561" i="1"/>
  <c r="AE745" i="1"/>
  <c r="AE623" i="1"/>
  <c r="AE313" i="1"/>
  <c r="AE379" i="1"/>
  <c r="AE530" i="1"/>
  <c r="AE757" i="1"/>
  <c r="AE420" i="1"/>
  <c r="AE467" i="1"/>
  <c r="AE730" i="1"/>
  <c r="AE278" i="1"/>
  <c r="AE502" i="1"/>
  <c r="AE699" i="1"/>
  <c r="AE216" i="1"/>
  <c r="AE804" i="1"/>
  <c r="AE769" i="1"/>
  <c r="AE75" i="1"/>
  <c r="AE402" i="1"/>
  <c r="AE583" i="1"/>
  <c r="AE311" i="1"/>
  <c r="AE179" i="1"/>
  <c r="AE557" i="1"/>
  <c r="AE212" i="1"/>
  <c r="AE355" i="1"/>
  <c r="AE785" i="1"/>
  <c r="AE642" i="1"/>
  <c r="AE510" i="1"/>
  <c r="AE635" i="1"/>
  <c r="AE687" i="1"/>
  <c r="AE605" i="1"/>
  <c r="AE271" i="1"/>
  <c r="AE37" i="1"/>
  <c r="AE49" i="1"/>
  <c r="AE531" i="1"/>
  <c r="AE210" i="1"/>
  <c r="AE603" i="1"/>
  <c r="AE369" i="1"/>
  <c r="AE83" i="1"/>
  <c r="AE410" i="1"/>
  <c r="AE206" i="1"/>
  <c r="AE791" i="1"/>
  <c r="AE138" i="1"/>
  <c r="AE590" i="1"/>
  <c r="AE521" i="1"/>
  <c r="AE150" i="1"/>
  <c r="AE770" i="1"/>
  <c r="AE94" i="1"/>
  <c r="AE76" i="1"/>
  <c r="AE722" i="1"/>
  <c r="AE31" i="1"/>
  <c r="AE15" i="1"/>
  <c r="AE127" i="1"/>
  <c r="AE243" i="1"/>
  <c r="AE463" i="1"/>
  <c r="AE607" i="1"/>
  <c r="AE820" i="1"/>
  <c r="AE107" i="1"/>
  <c r="AE345" i="1"/>
  <c r="AE140" i="1"/>
  <c r="AE704" i="1"/>
  <c r="AE803" i="1"/>
  <c r="AE458" i="1"/>
  <c r="AE610" i="1"/>
  <c r="AE6" i="1"/>
  <c r="AE119" i="1"/>
  <c r="AE653" i="1"/>
  <c r="AE560" i="1"/>
  <c r="AE317" i="1"/>
  <c r="AE63" i="1"/>
  <c r="AE105" i="1"/>
  <c r="AE795" i="1"/>
  <c r="AE185" i="1"/>
  <c r="AE683" i="1"/>
  <c r="AE422" i="1"/>
  <c r="AE38" i="1"/>
  <c r="AE576" i="1"/>
  <c r="AE633" i="1"/>
  <c r="AE413" i="1"/>
  <c r="AE178" i="1"/>
  <c r="AE452" i="1"/>
  <c r="AE218" i="1"/>
  <c r="AE110" i="1"/>
  <c r="AE46" i="1"/>
  <c r="AE135" i="1"/>
  <c r="AE177" i="1"/>
  <c r="AE259" i="1"/>
  <c r="AE307" i="1"/>
  <c r="AE106" i="1"/>
  <c r="AE84" i="1"/>
  <c r="AE260" i="1"/>
  <c r="AE549" i="1"/>
  <c r="AE509" i="1"/>
  <c r="AE424" i="1"/>
  <c r="AE497" i="1"/>
  <c r="AE162" i="1"/>
  <c r="AE321" i="1"/>
  <c r="AE454" i="1"/>
  <c r="AE390" i="1"/>
  <c r="AE257" i="1"/>
  <c r="AE525" i="1"/>
  <c r="AE670" i="1"/>
  <c r="AE400" i="1"/>
  <c r="AE755" i="1"/>
  <c r="AE92" i="1"/>
  <c r="AE368" i="1"/>
  <c r="AE356" i="1"/>
  <c r="AE628" i="1"/>
  <c r="AE689" i="1"/>
  <c r="AE319" i="1"/>
  <c r="AE805" i="1"/>
  <c r="AE822" i="1"/>
  <c r="AE476" i="1"/>
  <c r="AE675" i="1"/>
  <c r="AE168" i="1"/>
  <c r="AE484" i="1"/>
  <c r="AE441" i="1"/>
  <c r="AE132" i="1"/>
  <c r="AE352" i="1"/>
  <c r="AE196" i="1"/>
  <c r="AE285" i="1"/>
  <c r="AE344" i="1"/>
  <c r="AE171" i="1"/>
  <c r="AE733" i="1"/>
  <c r="AE573" i="1"/>
  <c r="AE419" i="1"/>
  <c r="AE810" i="1"/>
  <c r="AE658" i="1"/>
  <c r="AE334" i="1"/>
  <c r="AE249" i="1"/>
  <c r="AE543" i="1"/>
  <c r="AE97" i="1"/>
  <c r="AE227" i="1"/>
  <c r="AE403" i="1"/>
  <c r="AE41" i="1"/>
  <c r="AE414" i="1"/>
  <c r="AE238" i="1"/>
  <c r="AE664" i="1"/>
  <c r="AE626" i="1"/>
  <c r="AE229" i="1"/>
  <c r="AE760" i="1"/>
  <c r="AE383" i="1"/>
  <c r="AE511" i="1"/>
  <c r="AE290" i="1"/>
  <c r="AE787" i="1"/>
  <c r="AE825" i="1"/>
  <c r="AE646" i="1"/>
  <c r="AE821" i="1"/>
  <c r="AE827" i="1"/>
  <c r="AE591" i="1"/>
  <c r="AE538" i="1"/>
  <c r="AE519" i="1"/>
  <c r="AE407" i="1"/>
  <c r="AE728" i="1"/>
  <c r="AE815" i="1"/>
  <c r="AE552" i="1"/>
  <c r="AE267" i="1"/>
  <c r="AE431" i="1"/>
  <c r="AE608" i="1"/>
  <c r="AE338" i="1"/>
  <c r="AE788" i="1"/>
  <c r="AE248" i="1"/>
  <c r="AE512" i="1"/>
  <c r="AE95" i="1"/>
  <c r="AE763" i="1"/>
  <c r="AE513" i="1"/>
  <c r="AE725" i="1"/>
  <c r="AE57" i="1"/>
  <c r="AE616" i="1"/>
  <c r="AE331" i="1"/>
  <c r="AE627" i="1"/>
  <c r="AE756" i="1"/>
  <c r="AE792" i="1"/>
  <c r="AE401" i="1"/>
  <c r="AE720" i="1"/>
  <c r="AE706" i="1"/>
  <c r="AE312" i="1"/>
  <c r="AE103" i="1"/>
  <c r="AE536" i="1"/>
  <c r="AE495" i="1"/>
  <c r="AE548" i="1"/>
  <c r="AE648" i="1"/>
  <c r="AE396" i="1"/>
  <c r="AE811" i="1"/>
  <c r="AE621" i="1"/>
  <c r="AE447" i="1"/>
  <c r="AE731" i="1"/>
  <c r="AE237" i="1"/>
  <c r="AE798" i="1"/>
  <c r="AE3" i="1"/>
  <c r="AE392" i="1"/>
  <c r="AE324" i="1"/>
  <c r="AE539" i="1"/>
  <c r="AE747" i="1"/>
  <c r="AE415" i="1"/>
  <c r="AE711" i="1"/>
  <c r="AE367" i="1"/>
  <c r="AE136" i="1"/>
  <c r="AE412" i="1"/>
  <c r="AE688" i="1"/>
  <c r="AE124" i="1"/>
  <c r="AE21" i="1"/>
  <c r="AE190" i="1"/>
  <c r="AE217" i="1"/>
  <c r="AE64" i="1"/>
  <c r="AE744" i="1"/>
  <c r="AE58" i="1"/>
  <c r="AE211" i="1"/>
  <c r="AE746" i="1"/>
  <c r="AE133" i="1"/>
  <c r="AE778" i="1"/>
  <c r="AE465" i="1"/>
  <c r="AE556" i="1"/>
  <c r="AE214" i="1"/>
  <c r="AE333" i="1"/>
  <c r="AE365" i="1"/>
  <c r="AE349" i="1"/>
  <c r="AE377" i="1"/>
  <c r="AE143" i="1"/>
  <c r="AE844" i="1"/>
  <c r="AE79" i="1"/>
  <c r="AE382" i="1"/>
  <c r="AE7" i="1"/>
  <c r="AE533" i="1"/>
  <c r="AE527" i="1"/>
  <c r="AE430" i="1"/>
  <c r="AE759" i="1"/>
  <c r="AE45" i="1"/>
  <c r="AE226" i="1"/>
  <c r="AE657" i="1"/>
  <c r="AE571" i="1"/>
  <c r="AE443" i="1"/>
  <c r="AE81" i="1"/>
  <c r="AE220" i="1"/>
  <c r="AE286" i="1"/>
  <c r="AE155" i="1"/>
  <c r="AE301" i="1"/>
  <c r="AE619" i="1"/>
  <c r="AE275" i="1"/>
  <c r="AE172" i="1"/>
  <c r="AE306" i="1"/>
  <c r="AE631" i="1"/>
  <c r="AE613" i="1"/>
  <c r="AE783" i="1"/>
  <c r="AE100" i="1"/>
  <c r="AE489" i="1"/>
  <c r="AE128" i="1"/>
  <c r="AE342" i="1"/>
  <c r="AE717" i="1"/>
  <c r="AE341" i="1"/>
  <c r="AE399" i="1"/>
  <c r="AE114" i="1"/>
  <c r="AE22" i="1"/>
  <c r="AE292" i="1"/>
  <c r="AE240" i="1"/>
  <c r="AE529" i="1"/>
  <c r="AE67" i="1"/>
  <c r="AE600" i="1"/>
  <c r="AE176" i="1"/>
  <c r="AE73" i="1"/>
  <c r="AE545" i="1"/>
  <c r="AE20" i="1"/>
  <c r="AE99" i="1"/>
  <c r="AE555" i="1"/>
  <c r="AE433" i="1"/>
  <c r="AE542" i="1"/>
  <c r="AE432" i="1"/>
  <c r="AE158" i="1"/>
  <c r="AE207" i="1"/>
  <c r="AE277" i="1"/>
  <c r="AE288" i="1"/>
  <c r="AE39" i="1"/>
  <c r="AE14" i="1"/>
  <c r="AE691" i="1"/>
  <c r="AE378" i="1"/>
  <c r="AE546" i="1"/>
  <c r="AE192" i="1"/>
  <c r="AE800" i="1"/>
  <c r="AE553" i="1"/>
  <c r="AE507" i="1"/>
  <c r="AE826" i="1"/>
  <c r="AE151" i="1"/>
  <c r="AE384" i="1"/>
  <c r="AE386" i="1"/>
  <c r="AE838" i="1"/>
  <c r="AE569" i="1"/>
  <c r="AE362" i="1"/>
  <c r="AE262" i="1"/>
  <c r="AE758" i="1"/>
  <c r="AE101" i="1"/>
  <c r="AE32" i="1"/>
  <c r="AE42" i="1"/>
  <c r="AE269" i="1"/>
  <c r="AE528" i="1"/>
  <c r="AE33" i="1"/>
  <c r="AE440" i="1"/>
  <c r="AE568" i="1"/>
  <c r="AE381" i="1"/>
  <c r="AE700" i="1"/>
  <c r="AE551" i="1"/>
  <c r="AE446" i="1"/>
  <c r="AE492" i="1"/>
  <c r="AE504" i="1"/>
  <c r="AE701" i="1"/>
  <c r="AE592" i="1"/>
  <c r="AE488" i="1"/>
  <c r="AE740" i="1"/>
  <c r="AE153" i="1"/>
  <c r="AE764" i="1"/>
  <c r="AE472" i="1"/>
  <c r="AE752" i="1"/>
  <c r="AE754" i="1"/>
  <c r="AE60" i="1"/>
  <c r="AE659" i="1"/>
  <c r="AE159" i="1"/>
  <c r="AE439" i="1"/>
  <c r="AE692" i="1"/>
  <c r="AE337" i="1"/>
  <c r="AE518" i="1"/>
  <c r="AE678" i="1"/>
  <c r="AE703" i="1"/>
  <c r="AE479" i="1"/>
  <c r="AE323" i="1"/>
  <c r="AE732" i="1"/>
  <c r="AE602" i="1"/>
  <c r="AE74" i="1"/>
  <c r="AE111" i="1"/>
  <c r="AE574" i="1"/>
  <c r="AE813" i="1"/>
  <c r="AE651" i="1"/>
  <c r="AE617" i="1"/>
  <c r="AE702" i="1"/>
  <c r="AE71" i="1"/>
  <c r="AE729" i="1"/>
  <c r="AE147" i="1"/>
  <c r="AE282" i="1"/>
  <c r="AE570" i="1"/>
  <c r="AE709" i="1"/>
  <c r="AE835" i="1"/>
  <c r="AE582" i="1"/>
  <c r="AE719" i="1"/>
  <c r="AE300" i="1"/>
  <c r="AE295" i="1"/>
  <c r="AE766" i="1"/>
  <c r="AE726" i="1"/>
  <c r="AE681" i="1"/>
  <c r="AE685" i="1"/>
  <c r="AE593" i="1"/>
  <c r="AE322" i="1"/>
  <c r="AE718" i="1"/>
  <c r="AE408" i="1"/>
  <c r="AE116" i="1"/>
  <c r="AE125" i="1"/>
  <c r="AE609" i="1"/>
  <c r="AE276" i="1"/>
  <c r="AE225" i="1"/>
  <c r="AE318" i="1"/>
  <c r="AE514" i="1"/>
  <c r="AE750" i="1"/>
  <c r="AE180" i="1"/>
  <c r="AE335" i="1"/>
  <c r="AE357" i="1"/>
  <c r="AE587" i="1"/>
  <c r="AE714" i="1"/>
  <c r="AE346" i="1"/>
  <c r="AE152" i="1"/>
  <c r="AE500" i="1"/>
  <c r="AE812" i="1"/>
  <c r="AE405" i="1"/>
  <c r="AE480" i="1"/>
  <c r="AE134" i="1"/>
  <c r="AE234" i="1"/>
  <c r="AE833" i="1"/>
  <c r="AE239" i="1"/>
  <c r="AE228" i="1"/>
  <c r="AE347" i="1"/>
  <c r="AE303" i="1"/>
  <c r="AE406" i="1"/>
  <c r="AE252" i="1"/>
  <c r="AE263" i="1"/>
  <c r="AE779" i="1"/>
  <c r="AE505" i="1"/>
  <c r="AE302" i="1"/>
  <c r="AE471" i="1"/>
  <c r="AE738" i="1"/>
  <c r="AE716" i="1"/>
  <c r="AE373" i="1"/>
  <c r="AE537" i="1"/>
  <c r="AE115" i="1"/>
  <c r="AE736" i="1"/>
  <c r="AE59" i="1"/>
  <c r="AE677" i="1"/>
  <c r="AE654" i="1"/>
  <c r="AE464" i="1"/>
  <c r="AE304" i="1"/>
  <c r="AE44" i="1"/>
  <c r="AE244" i="1"/>
  <c r="AE325" i="1"/>
  <c r="AE598" i="1"/>
  <c r="AE297" i="1"/>
  <c r="AE790" i="1"/>
  <c r="AE462" i="1"/>
  <c r="AE588" i="1"/>
  <c r="AE668" i="1"/>
  <c r="AE597" i="1"/>
  <c r="AE389" i="1"/>
  <c r="AE169" i="1"/>
  <c r="AE663" i="1"/>
  <c r="AE423" i="1"/>
  <c r="AE482" i="1"/>
  <c r="AE380" i="1"/>
  <c r="AE326" i="1"/>
  <c r="AE449" i="1"/>
  <c r="AE354" i="1"/>
  <c r="AE298" i="1"/>
  <c r="AE516" i="1"/>
  <c r="AE637" i="1"/>
  <c r="AE615" i="1"/>
  <c r="AE829" i="1"/>
  <c r="AE735" i="1"/>
  <c r="AE629" i="1"/>
  <c r="AE360" i="1"/>
  <c r="AE359" i="1"/>
  <c r="AE466" i="1"/>
  <c r="AE483" i="1"/>
  <c r="AE532" i="1"/>
  <c r="AE314" i="1"/>
  <c r="AE697" i="1"/>
  <c r="AE496" i="1"/>
  <c r="AE68" i="1"/>
  <c r="AE475" i="1"/>
  <c r="AE622" i="1"/>
  <c r="AE506" i="1"/>
  <c r="AE230" i="1"/>
  <c r="AE30" i="1"/>
  <c r="AE113" i="1"/>
  <c r="AE273" i="1"/>
  <c r="AE254" i="1"/>
  <c r="AE90" i="1"/>
  <c r="AE279" i="1"/>
  <c r="AE142" i="1"/>
  <c r="AE251" i="1"/>
  <c r="AE841" i="1"/>
  <c r="AE743" i="1"/>
  <c r="AE34" i="1"/>
  <c r="AE182" i="1"/>
  <c r="AE620" i="1"/>
  <c r="AE221" i="1"/>
  <c r="AE843" i="1"/>
  <c r="AE595" i="1"/>
  <c r="AE673" i="1"/>
  <c r="AE567" i="1"/>
  <c r="AE544" i="1"/>
  <c r="AE391" i="1"/>
  <c r="AE149" i="1"/>
  <c r="AE737" i="1"/>
  <c r="AE748" i="1"/>
  <c r="AE202" i="1"/>
  <c r="AE366" i="1"/>
  <c r="AE558" i="1"/>
  <c r="AE376" i="1"/>
  <c r="AE161" i="1"/>
  <c r="AE289" i="1"/>
  <c r="AE564" i="1"/>
  <c r="AE632" i="1"/>
  <c r="AE460" i="1"/>
  <c r="AE830" i="1"/>
  <c r="AE739" i="1"/>
  <c r="AE53" i="1"/>
  <c r="AE577" i="1"/>
  <c r="AE579" i="1"/>
  <c r="AE554" i="1"/>
  <c r="AE694" i="1"/>
  <c r="AE193" i="1"/>
  <c r="AE199" i="1"/>
  <c r="AE667" i="1"/>
  <c r="AE589" i="1"/>
  <c r="AE315" i="1"/>
  <c r="AE761" i="1"/>
  <c r="AE781" i="1"/>
  <c r="AE814" i="1"/>
  <c r="AE473" i="1"/>
  <c r="AE330" i="1"/>
  <c r="AE418" i="1"/>
  <c r="AE283" i="1"/>
  <c r="AE272" i="1"/>
  <c r="AE599" i="1"/>
  <c r="AE364" i="1"/>
  <c r="AE655" i="1"/>
  <c r="AE340" i="1"/>
  <c r="AE29" i="1"/>
  <c r="AE80" i="1"/>
  <c r="AE339" i="1"/>
  <c r="AE11" i="1"/>
  <c r="AE796" i="1"/>
  <c r="AE54" i="1"/>
  <c r="AE194" i="1"/>
  <c r="AE246" i="1"/>
  <c r="AE195" i="1"/>
  <c r="AE82" i="1"/>
  <c r="AE581" i="1"/>
  <c r="AE72" i="1"/>
  <c r="AE741" i="1"/>
  <c r="AE242" i="1"/>
  <c r="AE96" i="1"/>
  <c r="AE245" i="1"/>
  <c r="AE534" i="1"/>
  <c r="AE25" i="1"/>
  <c r="AE62" i="1"/>
  <c r="AE224" i="1"/>
  <c r="AE156" i="1"/>
  <c r="AE10" i="1"/>
  <c r="AE167" i="1"/>
  <c r="AE477" i="1"/>
  <c r="AE13" i="1"/>
  <c r="AE831" i="1"/>
  <c r="AE104" i="1"/>
  <c r="AE70" i="1"/>
  <c r="AE721" i="1"/>
  <c r="AE662" i="1"/>
  <c r="AE455" i="1"/>
  <c r="AE253" i="1"/>
  <c r="AE618" i="1"/>
  <c r="AE695" i="1"/>
  <c r="AE834" i="1"/>
  <c r="AE584" i="1"/>
  <c r="AE666" i="1"/>
  <c r="AE316" i="1"/>
  <c r="AE98" i="1"/>
  <c r="AE308" i="1"/>
  <c r="AE634" i="1"/>
  <c r="AE768" i="1"/>
  <c r="AE358" i="1"/>
  <c r="AE332" i="1"/>
  <c r="AE2" i="1"/>
  <c r="AE102" i="1"/>
  <c r="AE686" i="1"/>
  <c r="AE215" i="1"/>
  <c r="AE274" i="1"/>
  <c r="AE394" i="1"/>
  <c r="AE85" i="1"/>
  <c r="AE201" i="1"/>
  <c r="AE268" i="1"/>
  <c r="AE270" i="1"/>
  <c r="AE327" i="1"/>
  <c r="AE468" i="1"/>
  <c r="AE141" i="1"/>
  <c r="AE499" i="1"/>
  <c r="AE56" i="1"/>
  <c r="AE520" i="1"/>
  <c r="AE698" i="1"/>
  <c r="AE187" i="1"/>
  <c r="AE255" i="1"/>
  <c r="AE417" i="1"/>
  <c r="AE797" i="1"/>
  <c r="AE55" i="1"/>
  <c r="AE445" i="1"/>
  <c r="AE173" i="1"/>
  <c r="AE165" i="1"/>
  <c r="AE708" i="1"/>
  <c r="AE649" i="1"/>
  <c r="AE647" i="1"/>
  <c r="AE494" i="1"/>
  <c r="AE535" i="1"/>
  <c r="AE540" i="1"/>
  <c r="AE641" i="1"/>
  <c r="AE578" i="1"/>
  <c r="AE456" i="1"/>
  <c r="AE188" i="1"/>
  <c r="AE294" i="1"/>
  <c r="AE351" i="1"/>
  <c r="AE712" i="1"/>
  <c r="AE625" i="1"/>
  <c r="AE491" i="1"/>
  <c r="AE121" i="1"/>
  <c r="AE565" i="1"/>
  <c r="AE784" i="1"/>
  <c r="AE724" i="1"/>
  <c r="AE241" i="1"/>
  <c r="AE411" i="1"/>
  <c r="AE437" i="1"/>
  <c r="AE27" i="1"/>
  <c r="AE470" i="1"/>
  <c r="AE481" i="1"/>
  <c r="AE715" i="1"/>
  <c r="AE842" i="1"/>
  <c r="AE624" i="1"/>
  <c r="AE291" i="1"/>
  <c r="AE799" i="1"/>
  <c r="AE780" i="1"/>
  <c r="AE786" i="1"/>
  <c r="AE550" i="1"/>
  <c r="AE469" i="1"/>
  <c r="AE837" i="1"/>
  <c r="AE336" i="1"/>
  <c r="AE836" i="1"/>
  <c r="AE816" i="1"/>
  <c r="AE450" i="1"/>
  <c r="AE404" i="1"/>
  <c r="AE809" i="1"/>
  <c r="AE705" i="1"/>
  <c r="AE606" i="1"/>
  <c r="AE261" i="1"/>
  <c r="AE679" i="1"/>
  <c r="AE762" i="1"/>
  <c r="AE508" i="1"/>
  <c r="AE807" i="1"/>
  <c r="AE819" i="1"/>
  <c r="AC680" i="1"/>
  <c r="AC284" i="1"/>
  <c r="AC802" i="1"/>
  <c r="AC442" i="1"/>
  <c r="AC541" i="1"/>
  <c r="AC65" i="1"/>
  <c r="AC656" i="1"/>
  <c r="AC723" i="1"/>
  <c r="AC727" i="1"/>
  <c r="AC51" i="1"/>
  <c r="AC559" i="1"/>
  <c r="AC186" i="1"/>
  <c r="AC840" i="1"/>
  <c r="AC823" i="1"/>
  <c r="AC793" i="1"/>
  <c r="AC425" i="1"/>
  <c r="AC293" i="1"/>
  <c r="AC374" i="1"/>
  <c r="AC661" i="1"/>
  <c r="AC375" i="1"/>
  <c r="AC170" i="1"/>
  <c r="AC91" i="1"/>
  <c r="AC650" i="1"/>
  <c r="AC231" i="1"/>
  <c r="AC47" i="1"/>
  <c r="AC828" i="1"/>
  <c r="AC397" i="1"/>
  <c r="AC198" i="1"/>
  <c r="AC777" i="1"/>
  <c r="AC329" i="1"/>
  <c r="AC175" i="1"/>
  <c r="AC517" i="1"/>
  <c r="AC256" i="1"/>
  <c r="AC189" i="1"/>
  <c r="AC640" i="1"/>
  <c r="AC734" i="1"/>
  <c r="AC772" i="1"/>
  <c r="AC164" i="1"/>
  <c r="AC145" i="1"/>
  <c r="AC371" i="1"/>
  <c r="AC160" i="1"/>
  <c r="AC522" i="1"/>
  <c r="AC713" i="1"/>
  <c r="AC35" i="1"/>
  <c r="AC370" i="1"/>
  <c r="AC547" i="1"/>
  <c r="AC236" i="1"/>
  <c r="AC154" i="1"/>
  <c r="AC61" i="1"/>
  <c r="AC818" i="1"/>
  <c r="AC416" i="1"/>
  <c r="AC572" i="1"/>
  <c r="AC131" i="1"/>
  <c r="AC671" i="1"/>
  <c r="AC36" i="1"/>
  <c r="AC89" i="1"/>
  <c r="AC320" i="1"/>
  <c r="AC630" i="1"/>
  <c r="AC40" i="1"/>
  <c r="AC48" i="1"/>
  <c r="AC4" i="1"/>
  <c r="AC639" i="1"/>
  <c r="AC174" i="1"/>
  <c r="AC93" i="1"/>
  <c r="AC23" i="1"/>
  <c r="AC139" i="1"/>
  <c r="AC523" i="1"/>
  <c r="AC258" i="1"/>
  <c r="AC409" i="1"/>
  <c r="AC86" i="1"/>
  <c r="AC776" i="1"/>
  <c r="AC219" i="1"/>
  <c r="AC485" i="1"/>
  <c r="AC8" i="1"/>
  <c r="AC148" i="1"/>
  <c r="AC428" i="1"/>
  <c r="AC77" i="1"/>
  <c r="AC203" i="1"/>
  <c r="AC129" i="1"/>
  <c r="AC112" i="1"/>
  <c r="AC17" i="1"/>
  <c r="AC16" i="1"/>
  <c r="AC108" i="1"/>
  <c r="AC184" i="1"/>
  <c r="AC118" i="1"/>
  <c r="AC87" i="1"/>
  <c r="AC130" i="1"/>
  <c r="AC328" i="1"/>
  <c r="AC109" i="1"/>
  <c r="AC771" i="1"/>
  <c r="AC9" i="1"/>
  <c r="AC765" i="1"/>
  <c r="AC817" i="1"/>
  <c r="AC684" i="1"/>
  <c r="AC310" i="1"/>
  <c r="AC751" i="1"/>
  <c r="AC562" i="1"/>
  <c r="AC24" i="1"/>
  <c r="AC50" i="1"/>
  <c r="AC824" i="1"/>
  <c r="AC566" i="1"/>
  <c r="AC563" i="1"/>
  <c r="AC353" i="1"/>
  <c r="AC669" i="1"/>
  <c r="AC28" i="1"/>
  <c r="AC372" i="1"/>
  <c r="AC498" i="1"/>
  <c r="AC52" i="1"/>
  <c r="AC126" i="1"/>
  <c r="AC209" i="1"/>
  <c r="AC808" i="1"/>
  <c r="AC426" i="1"/>
  <c r="AC398" i="1"/>
  <c r="AC5" i="1"/>
  <c r="AC448" i="1"/>
  <c r="AC43" i="1"/>
  <c r="AC235" i="1"/>
  <c r="AC493" i="1"/>
  <c r="AC644" i="1"/>
  <c r="AC350" i="1"/>
  <c r="AC361" i="1"/>
  <c r="AC247" i="1"/>
  <c r="AC773" i="1"/>
  <c r="AC395" i="1"/>
  <c r="AC665" i="1"/>
  <c r="AC163" i="1"/>
  <c r="AC205" i="1"/>
  <c r="AC146" i="1"/>
  <c r="AC775" i="1"/>
  <c r="AC157" i="1"/>
  <c r="AC69" i="1"/>
  <c r="AC88" i="1"/>
  <c r="AC594" i="1"/>
  <c r="AC19" i="1"/>
  <c r="AC299" i="1"/>
  <c r="AC181" i="1"/>
  <c r="AC478" i="1"/>
  <c r="AC487" i="1"/>
  <c r="AC459" i="1"/>
  <c r="AC296" i="1"/>
  <c r="AC393" i="1"/>
  <c r="AC232" i="1"/>
  <c r="AC643" i="1"/>
  <c r="AC638" i="1"/>
  <c r="AC281" i="1"/>
  <c r="AC191" i="1"/>
  <c r="AC18" i="1"/>
  <c r="AC213" i="1"/>
  <c r="AC753" i="1"/>
  <c r="AC604" i="1"/>
  <c r="AC490" i="1"/>
  <c r="AC515" i="1"/>
  <c r="AC223" i="1"/>
  <c r="AC385" i="1"/>
  <c r="AC444" i="1"/>
  <c r="AC26" i="1"/>
  <c r="AC438" i="1"/>
  <c r="AC707" i="1"/>
  <c r="AC287" i="1"/>
  <c r="AC137" i="1"/>
  <c r="AC436" i="1"/>
  <c r="AC222" i="1"/>
  <c r="AC839" i="1"/>
  <c r="AC676" i="1"/>
  <c r="AC596" i="1"/>
  <c r="AC767" i="1"/>
  <c r="AC197" i="1"/>
  <c r="AC474" i="1"/>
  <c r="AC672" i="1"/>
  <c r="AC66" i="1"/>
  <c r="AC674" i="1"/>
  <c r="AC183" i="1"/>
  <c r="AC526" i="1"/>
  <c r="AC78" i="1"/>
  <c r="AC453" i="1"/>
  <c r="AC682" i="1"/>
  <c r="AC434" i="1"/>
  <c r="AC585" i="1"/>
  <c r="AC435" i="1"/>
  <c r="AC265" i="1"/>
  <c r="AC264" i="1"/>
  <c r="AC690" i="1"/>
  <c r="AC117" i="1"/>
  <c r="AC266" i="1"/>
  <c r="AC12" i="1"/>
  <c r="AC343" i="1"/>
  <c r="AC612" i="1"/>
  <c r="AC208" i="1"/>
  <c r="AC309" i="1"/>
  <c r="AC749" i="1"/>
  <c r="AC204" i="1"/>
  <c r="AC421" i="1"/>
  <c r="AC696" i="1"/>
  <c r="AC586" i="1"/>
  <c r="AC501" i="1"/>
  <c r="AC305" i="1"/>
  <c r="AC233" i="1"/>
  <c r="AC580" i="1"/>
  <c r="AC503" i="1"/>
  <c r="AC611" i="1"/>
  <c r="AC693" i="1"/>
  <c r="AC461" i="1"/>
  <c r="AC122" i="1"/>
  <c r="AC601" i="1"/>
  <c r="AC457" i="1"/>
  <c r="AC652" i="1"/>
  <c r="AC451" i="1"/>
  <c r="AC645" i="1"/>
  <c r="AC429" i="1"/>
  <c r="AC363" i="1"/>
  <c r="AC575" i="1"/>
  <c r="AC832" i="1"/>
  <c r="AC387" i="1"/>
  <c r="AC524" i="1"/>
  <c r="AC774" i="1"/>
  <c r="AC250" i="1"/>
  <c r="AC794" i="1"/>
  <c r="AC166" i="1"/>
  <c r="AC782" i="1"/>
  <c r="AC427" i="1"/>
  <c r="AC200" i="1"/>
  <c r="AC710" i="1"/>
  <c r="AC614" i="1"/>
  <c r="AC120" i="1"/>
  <c r="AC388" i="1"/>
  <c r="AC660" i="1"/>
  <c r="AC742" i="1"/>
  <c r="AC789" i="1"/>
  <c r="AC801" i="1"/>
  <c r="AC636" i="1"/>
  <c r="AC486" i="1"/>
  <c r="AC280" i="1"/>
  <c r="AC348" i="1"/>
  <c r="AC144" i="1"/>
  <c r="AC806" i="1"/>
  <c r="AC123" i="1"/>
  <c r="AC561" i="1"/>
  <c r="AC745" i="1"/>
  <c r="AC623" i="1"/>
  <c r="AC313" i="1"/>
  <c r="AC379" i="1"/>
  <c r="AC530" i="1"/>
  <c r="AC757" i="1"/>
  <c r="AC420" i="1"/>
  <c r="AC467" i="1"/>
  <c r="AC730" i="1"/>
  <c r="AC278" i="1"/>
  <c r="AC502" i="1"/>
  <c r="AC699" i="1"/>
  <c r="AC216" i="1"/>
  <c r="AC804" i="1"/>
  <c r="AC769" i="1"/>
  <c r="AC75" i="1"/>
  <c r="AC402" i="1"/>
  <c r="AC583" i="1"/>
  <c r="AC311" i="1"/>
  <c r="AC179" i="1"/>
  <c r="AC557" i="1"/>
  <c r="AC212" i="1"/>
  <c r="AC355" i="1"/>
  <c r="AC785" i="1"/>
  <c r="AC642" i="1"/>
  <c r="AC510" i="1"/>
  <c r="AC635" i="1"/>
  <c r="AC687" i="1"/>
  <c r="AC605" i="1"/>
  <c r="AC271" i="1"/>
  <c r="AC37" i="1"/>
  <c r="AC49" i="1"/>
  <c r="AC531" i="1"/>
  <c r="AC210" i="1"/>
  <c r="AC603" i="1"/>
  <c r="AC369" i="1"/>
  <c r="AC83" i="1"/>
  <c r="AC410" i="1"/>
  <c r="AC206" i="1"/>
  <c r="AC791" i="1"/>
  <c r="AC138" i="1"/>
  <c r="AC590" i="1"/>
  <c r="AC521" i="1"/>
  <c r="AC150" i="1"/>
  <c r="AC770" i="1"/>
  <c r="AC94" i="1"/>
  <c r="AC76" i="1"/>
  <c r="AC722" i="1"/>
  <c r="AC31" i="1"/>
  <c r="AC15" i="1"/>
  <c r="AC127" i="1"/>
  <c r="AC243" i="1"/>
  <c r="AC463" i="1"/>
  <c r="AC607" i="1"/>
  <c r="AC820" i="1"/>
  <c r="AC107" i="1"/>
  <c r="AC345" i="1"/>
  <c r="AC140" i="1"/>
  <c r="AC704" i="1"/>
  <c r="AC803" i="1"/>
  <c r="AC458" i="1"/>
  <c r="AC610" i="1"/>
  <c r="AC6" i="1"/>
  <c r="AC119" i="1"/>
  <c r="AC653" i="1"/>
  <c r="AC560" i="1"/>
  <c r="AC317" i="1"/>
  <c r="AC63" i="1"/>
  <c r="AC105" i="1"/>
  <c r="AC795" i="1"/>
  <c r="AC185" i="1"/>
  <c r="AC683" i="1"/>
  <c r="AC422" i="1"/>
  <c r="AC38" i="1"/>
  <c r="AC576" i="1"/>
  <c r="AC633" i="1"/>
  <c r="AC413" i="1"/>
  <c r="AC178" i="1"/>
  <c r="AC452" i="1"/>
  <c r="AC218" i="1"/>
  <c r="AC110" i="1"/>
  <c r="AC46" i="1"/>
  <c r="AC135" i="1"/>
  <c r="AC177" i="1"/>
  <c r="AC259" i="1"/>
  <c r="AC307" i="1"/>
  <c r="AC106" i="1"/>
  <c r="AC84" i="1"/>
  <c r="AC260" i="1"/>
  <c r="AC549" i="1"/>
  <c r="AC509" i="1"/>
  <c r="AC424" i="1"/>
  <c r="AC497" i="1"/>
  <c r="AC162" i="1"/>
  <c r="AC321" i="1"/>
  <c r="AC454" i="1"/>
  <c r="AC390" i="1"/>
  <c r="AC257" i="1"/>
  <c r="AC525" i="1"/>
  <c r="AC670" i="1"/>
  <c r="AC400" i="1"/>
  <c r="AC755" i="1"/>
  <c r="AC92" i="1"/>
  <c r="AC368" i="1"/>
  <c r="AC356" i="1"/>
  <c r="AC628" i="1"/>
  <c r="AC689" i="1"/>
  <c r="AC319" i="1"/>
  <c r="AC805" i="1"/>
  <c r="AC822" i="1"/>
  <c r="AC476" i="1"/>
  <c r="AC675" i="1"/>
  <c r="AC168" i="1"/>
  <c r="AC484" i="1"/>
  <c r="AC441" i="1"/>
  <c r="AC132" i="1"/>
  <c r="AC352" i="1"/>
  <c r="AC196" i="1"/>
  <c r="AC285" i="1"/>
  <c r="AC344" i="1"/>
  <c r="AC171" i="1"/>
  <c r="AC733" i="1"/>
  <c r="AC573" i="1"/>
  <c r="AC419" i="1"/>
  <c r="AC810" i="1"/>
  <c r="AC658" i="1"/>
  <c r="AC334" i="1"/>
  <c r="AC249" i="1"/>
  <c r="AC543" i="1"/>
  <c r="AC97" i="1"/>
  <c r="AC227" i="1"/>
  <c r="AC403" i="1"/>
  <c r="AC41" i="1"/>
  <c r="AC414" i="1"/>
  <c r="AC238" i="1"/>
  <c r="AC664" i="1"/>
  <c r="AC626" i="1"/>
  <c r="AC229" i="1"/>
  <c r="AC760" i="1"/>
  <c r="AC383" i="1"/>
  <c r="AC511" i="1"/>
  <c r="AC290" i="1"/>
  <c r="AC787" i="1"/>
  <c r="AC825" i="1"/>
  <c r="AC646" i="1"/>
  <c r="AC821" i="1"/>
  <c r="AC827" i="1"/>
  <c r="AC591" i="1"/>
  <c r="AC538" i="1"/>
  <c r="AC519" i="1"/>
  <c r="AC407" i="1"/>
  <c r="AC728" i="1"/>
  <c r="AC815" i="1"/>
  <c r="AC552" i="1"/>
  <c r="AC267" i="1"/>
  <c r="AC431" i="1"/>
  <c r="AC608" i="1"/>
  <c r="AC338" i="1"/>
  <c r="AC788" i="1"/>
  <c r="AC248" i="1"/>
  <c r="AC512" i="1"/>
  <c r="AC95" i="1"/>
  <c r="AC763" i="1"/>
  <c r="AC513" i="1"/>
  <c r="AC725" i="1"/>
  <c r="AC57" i="1"/>
  <c r="AC616" i="1"/>
  <c r="AC331" i="1"/>
  <c r="AC627" i="1"/>
  <c r="AC756" i="1"/>
  <c r="AC792" i="1"/>
  <c r="AC401" i="1"/>
  <c r="AC720" i="1"/>
  <c r="AC706" i="1"/>
  <c r="AC312" i="1"/>
  <c r="AC103" i="1"/>
  <c r="AC536" i="1"/>
  <c r="AC495" i="1"/>
  <c r="AC548" i="1"/>
  <c r="AC648" i="1"/>
  <c r="AC396" i="1"/>
  <c r="AC811" i="1"/>
  <c r="AC621" i="1"/>
  <c r="AC447" i="1"/>
  <c r="AC731" i="1"/>
  <c r="AC237" i="1"/>
  <c r="AC798" i="1"/>
  <c r="AC3" i="1"/>
  <c r="AC392" i="1"/>
  <c r="AC324" i="1"/>
  <c r="AC539" i="1"/>
  <c r="AC747" i="1"/>
  <c r="AC415" i="1"/>
  <c r="AC711" i="1"/>
  <c r="AC367" i="1"/>
  <c r="AC136" i="1"/>
  <c r="AC412" i="1"/>
  <c r="AC688" i="1"/>
  <c r="AC124" i="1"/>
  <c r="AC21" i="1"/>
  <c r="AC190" i="1"/>
  <c r="AC217" i="1"/>
  <c r="AC64" i="1"/>
  <c r="AC744" i="1"/>
  <c r="AC58" i="1"/>
  <c r="AC211" i="1"/>
  <c r="AC746" i="1"/>
  <c r="AC133" i="1"/>
  <c r="AC778" i="1"/>
  <c r="AC465" i="1"/>
  <c r="AC556" i="1"/>
  <c r="AC214" i="1"/>
  <c r="AC333" i="1"/>
  <c r="AC365" i="1"/>
  <c r="AC349" i="1"/>
  <c r="AC377" i="1"/>
  <c r="AC143" i="1"/>
  <c r="AC844" i="1"/>
  <c r="AC79" i="1"/>
  <c r="AC382" i="1"/>
  <c r="AC7" i="1"/>
  <c r="AC533" i="1"/>
  <c r="AC527" i="1"/>
  <c r="AC430" i="1"/>
  <c r="AC759" i="1"/>
  <c r="AC45" i="1"/>
  <c r="AC226" i="1"/>
  <c r="AC657" i="1"/>
  <c r="AC571" i="1"/>
  <c r="AC443" i="1"/>
  <c r="AC81" i="1"/>
  <c r="AC220" i="1"/>
  <c r="AC286" i="1"/>
  <c r="AC155" i="1"/>
  <c r="AC301" i="1"/>
  <c r="AC619" i="1"/>
  <c r="AC275" i="1"/>
  <c r="AC172" i="1"/>
  <c r="AC306" i="1"/>
  <c r="AC631" i="1"/>
  <c r="AC613" i="1"/>
  <c r="AC783" i="1"/>
  <c r="AC100" i="1"/>
  <c r="AC489" i="1"/>
  <c r="AC128" i="1"/>
  <c r="AC342" i="1"/>
  <c r="AC717" i="1"/>
  <c r="AC341" i="1"/>
  <c r="AC399" i="1"/>
  <c r="AC114" i="1"/>
  <c r="AC22" i="1"/>
  <c r="AC292" i="1"/>
  <c r="AC240" i="1"/>
  <c r="AC529" i="1"/>
  <c r="AC67" i="1"/>
  <c r="AC600" i="1"/>
  <c r="AC176" i="1"/>
  <c r="AC73" i="1"/>
  <c r="AC545" i="1"/>
  <c r="AC20" i="1"/>
  <c r="AC99" i="1"/>
  <c r="AC555" i="1"/>
  <c r="AC433" i="1"/>
  <c r="AC542" i="1"/>
  <c r="AC432" i="1"/>
  <c r="AC158" i="1"/>
  <c r="AC207" i="1"/>
  <c r="AC277" i="1"/>
  <c r="AC288" i="1"/>
  <c r="AC39" i="1"/>
  <c r="AC14" i="1"/>
  <c r="AC691" i="1"/>
  <c r="AC378" i="1"/>
  <c r="AC546" i="1"/>
  <c r="AC192" i="1"/>
  <c r="AC800" i="1"/>
  <c r="AC553" i="1"/>
  <c r="AC507" i="1"/>
  <c r="AC826" i="1"/>
  <c r="AC151" i="1"/>
  <c r="AC384" i="1"/>
  <c r="AC386" i="1"/>
  <c r="AC838" i="1"/>
  <c r="AC569" i="1"/>
  <c r="AC362" i="1"/>
  <c r="AC262" i="1"/>
  <c r="AC758" i="1"/>
  <c r="AC101" i="1"/>
  <c r="AC32" i="1"/>
  <c r="AC42" i="1"/>
  <c r="AC269" i="1"/>
  <c r="AC528" i="1"/>
  <c r="AC33" i="1"/>
  <c r="AC440" i="1"/>
  <c r="AC568" i="1"/>
  <c r="AC381" i="1"/>
  <c r="AC700" i="1"/>
  <c r="AC551" i="1"/>
  <c r="AC446" i="1"/>
  <c r="AC492" i="1"/>
  <c r="AC504" i="1"/>
  <c r="AC701" i="1"/>
  <c r="AC592" i="1"/>
  <c r="AC488" i="1"/>
  <c r="AC740" i="1"/>
  <c r="AC153" i="1"/>
  <c r="AC764" i="1"/>
  <c r="AC472" i="1"/>
  <c r="AC752" i="1"/>
  <c r="AC754" i="1"/>
  <c r="AC60" i="1"/>
  <c r="AC659" i="1"/>
  <c r="AC159" i="1"/>
  <c r="AC439" i="1"/>
  <c r="AC692" i="1"/>
  <c r="AC337" i="1"/>
  <c r="AC518" i="1"/>
  <c r="AC678" i="1"/>
  <c r="AC703" i="1"/>
  <c r="AC479" i="1"/>
  <c r="AC323" i="1"/>
  <c r="AC732" i="1"/>
  <c r="AC602" i="1"/>
  <c r="AC74" i="1"/>
  <c r="AC111" i="1"/>
  <c r="AC574" i="1"/>
  <c r="AC813" i="1"/>
  <c r="AC651" i="1"/>
  <c r="AC617" i="1"/>
  <c r="AC702" i="1"/>
  <c r="AC71" i="1"/>
  <c r="AC729" i="1"/>
  <c r="AC147" i="1"/>
  <c r="AC282" i="1"/>
  <c r="AC570" i="1"/>
  <c r="AC709" i="1"/>
  <c r="AC835" i="1"/>
  <c r="AC582" i="1"/>
  <c r="AC719" i="1"/>
  <c r="AC300" i="1"/>
  <c r="AC295" i="1"/>
  <c r="AC766" i="1"/>
  <c r="AC726" i="1"/>
  <c r="AC681" i="1"/>
  <c r="AC685" i="1"/>
  <c r="AC593" i="1"/>
  <c r="AC322" i="1"/>
  <c r="AC718" i="1"/>
  <c r="AC408" i="1"/>
  <c r="AC116" i="1"/>
  <c r="AC125" i="1"/>
  <c r="AC609" i="1"/>
  <c r="AC276" i="1"/>
  <c r="AC225" i="1"/>
  <c r="AC318" i="1"/>
  <c r="AC514" i="1"/>
  <c r="AC750" i="1"/>
  <c r="AC180" i="1"/>
  <c r="AC335" i="1"/>
  <c r="AC357" i="1"/>
  <c r="AC587" i="1"/>
  <c r="AC714" i="1"/>
  <c r="AC346" i="1"/>
  <c r="AC152" i="1"/>
  <c r="AC500" i="1"/>
  <c r="AC812" i="1"/>
  <c r="AC405" i="1"/>
  <c r="AC480" i="1"/>
  <c r="AC134" i="1"/>
  <c r="AC234" i="1"/>
  <c r="AC833" i="1"/>
  <c r="AC239" i="1"/>
  <c r="AC228" i="1"/>
  <c r="AC347" i="1"/>
  <c r="AC303" i="1"/>
  <c r="AC406" i="1"/>
  <c r="AC252" i="1"/>
  <c r="AC263" i="1"/>
  <c r="AC779" i="1"/>
  <c r="AC505" i="1"/>
  <c r="AC302" i="1"/>
  <c r="AC471" i="1"/>
  <c r="AC738" i="1"/>
  <c r="AC716" i="1"/>
  <c r="AC373" i="1"/>
  <c r="AC537" i="1"/>
  <c r="AC115" i="1"/>
  <c r="AC736" i="1"/>
  <c r="AC59" i="1"/>
  <c r="AC677" i="1"/>
  <c r="AC654" i="1"/>
  <c r="AC464" i="1"/>
  <c r="AC304" i="1"/>
  <c r="AC44" i="1"/>
  <c r="AC244" i="1"/>
  <c r="AC325" i="1"/>
  <c r="AC598" i="1"/>
  <c r="AC297" i="1"/>
  <c r="AC790" i="1"/>
  <c r="AC462" i="1"/>
  <c r="AC588" i="1"/>
  <c r="AC668" i="1"/>
  <c r="AC597" i="1"/>
  <c r="AC389" i="1"/>
  <c r="AC169" i="1"/>
  <c r="AC663" i="1"/>
  <c r="AC423" i="1"/>
  <c r="AC482" i="1"/>
  <c r="AC380" i="1"/>
  <c r="AC326" i="1"/>
  <c r="AC449" i="1"/>
  <c r="AC354" i="1"/>
  <c r="AC298" i="1"/>
  <c r="AC516" i="1"/>
  <c r="AC637" i="1"/>
  <c r="AC615" i="1"/>
  <c r="AC829" i="1"/>
  <c r="AC735" i="1"/>
  <c r="AC629" i="1"/>
  <c r="AC360" i="1"/>
  <c r="AC359" i="1"/>
  <c r="AC466" i="1"/>
  <c r="AC483" i="1"/>
  <c r="AC532" i="1"/>
  <c r="AC314" i="1"/>
  <c r="AC697" i="1"/>
  <c r="AC496" i="1"/>
  <c r="AC68" i="1"/>
  <c r="AC475" i="1"/>
  <c r="AC622" i="1"/>
  <c r="AC506" i="1"/>
  <c r="AC230" i="1"/>
  <c r="AC30" i="1"/>
  <c r="AC113" i="1"/>
  <c r="AC273" i="1"/>
  <c r="AC254" i="1"/>
  <c r="AC90" i="1"/>
  <c r="AC279" i="1"/>
  <c r="AC142" i="1"/>
  <c r="AC251" i="1"/>
  <c r="AC841" i="1"/>
  <c r="AC743" i="1"/>
  <c r="AC34" i="1"/>
  <c r="AC182" i="1"/>
  <c r="AC620" i="1"/>
  <c r="AC221" i="1"/>
  <c r="AC843" i="1"/>
  <c r="AC595" i="1"/>
  <c r="AC673" i="1"/>
  <c r="AC567" i="1"/>
  <c r="AC544" i="1"/>
  <c r="AC391" i="1"/>
  <c r="AC149" i="1"/>
  <c r="AC737" i="1"/>
  <c r="AC748" i="1"/>
  <c r="AC202" i="1"/>
  <c r="AC366" i="1"/>
  <c r="AC558" i="1"/>
  <c r="AC376" i="1"/>
  <c r="AC161" i="1"/>
  <c r="AC289" i="1"/>
  <c r="AC564" i="1"/>
  <c r="AC632" i="1"/>
  <c r="AC460" i="1"/>
  <c r="AC830" i="1"/>
  <c r="AC739" i="1"/>
  <c r="AC53" i="1"/>
  <c r="AC577" i="1"/>
  <c r="AC579" i="1"/>
  <c r="AC554" i="1"/>
  <c r="AC694" i="1"/>
  <c r="AC193" i="1"/>
  <c r="AC199" i="1"/>
  <c r="AC667" i="1"/>
  <c r="AC589" i="1"/>
  <c r="AC315" i="1"/>
  <c r="AC761" i="1"/>
  <c r="AC781" i="1"/>
  <c r="AC814" i="1"/>
  <c r="AC473" i="1"/>
  <c r="AC330" i="1"/>
  <c r="AC418" i="1"/>
  <c r="AC283" i="1"/>
  <c r="AC272" i="1"/>
  <c r="AC599" i="1"/>
  <c r="AC364" i="1"/>
  <c r="AC655" i="1"/>
  <c r="AC340" i="1"/>
  <c r="AC29" i="1"/>
  <c r="AC80" i="1"/>
  <c r="AC339" i="1"/>
  <c r="AC11" i="1"/>
  <c r="AC796" i="1"/>
  <c r="AC54" i="1"/>
  <c r="AC194" i="1"/>
  <c r="AC246" i="1"/>
  <c r="AC195" i="1"/>
  <c r="AC82" i="1"/>
  <c r="AC581" i="1"/>
  <c r="AC72" i="1"/>
  <c r="AC741" i="1"/>
  <c r="AC242" i="1"/>
  <c r="AC96" i="1"/>
  <c r="AC245" i="1"/>
  <c r="AC534" i="1"/>
  <c r="AC25" i="1"/>
  <c r="AC62" i="1"/>
  <c r="AC224" i="1"/>
  <c r="AC156" i="1"/>
  <c r="AC10" i="1"/>
  <c r="AC167" i="1"/>
  <c r="AC477" i="1"/>
  <c r="AC13" i="1"/>
  <c r="AC831" i="1"/>
  <c r="AC104" i="1"/>
  <c r="AC70" i="1"/>
  <c r="AC721" i="1"/>
  <c r="AC662" i="1"/>
  <c r="AC455" i="1"/>
  <c r="AC253" i="1"/>
  <c r="AC618" i="1"/>
  <c r="AC695" i="1"/>
  <c r="AC834" i="1"/>
  <c r="AC584" i="1"/>
  <c r="AC666" i="1"/>
  <c r="AC316" i="1"/>
  <c r="AC98" i="1"/>
  <c r="AC308" i="1"/>
  <c r="AC634" i="1"/>
  <c r="AC768" i="1"/>
  <c r="AC358" i="1"/>
  <c r="AC332" i="1"/>
  <c r="AC2" i="1"/>
  <c r="AC102" i="1"/>
  <c r="AC686" i="1"/>
  <c r="AC215" i="1"/>
  <c r="AC274" i="1"/>
  <c r="AC394" i="1"/>
  <c r="AC85" i="1"/>
  <c r="AC201" i="1"/>
  <c r="AC268" i="1"/>
  <c r="AC270" i="1"/>
  <c r="AC327" i="1"/>
  <c r="AC468" i="1"/>
  <c r="AC141" i="1"/>
  <c r="AC499" i="1"/>
  <c r="AC56" i="1"/>
  <c r="AC520" i="1"/>
  <c r="AC698" i="1"/>
  <c r="AC187" i="1"/>
  <c r="AC255" i="1"/>
  <c r="AC417" i="1"/>
  <c r="AC797" i="1"/>
  <c r="AC55" i="1"/>
  <c r="AC445" i="1"/>
  <c r="AC173" i="1"/>
  <c r="AC165" i="1"/>
  <c r="AC708" i="1"/>
  <c r="AC649" i="1"/>
  <c r="AC647" i="1"/>
  <c r="AC494" i="1"/>
  <c r="AC535" i="1"/>
  <c r="AC540" i="1"/>
  <c r="AC641" i="1"/>
  <c r="AC578" i="1"/>
  <c r="AC456" i="1"/>
  <c r="AC188" i="1"/>
  <c r="AC294" i="1"/>
  <c r="AC351" i="1"/>
  <c r="AC712" i="1"/>
  <c r="AC625" i="1"/>
  <c r="AC491" i="1"/>
  <c r="AC121" i="1"/>
  <c r="AC565" i="1"/>
  <c r="AC784" i="1"/>
  <c r="AC724" i="1"/>
  <c r="AC241" i="1"/>
  <c r="AC411" i="1"/>
  <c r="AC437" i="1"/>
  <c r="AC27" i="1"/>
  <c r="AC470" i="1"/>
  <c r="AC481" i="1"/>
  <c r="AC715" i="1"/>
  <c r="AC842" i="1"/>
  <c r="AC624" i="1"/>
  <c r="AC291" i="1"/>
  <c r="AC799" i="1"/>
  <c r="AC780" i="1"/>
  <c r="AC786" i="1"/>
  <c r="AC550" i="1"/>
  <c r="AC469" i="1"/>
  <c r="AC837" i="1"/>
  <c r="AC336" i="1"/>
  <c r="AC836" i="1"/>
  <c r="AC816" i="1"/>
  <c r="AC450" i="1"/>
  <c r="AC404" i="1"/>
  <c r="AC809" i="1"/>
  <c r="AC705" i="1"/>
  <c r="AC606" i="1"/>
  <c r="AC261" i="1"/>
  <c r="AC679" i="1"/>
  <c r="AC762" i="1"/>
  <c r="AC508" i="1"/>
  <c r="AC807" i="1"/>
  <c r="AC819" i="1"/>
  <c r="AA727" i="1"/>
  <c r="AA51" i="1"/>
  <c r="AA559" i="1"/>
  <c r="AA186" i="1"/>
  <c r="AA840" i="1"/>
  <c r="AA823" i="1"/>
  <c r="AA793" i="1"/>
  <c r="AA425" i="1"/>
  <c r="AA293" i="1"/>
  <c r="AA374" i="1"/>
  <c r="AA661" i="1"/>
  <c r="AA375" i="1"/>
  <c r="AA170" i="1"/>
  <c r="AA91" i="1"/>
  <c r="AA650" i="1"/>
  <c r="AA231" i="1"/>
  <c r="AA47" i="1"/>
  <c r="AA828" i="1"/>
  <c r="AA397" i="1"/>
  <c r="AA198" i="1"/>
  <c r="AA777" i="1"/>
  <c r="AA329" i="1"/>
  <c r="AA175" i="1"/>
  <c r="AA517" i="1"/>
  <c r="AA256" i="1"/>
  <c r="AA189" i="1"/>
  <c r="AA640" i="1"/>
  <c r="AA734" i="1"/>
  <c r="AA772" i="1"/>
  <c r="AA164" i="1"/>
  <c r="AA145" i="1"/>
  <c r="AA371" i="1"/>
  <c r="AA160" i="1"/>
  <c r="AA522" i="1"/>
  <c r="AA713" i="1"/>
  <c r="AA35" i="1"/>
  <c r="AA370" i="1"/>
  <c r="AA547" i="1"/>
  <c r="AA236" i="1"/>
  <c r="AA154" i="1"/>
  <c r="AA61" i="1"/>
  <c r="AA818" i="1"/>
  <c r="AA416" i="1"/>
  <c r="AA572" i="1"/>
  <c r="AA131" i="1"/>
  <c r="AA671" i="1"/>
  <c r="AA36" i="1"/>
  <c r="AA89" i="1"/>
  <c r="AA320" i="1"/>
  <c r="AA630" i="1"/>
  <c r="AA40" i="1"/>
  <c r="AA48" i="1"/>
  <c r="AA4" i="1"/>
  <c r="AA639" i="1"/>
  <c r="AA174" i="1"/>
  <c r="AA93" i="1"/>
  <c r="AA23" i="1"/>
  <c r="AA139" i="1"/>
  <c r="AA523" i="1"/>
  <c r="AA258" i="1"/>
  <c r="AA409" i="1"/>
  <c r="AA86" i="1"/>
  <c r="AA776" i="1"/>
  <c r="AA219" i="1"/>
  <c r="AA485" i="1"/>
  <c r="AA8" i="1"/>
  <c r="AA148" i="1"/>
  <c r="AA428" i="1"/>
  <c r="AA77" i="1"/>
  <c r="AA203" i="1"/>
  <c r="AA129" i="1"/>
  <c r="AA112" i="1"/>
  <c r="AA17" i="1"/>
  <c r="AA16" i="1"/>
  <c r="AA108" i="1"/>
  <c r="AA184" i="1"/>
  <c r="AA118" i="1"/>
  <c r="AA87" i="1"/>
  <c r="AA130" i="1"/>
  <c r="AA328" i="1"/>
  <c r="AA109" i="1"/>
  <c r="AA771" i="1"/>
  <c r="AA9" i="1"/>
  <c r="AA765" i="1"/>
  <c r="AA817" i="1"/>
  <c r="AA684" i="1"/>
  <c r="AA310" i="1"/>
  <c r="AA751" i="1"/>
  <c r="AA562" i="1"/>
  <c r="AA24" i="1"/>
  <c r="AA50" i="1"/>
  <c r="AA824" i="1"/>
  <c r="AA566" i="1"/>
  <c r="AA563" i="1"/>
  <c r="AA353" i="1"/>
  <c r="AA669" i="1"/>
  <c r="AA28" i="1"/>
  <c r="AA372" i="1"/>
  <c r="AA498" i="1"/>
  <c r="AA52" i="1"/>
  <c r="AA126" i="1"/>
  <c r="AA209" i="1"/>
  <c r="AA808" i="1"/>
  <c r="AA426" i="1"/>
  <c r="AA398" i="1"/>
  <c r="AA5" i="1"/>
  <c r="AA448" i="1"/>
  <c r="AA43" i="1"/>
  <c r="AA235" i="1"/>
  <c r="AA493" i="1"/>
  <c r="AA644" i="1"/>
  <c r="AA350" i="1"/>
  <c r="AA361" i="1"/>
  <c r="AA247" i="1"/>
  <c r="AA773" i="1"/>
  <c r="AA395" i="1"/>
  <c r="AA665" i="1"/>
  <c r="AA163" i="1"/>
  <c r="AA205" i="1"/>
  <c r="AA146" i="1"/>
  <c r="AA775" i="1"/>
  <c r="AA157" i="1"/>
  <c r="AA69" i="1"/>
  <c r="AA88" i="1"/>
  <c r="AA594" i="1"/>
  <c r="AA19" i="1"/>
  <c r="AA299" i="1"/>
  <c r="AA181" i="1"/>
  <c r="AA478" i="1"/>
  <c r="AA487" i="1"/>
  <c r="AA459" i="1"/>
  <c r="AA296" i="1"/>
  <c r="AA393" i="1"/>
  <c r="AA232" i="1"/>
  <c r="AA643" i="1"/>
  <c r="AA638" i="1"/>
  <c r="AA281" i="1"/>
  <c r="AA191" i="1"/>
  <c r="AA18" i="1"/>
  <c r="AA213" i="1"/>
  <c r="AA753" i="1"/>
  <c r="AA604" i="1"/>
  <c r="AA490" i="1"/>
  <c r="AA515" i="1"/>
  <c r="AA223" i="1"/>
  <c r="AA385" i="1"/>
  <c r="AA444" i="1"/>
  <c r="AA26" i="1"/>
  <c r="AA438" i="1"/>
  <c r="AA707" i="1"/>
  <c r="AA287" i="1"/>
  <c r="AA137" i="1"/>
  <c r="AA436" i="1"/>
  <c r="AA222" i="1"/>
  <c r="AA839" i="1"/>
  <c r="AA676" i="1"/>
  <c r="AA596" i="1"/>
  <c r="AA767" i="1"/>
  <c r="AA197" i="1"/>
  <c r="AA474" i="1"/>
  <c r="AA672" i="1"/>
  <c r="AA66" i="1"/>
  <c r="AA674" i="1"/>
  <c r="AA183" i="1"/>
  <c r="AA526" i="1"/>
  <c r="AA78" i="1"/>
  <c r="AA453" i="1"/>
  <c r="AA682" i="1"/>
  <c r="AA434" i="1"/>
  <c r="AA585" i="1"/>
  <c r="AA435" i="1"/>
  <c r="AA265" i="1"/>
  <c r="AA264" i="1"/>
  <c r="AA690" i="1"/>
  <c r="AA117" i="1"/>
  <c r="AA266" i="1"/>
  <c r="AA12" i="1"/>
  <c r="AA343" i="1"/>
  <c r="AA612" i="1"/>
  <c r="AA208" i="1"/>
  <c r="AA309" i="1"/>
  <c r="AA749" i="1"/>
  <c r="AA204" i="1"/>
  <c r="AA421" i="1"/>
  <c r="AA696" i="1"/>
  <c r="AA586" i="1"/>
  <c r="AA501" i="1"/>
  <c r="AA305" i="1"/>
  <c r="AA233" i="1"/>
  <c r="AA580" i="1"/>
  <c r="AA503" i="1"/>
  <c r="AA611" i="1"/>
  <c r="AA693" i="1"/>
  <c r="AA461" i="1"/>
  <c r="AA122" i="1"/>
  <c r="AA601" i="1"/>
  <c r="AA457" i="1"/>
  <c r="AA652" i="1"/>
  <c r="AA451" i="1"/>
  <c r="AA645" i="1"/>
  <c r="AA429" i="1"/>
  <c r="AA363" i="1"/>
  <c r="AA575" i="1"/>
  <c r="AA832" i="1"/>
  <c r="AA387" i="1"/>
  <c r="AA524" i="1"/>
  <c r="AA774" i="1"/>
  <c r="AA250" i="1"/>
  <c r="AA794" i="1"/>
  <c r="AA166" i="1"/>
  <c r="AA782" i="1"/>
  <c r="AA427" i="1"/>
  <c r="AA200" i="1"/>
  <c r="AA710" i="1"/>
  <c r="AA614" i="1"/>
  <c r="AA120" i="1"/>
  <c r="AA388" i="1"/>
  <c r="AA660" i="1"/>
  <c r="AA742" i="1"/>
  <c r="AA789" i="1"/>
  <c r="AA801" i="1"/>
  <c r="AA636" i="1"/>
  <c r="AA486" i="1"/>
  <c r="AA280" i="1"/>
  <c r="AA348" i="1"/>
  <c r="AA144" i="1"/>
  <c r="AA806" i="1"/>
  <c r="AA123" i="1"/>
  <c r="AA561" i="1"/>
  <c r="AA745" i="1"/>
  <c r="AA623" i="1"/>
  <c r="AA313" i="1"/>
  <c r="AA379" i="1"/>
  <c r="AA530" i="1"/>
  <c r="AA757" i="1"/>
  <c r="AA420" i="1"/>
  <c r="AA467" i="1"/>
  <c r="AA730" i="1"/>
  <c r="AA278" i="1"/>
  <c r="AA502" i="1"/>
  <c r="AA699" i="1"/>
  <c r="AA216" i="1"/>
  <c r="AA804" i="1"/>
  <c r="AA769" i="1"/>
  <c r="AA75" i="1"/>
  <c r="AA402" i="1"/>
  <c r="AA583" i="1"/>
  <c r="AA311" i="1"/>
  <c r="AA179" i="1"/>
  <c r="AA557" i="1"/>
  <c r="AA212" i="1"/>
  <c r="AA355" i="1"/>
  <c r="AA785" i="1"/>
  <c r="AA642" i="1"/>
  <c r="AA510" i="1"/>
  <c r="AA635" i="1"/>
  <c r="AA687" i="1"/>
  <c r="AA605" i="1"/>
  <c r="AA271" i="1"/>
  <c r="AA37" i="1"/>
  <c r="AA49" i="1"/>
  <c r="AA531" i="1"/>
  <c r="AA210" i="1"/>
  <c r="AA603" i="1"/>
  <c r="AA369" i="1"/>
  <c r="AA83" i="1"/>
  <c r="AA410" i="1"/>
  <c r="AA206" i="1"/>
  <c r="AA791" i="1"/>
  <c r="AA138" i="1"/>
  <c r="AA590" i="1"/>
  <c r="AA521" i="1"/>
  <c r="AA150" i="1"/>
  <c r="AA770" i="1"/>
  <c r="AA94" i="1"/>
  <c r="AA76" i="1"/>
  <c r="AA722" i="1"/>
  <c r="AA31" i="1"/>
  <c r="AA15" i="1"/>
  <c r="AA127" i="1"/>
  <c r="AA243" i="1"/>
  <c r="AA463" i="1"/>
  <c r="AA607" i="1"/>
  <c r="AA820" i="1"/>
  <c r="AA107" i="1"/>
  <c r="AA345" i="1"/>
  <c r="AA140" i="1"/>
  <c r="AA704" i="1"/>
  <c r="AA803" i="1"/>
  <c r="AA458" i="1"/>
  <c r="AA610" i="1"/>
  <c r="AA6" i="1"/>
  <c r="AA119" i="1"/>
  <c r="AA653" i="1"/>
  <c r="AA560" i="1"/>
  <c r="AA317" i="1"/>
  <c r="AA63" i="1"/>
  <c r="AA105" i="1"/>
  <c r="AA795" i="1"/>
  <c r="AA185" i="1"/>
  <c r="AA683" i="1"/>
  <c r="AA422" i="1"/>
  <c r="AA38" i="1"/>
  <c r="AA576" i="1"/>
  <c r="AA633" i="1"/>
  <c r="AA413" i="1"/>
  <c r="AA178" i="1"/>
  <c r="AA452" i="1"/>
  <c r="AA218" i="1"/>
  <c r="AA110" i="1"/>
  <c r="AA46" i="1"/>
  <c r="AA135" i="1"/>
  <c r="AA177" i="1"/>
  <c r="AA259" i="1"/>
  <c r="AA307" i="1"/>
  <c r="AA106" i="1"/>
  <c r="AA84" i="1"/>
  <c r="AA260" i="1"/>
  <c r="AA549" i="1"/>
  <c r="AA509" i="1"/>
  <c r="AA424" i="1"/>
  <c r="AA497" i="1"/>
  <c r="AA162" i="1"/>
  <c r="AA321" i="1"/>
  <c r="AA454" i="1"/>
  <c r="AA390" i="1"/>
  <c r="AA257" i="1"/>
  <c r="AA525" i="1"/>
  <c r="AA670" i="1"/>
  <c r="AA400" i="1"/>
  <c r="AA755" i="1"/>
  <c r="AA92" i="1"/>
  <c r="AA368" i="1"/>
  <c r="AA356" i="1"/>
  <c r="AA628" i="1"/>
  <c r="AA689" i="1"/>
  <c r="AA319" i="1"/>
  <c r="AA805" i="1"/>
  <c r="AA822" i="1"/>
  <c r="AA476" i="1"/>
  <c r="AA675" i="1"/>
  <c r="AA168" i="1"/>
  <c r="AA484" i="1"/>
  <c r="AA441" i="1"/>
  <c r="AA132" i="1"/>
  <c r="AA352" i="1"/>
  <c r="AA196" i="1"/>
  <c r="AA285" i="1"/>
  <c r="AA344" i="1"/>
  <c r="AA171" i="1"/>
  <c r="AA733" i="1"/>
  <c r="AA573" i="1"/>
  <c r="AA419" i="1"/>
  <c r="AA810" i="1"/>
  <c r="AA658" i="1"/>
  <c r="AA334" i="1"/>
  <c r="AA249" i="1"/>
  <c r="AA543" i="1"/>
  <c r="AA97" i="1"/>
  <c r="AA227" i="1"/>
  <c r="AA403" i="1"/>
  <c r="AA41" i="1"/>
  <c r="AA414" i="1"/>
  <c r="AA238" i="1"/>
  <c r="AA664" i="1"/>
  <c r="AA626" i="1"/>
  <c r="AA229" i="1"/>
  <c r="AA760" i="1"/>
  <c r="AA383" i="1"/>
  <c r="AA511" i="1"/>
  <c r="AA290" i="1"/>
  <c r="AA787" i="1"/>
  <c r="AA825" i="1"/>
  <c r="AA646" i="1"/>
  <c r="AA821" i="1"/>
  <c r="AA827" i="1"/>
  <c r="AA591" i="1"/>
  <c r="AA538" i="1"/>
  <c r="AA519" i="1"/>
  <c r="AA407" i="1"/>
  <c r="AA728" i="1"/>
  <c r="AA815" i="1"/>
  <c r="AA552" i="1"/>
  <c r="AA267" i="1"/>
  <c r="AA431" i="1"/>
  <c r="AA608" i="1"/>
  <c r="AA338" i="1"/>
  <c r="AA788" i="1"/>
  <c r="AA248" i="1"/>
  <c r="AA512" i="1"/>
  <c r="AA95" i="1"/>
  <c r="AA763" i="1"/>
  <c r="AA513" i="1"/>
  <c r="AA725" i="1"/>
  <c r="AA57" i="1"/>
  <c r="AA616" i="1"/>
  <c r="AA331" i="1"/>
  <c r="AA627" i="1"/>
  <c r="AA756" i="1"/>
  <c r="AA792" i="1"/>
  <c r="AA401" i="1"/>
  <c r="AA720" i="1"/>
  <c r="AA706" i="1"/>
  <c r="AA312" i="1"/>
  <c r="AA103" i="1"/>
  <c r="AA536" i="1"/>
  <c r="AA495" i="1"/>
  <c r="AA548" i="1"/>
  <c r="AA648" i="1"/>
  <c r="AA396" i="1"/>
  <c r="AA811" i="1"/>
  <c r="AA621" i="1"/>
  <c r="AA447" i="1"/>
  <c r="AA731" i="1"/>
  <c r="AA237" i="1"/>
  <c r="AA798" i="1"/>
  <c r="AA3" i="1"/>
  <c r="AA392" i="1"/>
  <c r="AA324" i="1"/>
  <c r="AA539" i="1"/>
  <c r="AA747" i="1"/>
  <c r="AA415" i="1"/>
  <c r="AA711" i="1"/>
  <c r="AA367" i="1"/>
  <c r="AA136" i="1"/>
  <c r="AA412" i="1"/>
  <c r="AA688" i="1"/>
  <c r="AA124" i="1"/>
  <c r="AA21" i="1"/>
  <c r="AA190" i="1"/>
  <c r="AA217" i="1"/>
  <c r="AA64" i="1"/>
  <c r="AA744" i="1"/>
  <c r="AA58" i="1"/>
  <c r="AA211" i="1"/>
  <c r="AA746" i="1"/>
  <c r="AA133" i="1"/>
  <c r="AA778" i="1"/>
  <c r="AA465" i="1"/>
  <c r="AA556" i="1"/>
  <c r="AA214" i="1"/>
  <c r="AA333" i="1"/>
  <c r="AA365" i="1"/>
  <c r="AA349" i="1"/>
  <c r="AA377" i="1"/>
  <c r="AA143" i="1"/>
  <c r="AA844" i="1"/>
  <c r="AA79" i="1"/>
  <c r="AA382" i="1"/>
  <c r="AA7" i="1"/>
  <c r="AA533" i="1"/>
  <c r="AA527" i="1"/>
  <c r="AA430" i="1"/>
  <c r="AA759" i="1"/>
  <c r="AA45" i="1"/>
  <c r="AA226" i="1"/>
  <c r="AA657" i="1"/>
  <c r="AA571" i="1"/>
  <c r="AA443" i="1"/>
  <c r="AA81" i="1"/>
  <c r="AA220" i="1"/>
  <c r="AA286" i="1"/>
  <c r="AA155" i="1"/>
  <c r="AA301" i="1"/>
  <c r="AA619" i="1"/>
  <c r="AA275" i="1"/>
  <c r="AA172" i="1"/>
  <c r="AA306" i="1"/>
  <c r="AA631" i="1"/>
  <c r="AA613" i="1"/>
  <c r="AA783" i="1"/>
  <c r="AA100" i="1"/>
  <c r="AA489" i="1"/>
  <c r="AA128" i="1"/>
  <c r="AA342" i="1"/>
  <c r="AA717" i="1"/>
  <c r="AA341" i="1"/>
  <c r="AA399" i="1"/>
  <c r="AA114" i="1"/>
  <c r="AA22" i="1"/>
  <c r="AA292" i="1"/>
  <c r="AA240" i="1"/>
  <c r="AA529" i="1"/>
  <c r="AA67" i="1"/>
  <c r="AA600" i="1"/>
  <c r="AA176" i="1"/>
  <c r="AA73" i="1"/>
  <c r="AA545" i="1"/>
  <c r="AA20" i="1"/>
  <c r="AA99" i="1"/>
  <c r="AA555" i="1"/>
  <c r="AA433" i="1"/>
  <c r="AA542" i="1"/>
  <c r="AA432" i="1"/>
  <c r="AA158" i="1"/>
  <c r="AA207" i="1"/>
  <c r="AA277" i="1"/>
  <c r="AA288" i="1"/>
  <c r="AA39" i="1"/>
  <c r="AA14" i="1"/>
  <c r="AA691" i="1"/>
  <c r="AA378" i="1"/>
  <c r="AA546" i="1"/>
  <c r="AA192" i="1"/>
  <c r="AA800" i="1"/>
  <c r="AA553" i="1"/>
  <c r="AA507" i="1"/>
  <c r="AA826" i="1"/>
  <c r="AA151" i="1"/>
  <c r="AA384" i="1"/>
  <c r="AA386" i="1"/>
  <c r="AA838" i="1"/>
  <c r="AA569" i="1"/>
  <c r="AA362" i="1"/>
  <c r="AA262" i="1"/>
  <c r="AA758" i="1"/>
  <c r="AA101" i="1"/>
  <c r="AA32" i="1"/>
  <c r="AA42" i="1"/>
  <c r="AA269" i="1"/>
  <c r="AA528" i="1"/>
  <c r="AA33" i="1"/>
  <c r="AA440" i="1"/>
  <c r="AA568" i="1"/>
  <c r="AA381" i="1"/>
  <c r="AA700" i="1"/>
  <c r="AA551" i="1"/>
  <c r="AA446" i="1"/>
  <c r="AA492" i="1"/>
  <c r="AA504" i="1"/>
  <c r="AA701" i="1"/>
  <c r="AA592" i="1"/>
  <c r="AA488" i="1"/>
  <c r="AA740" i="1"/>
  <c r="AA153" i="1"/>
  <c r="AA764" i="1"/>
  <c r="AA472" i="1"/>
  <c r="AA752" i="1"/>
  <c r="AA754" i="1"/>
  <c r="AA60" i="1"/>
  <c r="AA659" i="1"/>
  <c r="AA159" i="1"/>
  <c r="AA439" i="1"/>
  <c r="AA692" i="1"/>
  <c r="AA337" i="1"/>
  <c r="AA518" i="1"/>
  <c r="AA678" i="1"/>
  <c r="AA703" i="1"/>
  <c r="AA479" i="1"/>
  <c r="AA323" i="1"/>
  <c r="AA732" i="1"/>
  <c r="AA602" i="1"/>
  <c r="AA74" i="1"/>
  <c r="AA111" i="1"/>
  <c r="AA574" i="1"/>
  <c r="AA813" i="1"/>
  <c r="AA651" i="1"/>
  <c r="AA617" i="1"/>
  <c r="AA702" i="1"/>
  <c r="AA71" i="1"/>
  <c r="AA729" i="1"/>
  <c r="AA147" i="1"/>
  <c r="AA282" i="1"/>
  <c r="AA570" i="1"/>
  <c r="AA709" i="1"/>
  <c r="AA835" i="1"/>
  <c r="AA582" i="1"/>
  <c r="AA719" i="1"/>
  <c r="AA300" i="1"/>
  <c r="AA295" i="1"/>
  <c r="AA766" i="1"/>
  <c r="AA726" i="1"/>
  <c r="AA681" i="1"/>
  <c r="AA685" i="1"/>
  <c r="AA593" i="1"/>
  <c r="AA322" i="1"/>
  <c r="AA718" i="1"/>
  <c r="AA408" i="1"/>
  <c r="AA116" i="1"/>
  <c r="AA125" i="1"/>
  <c r="AA609" i="1"/>
  <c r="AA276" i="1"/>
  <c r="AA225" i="1"/>
  <c r="AA318" i="1"/>
  <c r="AA514" i="1"/>
  <c r="AA750" i="1"/>
  <c r="AA180" i="1"/>
  <c r="AA335" i="1"/>
  <c r="AA357" i="1"/>
  <c r="AA587" i="1"/>
  <c r="AA714" i="1"/>
  <c r="AA346" i="1"/>
  <c r="AA152" i="1"/>
  <c r="AA500" i="1"/>
  <c r="AA812" i="1"/>
  <c r="AA405" i="1"/>
  <c r="AA480" i="1"/>
  <c r="AA134" i="1"/>
  <c r="AA234" i="1"/>
  <c r="AA833" i="1"/>
  <c r="AA239" i="1"/>
  <c r="AA228" i="1"/>
  <c r="AA347" i="1"/>
  <c r="AA303" i="1"/>
  <c r="AA406" i="1"/>
  <c r="AA252" i="1"/>
  <c r="AA263" i="1"/>
  <c r="AA779" i="1"/>
  <c r="AA505" i="1"/>
  <c r="AA302" i="1"/>
  <c r="AA471" i="1"/>
  <c r="AA738" i="1"/>
  <c r="AA716" i="1"/>
  <c r="AA373" i="1"/>
  <c r="AA537" i="1"/>
  <c r="AA115" i="1"/>
  <c r="AA736" i="1"/>
  <c r="AA59" i="1"/>
  <c r="AA677" i="1"/>
  <c r="AA654" i="1"/>
  <c r="AA464" i="1"/>
  <c r="AA304" i="1"/>
  <c r="AA44" i="1"/>
  <c r="AA244" i="1"/>
  <c r="AA325" i="1"/>
  <c r="AA598" i="1"/>
  <c r="AA297" i="1"/>
  <c r="AA790" i="1"/>
  <c r="AA462" i="1"/>
  <c r="AA588" i="1"/>
  <c r="AA668" i="1"/>
  <c r="AA597" i="1"/>
  <c r="AA389" i="1"/>
  <c r="AA169" i="1"/>
  <c r="AA663" i="1"/>
  <c r="AA423" i="1"/>
  <c r="AA482" i="1"/>
  <c r="AA380" i="1"/>
  <c r="AA326" i="1"/>
  <c r="AA449" i="1"/>
  <c r="AA354" i="1"/>
  <c r="AA298" i="1"/>
  <c r="AA516" i="1"/>
  <c r="AA637" i="1"/>
  <c r="AA615" i="1"/>
  <c r="AA829" i="1"/>
  <c r="AA735" i="1"/>
  <c r="AA629" i="1"/>
  <c r="AA360" i="1"/>
  <c r="AA359" i="1"/>
  <c r="AA466" i="1"/>
  <c r="AA483" i="1"/>
  <c r="AA532" i="1"/>
  <c r="AA314" i="1"/>
  <c r="AA697" i="1"/>
  <c r="AA496" i="1"/>
  <c r="AA68" i="1"/>
  <c r="AA475" i="1"/>
  <c r="AA622" i="1"/>
  <c r="AA506" i="1"/>
  <c r="AA230" i="1"/>
  <c r="AA30" i="1"/>
  <c r="AA113" i="1"/>
  <c r="AA273" i="1"/>
  <c r="AA254" i="1"/>
  <c r="AA90" i="1"/>
  <c r="AA279" i="1"/>
  <c r="AA142" i="1"/>
  <c r="AA251" i="1"/>
  <c r="AA841" i="1"/>
  <c r="AA743" i="1"/>
  <c r="AA34" i="1"/>
  <c r="AA182" i="1"/>
  <c r="AA620" i="1"/>
  <c r="AA221" i="1"/>
  <c r="AA843" i="1"/>
  <c r="AA595" i="1"/>
  <c r="AA673" i="1"/>
  <c r="AA567" i="1"/>
  <c r="AA544" i="1"/>
  <c r="AA391" i="1"/>
  <c r="AA149" i="1"/>
  <c r="AA737" i="1"/>
  <c r="AA748" i="1"/>
  <c r="AA202" i="1"/>
  <c r="AA366" i="1"/>
  <c r="AA558" i="1"/>
  <c r="AA376" i="1"/>
  <c r="AA161" i="1"/>
  <c r="AA289" i="1"/>
  <c r="AA564" i="1"/>
  <c r="AA632" i="1"/>
  <c r="AA460" i="1"/>
  <c r="AA830" i="1"/>
  <c r="AA739" i="1"/>
  <c r="AA53" i="1"/>
  <c r="AA577" i="1"/>
  <c r="AA579" i="1"/>
  <c r="AA554" i="1"/>
  <c r="AA694" i="1"/>
  <c r="AA193" i="1"/>
  <c r="AA199" i="1"/>
  <c r="AA667" i="1"/>
  <c r="AA589" i="1"/>
  <c r="AA315" i="1"/>
  <c r="AA761" i="1"/>
  <c r="AA781" i="1"/>
  <c r="AA814" i="1"/>
  <c r="AA473" i="1"/>
  <c r="AA330" i="1"/>
  <c r="AA418" i="1"/>
  <c r="AA283" i="1"/>
  <c r="AA272" i="1"/>
  <c r="AA599" i="1"/>
  <c r="AA364" i="1"/>
  <c r="AA655" i="1"/>
  <c r="AA340" i="1"/>
  <c r="AA29" i="1"/>
  <c r="AA80" i="1"/>
  <c r="AA339" i="1"/>
  <c r="AA11" i="1"/>
  <c r="AA796" i="1"/>
  <c r="AA54" i="1"/>
  <c r="AA194" i="1"/>
  <c r="AA246" i="1"/>
  <c r="AA195" i="1"/>
  <c r="AA82" i="1"/>
  <c r="AA581" i="1"/>
  <c r="AA72" i="1"/>
  <c r="AA741" i="1"/>
  <c r="AA242" i="1"/>
  <c r="AA96" i="1"/>
  <c r="AA245" i="1"/>
  <c r="AA534" i="1"/>
  <c r="AA25" i="1"/>
  <c r="AA62" i="1"/>
  <c r="AA224" i="1"/>
  <c r="AA156" i="1"/>
  <c r="AA10" i="1"/>
  <c r="AA167" i="1"/>
  <c r="AA477" i="1"/>
  <c r="AA13" i="1"/>
  <c r="AA831" i="1"/>
  <c r="AA104" i="1"/>
  <c r="AA70" i="1"/>
  <c r="AA721" i="1"/>
  <c r="AA662" i="1"/>
  <c r="AA455" i="1"/>
  <c r="AA253" i="1"/>
  <c r="AA618" i="1"/>
  <c r="AA695" i="1"/>
  <c r="AA834" i="1"/>
  <c r="AA584" i="1"/>
  <c r="AA666" i="1"/>
  <c r="AA316" i="1"/>
  <c r="AA98" i="1"/>
  <c r="AA308" i="1"/>
  <c r="AA634" i="1"/>
  <c r="AA768" i="1"/>
  <c r="AA358" i="1"/>
  <c r="AA332" i="1"/>
  <c r="AA2" i="1"/>
  <c r="AA102" i="1"/>
  <c r="AA686" i="1"/>
  <c r="AA215" i="1"/>
  <c r="AA274" i="1"/>
  <c r="AA394" i="1"/>
  <c r="AA85" i="1"/>
  <c r="AA201" i="1"/>
  <c r="AA268" i="1"/>
  <c r="AA270" i="1"/>
  <c r="AA327" i="1"/>
  <c r="AA468" i="1"/>
  <c r="AA141" i="1"/>
  <c r="AA499" i="1"/>
  <c r="AA56" i="1"/>
  <c r="AA520" i="1"/>
  <c r="AA698" i="1"/>
  <c r="AA187" i="1"/>
  <c r="AA255" i="1"/>
  <c r="AA417" i="1"/>
  <c r="AA797" i="1"/>
  <c r="AA55" i="1"/>
  <c r="AA445" i="1"/>
  <c r="AA173" i="1"/>
  <c r="AA165" i="1"/>
  <c r="AA708" i="1"/>
  <c r="AA649" i="1"/>
  <c r="AA647" i="1"/>
  <c r="AA494" i="1"/>
  <c r="AA535" i="1"/>
  <c r="AA540" i="1"/>
  <c r="AA641" i="1"/>
  <c r="AA578" i="1"/>
  <c r="AA456" i="1"/>
  <c r="AA188" i="1"/>
  <c r="AA294" i="1"/>
  <c r="AA351" i="1"/>
  <c r="AA712" i="1"/>
  <c r="AA625" i="1"/>
  <c r="AA491" i="1"/>
  <c r="AA121" i="1"/>
  <c r="AA565" i="1"/>
  <c r="AA784" i="1"/>
  <c r="AA724" i="1"/>
  <c r="AA241" i="1"/>
  <c r="AA411" i="1"/>
  <c r="AA437" i="1"/>
  <c r="AA27" i="1"/>
  <c r="AA470" i="1"/>
  <c r="AA481" i="1"/>
  <c r="AA715" i="1"/>
  <c r="AA842" i="1"/>
  <c r="AA624" i="1"/>
  <c r="AA291" i="1"/>
  <c r="AA799" i="1"/>
  <c r="AA780" i="1"/>
  <c r="AA786" i="1"/>
  <c r="AA550" i="1"/>
  <c r="AA469" i="1"/>
  <c r="AA837" i="1"/>
  <c r="AA336" i="1"/>
  <c r="AA836" i="1"/>
  <c r="AA816" i="1"/>
  <c r="AA450" i="1"/>
  <c r="AA404" i="1"/>
  <c r="AA809" i="1"/>
  <c r="AA705" i="1"/>
  <c r="AA606" i="1"/>
  <c r="AA261" i="1"/>
  <c r="AA679" i="1"/>
  <c r="AA762" i="1"/>
  <c r="AA508" i="1"/>
  <c r="AA807" i="1"/>
  <c r="AA680" i="1"/>
  <c r="AA284" i="1"/>
  <c r="AA802" i="1"/>
  <c r="AA442" i="1"/>
  <c r="AA541" i="1"/>
  <c r="AA65" i="1"/>
  <c r="AA656" i="1"/>
  <c r="AA723" i="1"/>
  <c r="AA819" i="1"/>
  <c r="X166" i="1"/>
  <c r="X782" i="1"/>
  <c r="X427" i="1"/>
  <c r="X200" i="1"/>
  <c r="X710" i="1"/>
  <c r="X614" i="1"/>
  <c r="X120" i="1"/>
  <c r="X388" i="1"/>
  <c r="X660" i="1"/>
  <c r="X742" i="1"/>
  <c r="X789" i="1"/>
  <c r="X801" i="1"/>
  <c r="X636" i="1"/>
  <c r="AT708" i="1" l="1"/>
  <c r="AT241" i="1"/>
  <c r="AT445" i="1"/>
  <c r="AT662" i="1"/>
  <c r="AT768" i="1"/>
  <c r="AT13" i="1"/>
  <c r="AT195" i="1"/>
  <c r="AT272" i="1"/>
  <c r="AT391" i="1"/>
  <c r="AT273" i="1"/>
  <c r="AT629" i="1"/>
  <c r="AT597" i="1"/>
  <c r="AT115" i="1"/>
  <c r="AT833" i="1"/>
  <c r="AT514" i="1"/>
  <c r="AT300" i="1"/>
  <c r="AT74" i="1"/>
  <c r="AT14" i="1"/>
  <c r="AT67" i="1"/>
  <c r="AT306" i="1"/>
  <c r="AT527" i="1"/>
  <c r="AT746" i="1"/>
  <c r="AT747" i="1"/>
  <c r="AT103" i="1"/>
  <c r="AT153" i="1"/>
  <c r="AT42" i="1"/>
  <c r="AT229" i="1"/>
  <c r="AT338" i="1"/>
  <c r="AT238" i="1"/>
  <c r="AT285" i="1"/>
  <c r="AT92" i="1"/>
  <c r="AT642" i="1"/>
  <c r="AT452" i="1"/>
  <c r="AT76" i="1"/>
  <c r="AT730" i="1"/>
  <c r="AT821" i="1"/>
  <c r="AT774" i="1"/>
  <c r="AT453" i="1"/>
  <c r="AT643" i="1"/>
  <c r="AT205" i="1"/>
  <c r="AT601" i="1"/>
  <c r="AT247" i="1"/>
  <c r="AT669" i="1"/>
  <c r="AT817" i="1"/>
  <c r="AT77" i="1"/>
  <c r="AT4" i="1"/>
  <c r="AT291" i="1"/>
  <c r="AT374" i="1"/>
  <c r="AT724" i="1"/>
  <c r="AT55" i="1"/>
  <c r="AT141" i="1"/>
  <c r="AT634" i="1"/>
  <c r="AT477" i="1"/>
  <c r="AT246" i="1"/>
  <c r="AT283" i="1"/>
  <c r="AT53" i="1"/>
  <c r="AT544" i="1"/>
  <c r="AT113" i="1"/>
  <c r="AT735" i="1"/>
  <c r="AT668" i="1"/>
  <c r="AT537" i="1"/>
  <c r="AT481" i="1"/>
  <c r="AT318" i="1"/>
  <c r="AT719" i="1"/>
  <c r="AT602" i="1"/>
  <c r="AT39" i="1"/>
  <c r="AT529" i="1"/>
  <c r="AT172" i="1"/>
  <c r="AT533" i="1"/>
  <c r="AT211" i="1"/>
  <c r="AT539" i="1"/>
  <c r="AT312" i="1"/>
  <c r="AT740" i="1"/>
  <c r="AT32" i="1"/>
  <c r="AT626" i="1"/>
  <c r="AT608" i="1"/>
  <c r="AT414" i="1"/>
  <c r="AT196" i="1"/>
  <c r="AT755" i="1"/>
  <c r="AT785" i="1"/>
  <c r="AT271" i="1"/>
  <c r="AT178" i="1"/>
  <c r="AT610" i="1"/>
  <c r="AT94" i="1"/>
  <c r="AT467" i="1"/>
  <c r="AT636" i="1"/>
  <c r="AT807" i="1"/>
  <c r="AT78" i="1"/>
  <c r="AT707" i="1"/>
  <c r="AT232" i="1"/>
  <c r="AT163" i="1"/>
  <c r="AT122" i="1"/>
  <c r="AT361" i="1"/>
  <c r="AT765" i="1"/>
  <c r="AT48" i="1"/>
  <c r="AT175" i="1"/>
  <c r="AT293" i="1"/>
  <c r="AT784" i="1"/>
  <c r="AT797" i="1"/>
  <c r="AT468" i="1"/>
  <c r="AT308" i="1"/>
  <c r="AT167" i="1"/>
  <c r="AT194" i="1"/>
  <c r="AT418" i="1"/>
  <c r="AT588" i="1"/>
  <c r="AT373" i="1"/>
  <c r="AT234" i="1"/>
  <c r="AT225" i="1"/>
  <c r="AT582" i="1"/>
  <c r="AT732" i="1"/>
  <c r="AT288" i="1"/>
  <c r="AT7" i="1"/>
  <c r="AT324" i="1"/>
  <c r="AT488" i="1"/>
  <c r="AT431" i="1"/>
  <c r="AT352" i="1"/>
  <c r="AT458" i="1"/>
  <c r="AT420" i="1"/>
  <c r="AT801" i="1"/>
  <c r="AT550" i="1"/>
  <c r="AT425" i="1"/>
  <c r="AT565" i="1"/>
  <c r="AT417" i="1"/>
  <c r="AT327" i="1"/>
  <c r="AT98" i="1"/>
  <c r="AT10" i="1"/>
  <c r="AT54" i="1"/>
  <c r="AT330" i="1"/>
  <c r="AT830" i="1"/>
  <c r="AT673" i="1"/>
  <c r="AT230" i="1"/>
  <c r="AT615" i="1"/>
  <c r="AT462" i="1"/>
  <c r="AT716" i="1"/>
  <c r="AT134" i="1"/>
  <c r="AT276" i="1"/>
  <c r="AT835" i="1"/>
  <c r="AT323" i="1"/>
  <c r="AT277" i="1"/>
  <c r="AT292" i="1"/>
  <c r="AT619" i="1"/>
  <c r="AT58" i="1"/>
  <c r="AT392" i="1"/>
  <c r="AT678" i="1"/>
  <c r="AT592" i="1"/>
  <c r="AT758" i="1"/>
  <c r="AT780" i="1"/>
  <c r="AT267" i="1"/>
  <c r="AT403" i="1"/>
  <c r="AT670" i="1"/>
  <c r="AT212" i="1"/>
  <c r="AT687" i="1"/>
  <c r="AT633" i="1"/>
  <c r="AT803" i="1"/>
  <c r="AT150" i="1"/>
  <c r="AT757" i="1"/>
  <c r="AT789" i="1"/>
  <c r="AT208" i="1"/>
  <c r="AT183" i="1"/>
  <c r="AT296" i="1"/>
  <c r="AT665" i="1"/>
  <c r="AT693" i="1"/>
  <c r="AT644" i="1"/>
  <c r="AT353" i="1"/>
  <c r="AT8" i="1"/>
  <c r="AT630" i="1"/>
  <c r="AT370" i="1"/>
  <c r="AT777" i="1"/>
  <c r="AT793" i="1"/>
  <c r="AT121" i="1"/>
  <c r="AT255" i="1"/>
  <c r="AT270" i="1"/>
  <c r="AT316" i="1"/>
  <c r="AT156" i="1"/>
  <c r="AT796" i="1"/>
  <c r="AT473" i="1"/>
  <c r="AT460" i="1"/>
  <c r="AT595" i="1"/>
  <c r="AT506" i="1"/>
  <c r="AT637" i="1"/>
  <c r="AT790" i="1"/>
  <c r="AT738" i="1"/>
  <c r="AT480" i="1"/>
  <c r="AT609" i="1"/>
  <c r="AT709" i="1"/>
  <c r="AT479" i="1"/>
  <c r="AT207" i="1"/>
  <c r="AT22" i="1"/>
  <c r="AT301" i="1"/>
  <c r="AT79" i="1"/>
  <c r="AT744" i="1"/>
  <c r="AT3" i="1"/>
  <c r="AT518" i="1"/>
  <c r="AT701" i="1"/>
  <c r="AT262" i="1"/>
  <c r="AT756" i="1"/>
  <c r="AT552" i="1"/>
  <c r="AT227" i="1"/>
  <c r="AT441" i="1"/>
  <c r="AT525" i="1"/>
  <c r="AT557" i="1"/>
  <c r="AT635" i="1"/>
  <c r="AT576" i="1"/>
  <c r="AT704" i="1"/>
  <c r="AT521" i="1"/>
  <c r="AT530" i="1"/>
  <c r="AT742" i="1"/>
  <c r="AT612" i="1"/>
  <c r="AT674" i="1"/>
  <c r="AT459" i="1"/>
  <c r="AT395" i="1"/>
  <c r="AT611" i="1"/>
  <c r="AT493" i="1"/>
  <c r="AT563" i="1"/>
  <c r="AT109" i="1"/>
  <c r="AT485" i="1"/>
  <c r="AT320" i="1"/>
  <c r="AT35" i="1"/>
  <c r="AT198" i="1"/>
  <c r="AT823" i="1"/>
  <c r="AT819" i="1"/>
  <c r="AT491" i="1"/>
  <c r="AT187" i="1"/>
  <c r="AT268" i="1"/>
  <c r="AT666" i="1"/>
  <c r="AT224" i="1"/>
  <c r="AT11" i="1"/>
  <c r="AT814" i="1"/>
  <c r="AT632" i="1"/>
  <c r="AT843" i="1"/>
  <c r="AT622" i="1"/>
  <c r="AT516" i="1"/>
  <c r="AT297" i="1"/>
  <c r="AT471" i="1"/>
  <c r="AT405" i="1"/>
  <c r="AT125" i="1"/>
  <c r="AT570" i="1"/>
  <c r="AT703" i="1"/>
  <c r="AT158" i="1"/>
  <c r="AT114" i="1"/>
  <c r="AT155" i="1"/>
  <c r="AT844" i="1"/>
  <c r="AT64" i="1"/>
  <c r="AT798" i="1"/>
  <c r="AT337" i="1"/>
  <c r="AT504" i="1"/>
  <c r="AT362" i="1"/>
  <c r="AT627" i="1"/>
  <c r="AT815" i="1"/>
  <c r="AT97" i="1"/>
  <c r="AT484" i="1"/>
  <c r="AT257" i="1"/>
  <c r="AT179" i="1"/>
  <c r="AT469" i="1"/>
  <c r="AT38" i="1"/>
  <c r="AT140" i="1"/>
  <c r="AT590" i="1"/>
  <c r="AT379" i="1"/>
  <c r="AT660" i="1"/>
  <c r="AT343" i="1"/>
  <c r="AT66" i="1"/>
  <c r="AT385" i="1"/>
  <c r="AT487" i="1"/>
  <c r="AT773" i="1"/>
  <c r="AT503" i="1"/>
  <c r="AT235" i="1"/>
  <c r="AT566" i="1"/>
  <c r="AT219" i="1"/>
  <c r="AT89" i="1"/>
  <c r="AT713" i="1"/>
  <c r="AT397" i="1"/>
  <c r="AT540" i="1"/>
  <c r="AT625" i="1"/>
  <c r="AT698" i="1"/>
  <c r="AT201" i="1"/>
  <c r="AT584" i="1"/>
  <c r="AT62" i="1"/>
  <c r="AT339" i="1"/>
  <c r="AT781" i="1"/>
  <c r="AT564" i="1"/>
  <c r="AT221" i="1"/>
  <c r="AT475" i="1"/>
  <c r="AT298" i="1"/>
  <c r="AT598" i="1"/>
  <c r="AT302" i="1"/>
  <c r="AT812" i="1"/>
  <c r="AT116" i="1"/>
  <c r="AT282" i="1"/>
  <c r="AT404" i="1"/>
  <c r="AT432" i="1"/>
  <c r="AT399" i="1"/>
  <c r="AT286" i="1"/>
  <c r="AT143" i="1"/>
  <c r="AT217" i="1"/>
  <c r="AT237" i="1"/>
  <c r="AT692" i="1"/>
  <c r="AT492" i="1"/>
  <c r="AT569" i="1"/>
  <c r="AT331" i="1"/>
  <c r="AT728" i="1"/>
  <c r="AT168" i="1"/>
  <c r="AT390" i="1"/>
  <c r="AT311" i="1"/>
  <c r="AT841" i="1"/>
  <c r="AT422" i="1"/>
  <c r="AT345" i="1"/>
  <c r="AT138" i="1"/>
  <c r="AT313" i="1"/>
  <c r="AT388" i="1"/>
  <c r="AT12" i="1"/>
  <c r="AT672" i="1"/>
  <c r="AT223" i="1"/>
  <c r="AT478" i="1"/>
  <c r="AT524" i="1"/>
  <c r="AT580" i="1"/>
  <c r="AT43" i="1"/>
  <c r="AT824" i="1"/>
  <c r="AT130" i="1"/>
  <c r="AT776" i="1"/>
  <c r="AT36" i="1"/>
  <c r="AT522" i="1"/>
  <c r="AT828" i="1"/>
  <c r="AT51" i="1"/>
  <c r="AT535" i="1"/>
  <c r="AT712" i="1"/>
  <c r="AT520" i="1"/>
  <c r="AT85" i="1"/>
  <c r="AT25" i="1"/>
  <c r="AT80" i="1"/>
  <c r="AT761" i="1"/>
  <c r="AT289" i="1"/>
  <c r="AT620" i="1"/>
  <c r="AT68" i="1"/>
  <c r="AT354" i="1"/>
  <c r="AT325" i="1"/>
  <c r="AT505" i="1"/>
  <c r="AT500" i="1"/>
  <c r="AT408" i="1"/>
  <c r="AT147" i="1"/>
  <c r="AT151" i="1"/>
  <c r="AT542" i="1"/>
  <c r="AT341" i="1"/>
  <c r="AT220" i="1"/>
  <c r="AT377" i="1"/>
  <c r="AT190" i="1"/>
  <c r="AT731" i="1"/>
  <c r="AT446" i="1"/>
  <c r="AT838" i="1"/>
  <c r="AT616" i="1"/>
  <c r="AT407" i="1"/>
  <c r="AT249" i="1"/>
  <c r="AT675" i="1"/>
  <c r="AT454" i="1"/>
  <c r="AT583" i="1"/>
  <c r="AT84" i="1"/>
  <c r="AT107" i="1"/>
  <c r="AT791" i="1"/>
  <c r="AT623" i="1"/>
  <c r="AT120" i="1"/>
  <c r="AT266" i="1"/>
  <c r="AT474" i="1"/>
  <c r="AT515" i="1"/>
  <c r="AT181" i="1"/>
  <c r="AT387" i="1"/>
  <c r="AT233" i="1"/>
  <c r="AT448" i="1"/>
  <c r="AT50" i="1"/>
  <c r="AT87" i="1"/>
  <c r="AT47" i="1"/>
  <c r="AT494" i="1"/>
  <c r="AT351" i="1"/>
  <c r="AT56" i="1"/>
  <c r="AT394" i="1"/>
  <c r="AT721" i="1"/>
  <c r="AT534" i="1"/>
  <c r="AT508" i="1"/>
  <c r="AT315" i="1"/>
  <c r="AT161" i="1"/>
  <c r="AT182" i="1"/>
  <c r="AT496" i="1"/>
  <c r="AT449" i="1"/>
  <c r="AT244" i="1"/>
  <c r="AT779" i="1"/>
  <c r="AT152" i="1"/>
  <c r="AT718" i="1"/>
  <c r="AT729" i="1"/>
  <c r="AT826" i="1"/>
  <c r="AT433" i="1"/>
  <c r="AT717" i="1"/>
  <c r="AT81" i="1"/>
  <c r="AT21" i="1"/>
  <c r="AT447" i="1"/>
  <c r="AT439" i="1"/>
  <c r="AT551" i="1"/>
  <c r="AT386" i="1"/>
  <c r="AT519" i="1"/>
  <c r="AT334" i="1"/>
  <c r="AT476" i="1"/>
  <c r="AT206" i="1"/>
  <c r="AT185" i="1"/>
  <c r="AT402" i="1"/>
  <c r="AT745" i="1"/>
  <c r="AT614" i="1"/>
  <c r="AT117" i="1"/>
  <c r="AT299" i="1"/>
  <c r="AT5" i="1"/>
  <c r="AT24" i="1"/>
  <c r="AT409" i="1"/>
  <c r="AT231" i="1"/>
  <c r="AT647" i="1"/>
  <c r="AT294" i="1"/>
  <c r="AT499" i="1"/>
  <c r="AT274" i="1"/>
  <c r="AT679" i="1"/>
  <c r="AT245" i="1"/>
  <c r="AT836" i="1"/>
  <c r="AT589" i="1"/>
  <c r="AT376" i="1"/>
  <c r="AT34" i="1"/>
  <c r="AT697" i="1"/>
  <c r="AT326" i="1"/>
  <c r="AT44" i="1"/>
  <c r="AT263" i="1"/>
  <c r="AT346" i="1"/>
  <c r="AT322" i="1"/>
  <c r="AT71" i="1"/>
  <c r="AT507" i="1"/>
  <c r="AT555" i="1"/>
  <c r="AT342" i="1"/>
  <c r="AT443" i="1"/>
  <c r="AT365" i="1"/>
  <c r="AT124" i="1"/>
  <c r="AT621" i="1"/>
  <c r="AT159" i="1"/>
  <c r="AT700" i="1"/>
  <c r="AT384" i="1"/>
  <c r="AT725" i="1"/>
  <c r="AT538" i="1"/>
  <c r="AT658" i="1"/>
  <c r="AT822" i="1"/>
  <c r="AT162" i="1"/>
  <c r="AT307" i="1"/>
  <c r="AT795" i="1"/>
  <c r="AT607" i="1"/>
  <c r="AT561" i="1"/>
  <c r="AT710" i="1"/>
  <c r="AT690" i="1"/>
  <c r="AT767" i="1"/>
  <c r="AT604" i="1"/>
  <c r="AT575" i="1"/>
  <c r="AT501" i="1"/>
  <c r="AT398" i="1"/>
  <c r="AT562" i="1"/>
  <c r="AT184" i="1"/>
  <c r="AT572" i="1"/>
  <c r="AT145" i="1"/>
  <c r="AT650" i="1"/>
  <c r="AT656" i="1"/>
  <c r="AT649" i="1"/>
  <c r="AT188" i="1"/>
  <c r="AT715" i="1"/>
  <c r="AT215" i="1"/>
  <c r="AT261" i="1"/>
  <c r="AT837" i="1"/>
  <c r="AT667" i="1"/>
  <c r="AT743" i="1"/>
  <c r="AT380" i="1"/>
  <c r="AT304" i="1"/>
  <c r="AT702" i="1"/>
  <c r="AT553" i="1"/>
  <c r="AT128" i="1"/>
  <c r="AT688" i="1"/>
  <c r="AT659" i="1"/>
  <c r="AT591" i="1"/>
  <c r="AT805" i="1"/>
  <c r="AT497" i="1"/>
  <c r="AT83" i="1"/>
  <c r="AT259" i="1"/>
  <c r="AT769" i="1"/>
  <c r="AT123" i="1"/>
  <c r="AT200" i="1"/>
  <c r="AT264" i="1"/>
  <c r="AT426" i="1"/>
  <c r="AT456" i="1"/>
  <c r="AT834" i="1"/>
  <c r="AT686" i="1"/>
  <c r="AT786" i="1"/>
  <c r="AT242" i="1"/>
  <c r="AT29" i="1"/>
  <c r="AT199" i="1"/>
  <c r="AT366" i="1"/>
  <c r="AT251" i="1"/>
  <c r="AT532" i="1"/>
  <c r="AT482" i="1"/>
  <c r="AT464" i="1"/>
  <c r="AT406" i="1"/>
  <c r="AT587" i="1"/>
  <c r="AT685" i="1"/>
  <c r="AT617" i="1"/>
  <c r="AT800" i="1"/>
  <c r="AT20" i="1"/>
  <c r="AT489" i="1"/>
  <c r="AT657" i="1"/>
  <c r="AT214" i="1"/>
  <c r="AT412" i="1"/>
  <c r="AT396" i="1"/>
  <c r="AT60" i="1"/>
  <c r="AT568" i="1"/>
  <c r="AT401" i="1"/>
  <c r="AT763" i="1"/>
  <c r="AT827" i="1"/>
  <c r="AT419" i="1"/>
  <c r="AT319" i="1"/>
  <c r="AT424" i="1"/>
  <c r="AT369" i="1"/>
  <c r="AT177" i="1"/>
  <c r="AT63" i="1"/>
  <c r="AT243" i="1"/>
  <c r="AT804" i="1"/>
  <c r="AT806" i="1"/>
  <c r="AT427" i="1"/>
  <c r="AT265" i="1"/>
  <c r="AT676" i="1"/>
  <c r="AT213" i="1"/>
  <c r="AT88" i="1"/>
  <c r="AT429" i="1"/>
  <c r="AT696" i="1"/>
  <c r="AT808" i="1"/>
  <c r="AT310" i="1"/>
  <c r="AT16" i="1"/>
  <c r="AT139" i="1"/>
  <c r="AT818" i="1"/>
  <c r="AT772" i="1"/>
  <c r="AT170" i="1"/>
  <c r="AT541" i="1"/>
  <c r="AT705" i="1"/>
  <c r="AT578" i="1"/>
  <c r="AT695" i="1"/>
  <c r="AT102" i="1"/>
  <c r="AT470" i="1"/>
  <c r="AT741" i="1"/>
  <c r="AT340" i="1"/>
  <c r="AT193" i="1"/>
  <c r="AT202" i="1"/>
  <c r="AT142" i="1"/>
  <c r="AT483" i="1"/>
  <c r="AT423" i="1"/>
  <c r="AT654" i="1"/>
  <c r="AT303" i="1"/>
  <c r="AT357" i="1"/>
  <c r="AT681" i="1"/>
  <c r="AT651" i="1"/>
  <c r="AT192" i="1"/>
  <c r="AT545" i="1"/>
  <c r="AT100" i="1"/>
  <c r="AT226" i="1"/>
  <c r="AT556" i="1"/>
  <c r="AT136" i="1"/>
  <c r="AT648" i="1"/>
  <c r="AT754" i="1"/>
  <c r="AT440" i="1"/>
  <c r="AT792" i="1"/>
  <c r="AT95" i="1"/>
  <c r="AT646" i="1"/>
  <c r="AT573" i="1"/>
  <c r="AT689" i="1"/>
  <c r="AT509" i="1"/>
  <c r="AT603" i="1"/>
  <c r="AT135" i="1"/>
  <c r="AT317" i="1"/>
  <c r="AT127" i="1"/>
  <c r="AT216" i="1"/>
  <c r="AT144" i="1"/>
  <c r="AT782" i="1"/>
  <c r="AT435" i="1"/>
  <c r="AT18" i="1"/>
  <c r="AT69" i="1"/>
  <c r="AT645" i="1"/>
  <c r="AT421" i="1"/>
  <c r="AT209" i="1"/>
  <c r="AT336" i="1"/>
  <c r="AT17" i="1"/>
  <c r="AT23" i="1"/>
  <c r="AT61" i="1"/>
  <c r="AT734" i="1"/>
  <c r="AT375" i="1"/>
  <c r="AT442" i="1"/>
  <c r="AT799" i="1"/>
  <c r="AT641" i="1"/>
  <c r="AT618" i="1"/>
  <c r="AT2" i="1"/>
  <c r="AT70" i="1"/>
  <c r="AT72" i="1"/>
  <c r="AT655" i="1"/>
  <c r="AT694" i="1"/>
  <c r="AT748" i="1"/>
  <c r="AT279" i="1"/>
  <c r="AT466" i="1"/>
  <c r="AT663" i="1"/>
  <c r="AT677" i="1"/>
  <c r="AT347" i="1"/>
  <c r="AT335" i="1"/>
  <c r="AT726" i="1"/>
  <c r="AT546" i="1"/>
  <c r="AT73" i="1"/>
  <c r="AT783" i="1"/>
  <c r="AT45" i="1"/>
  <c r="AT465" i="1"/>
  <c r="AT367" i="1"/>
  <c r="AT548" i="1"/>
  <c r="AT752" i="1"/>
  <c r="AT33" i="1"/>
  <c r="AT511" i="1"/>
  <c r="AT512" i="1"/>
  <c r="AT825" i="1"/>
  <c r="AT733" i="1"/>
  <c r="AT628" i="1"/>
  <c r="AT549" i="1"/>
  <c r="AT210" i="1"/>
  <c r="AT46" i="1"/>
  <c r="AT560" i="1"/>
  <c r="AT15" i="1"/>
  <c r="AT699" i="1"/>
  <c r="AT348" i="1"/>
  <c r="AT166" i="1"/>
  <c r="AT585" i="1"/>
  <c r="AT222" i="1"/>
  <c r="AT191" i="1"/>
  <c r="AT157" i="1"/>
  <c r="AT451" i="1"/>
  <c r="AT204" i="1"/>
  <c r="AT126" i="1"/>
  <c r="AT624" i="1"/>
  <c r="AT112" i="1"/>
  <c r="AT93" i="1"/>
  <c r="AT154" i="1"/>
  <c r="AT640" i="1"/>
  <c r="AT186" i="1"/>
  <c r="AT802" i="1"/>
  <c r="AT437" i="1"/>
  <c r="AT165" i="1"/>
  <c r="AT253" i="1"/>
  <c r="AT332" i="1"/>
  <c r="AT104" i="1"/>
  <c r="AT581" i="1"/>
  <c r="AT364" i="1"/>
  <c r="AT554" i="1"/>
  <c r="AT737" i="1"/>
  <c r="AT90" i="1"/>
  <c r="AT359" i="1"/>
  <c r="AT169" i="1"/>
  <c r="AT59" i="1"/>
  <c r="AT228" i="1"/>
  <c r="AT180" i="1"/>
  <c r="AT766" i="1"/>
  <c r="AT574" i="1"/>
  <c r="AT378" i="1"/>
  <c r="AT176" i="1"/>
  <c r="AT613" i="1"/>
  <c r="AT759" i="1"/>
  <c r="AT778" i="1"/>
  <c r="AT711" i="1"/>
  <c r="AT495" i="1"/>
  <c r="AT472" i="1"/>
  <c r="AT528" i="1"/>
  <c r="AT671" i="1"/>
  <c r="AT248" i="1"/>
  <c r="AT787" i="1"/>
  <c r="AT171" i="1"/>
  <c r="AT356" i="1"/>
  <c r="AT260" i="1"/>
  <c r="AT531" i="1"/>
  <c r="AT110" i="1"/>
  <c r="AT653" i="1"/>
  <c r="AT31" i="1"/>
  <c r="AT502" i="1"/>
  <c r="AT280" i="1"/>
  <c r="AT794" i="1"/>
  <c r="AT434" i="1"/>
  <c r="AT436" i="1"/>
  <c r="AT281" i="1"/>
  <c r="AT775" i="1"/>
  <c r="AT652" i="1"/>
  <c r="AT749" i="1"/>
  <c r="AT52" i="1"/>
  <c r="AT842" i="1"/>
  <c r="AT129" i="1"/>
  <c r="AT174" i="1"/>
  <c r="AT236" i="1"/>
  <c r="AT189" i="1"/>
  <c r="AT559" i="1"/>
  <c r="AT284" i="1"/>
  <c r="AT411" i="1"/>
  <c r="AT173" i="1"/>
  <c r="AT455" i="1"/>
  <c r="AT358" i="1"/>
  <c r="AT831" i="1"/>
  <c r="AT82" i="1"/>
  <c r="AT599" i="1"/>
  <c r="AT579" i="1"/>
  <c r="AT149" i="1"/>
  <c r="AT254" i="1"/>
  <c r="AT360" i="1"/>
  <c r="AT389" i="1"/>
  <c r="AT736" i="1"/>
  <c r="AT239" i="1"/>
  <c r="AT750" i="1"/>
  <c r="AT295" i="1"/>
  <c r="AT111" i="1"/>
  <c r="AT691" i="1"/>
  <c r="AT600" i="1"/>
  <c r="AT631" i="1"/>
  <c r="AT430" i="1"/>
  <c r="AT133" i="1"/>
  <c r="AT415" i="1"/>
  <c r="AT536" i="1"/>
  <c r="AT764" i="1"/>
  <c r="AT269" i="1"/>
  <c r="AT760" i="1"/>
  <c r="AT788" i="1"/>
  <c r="AT290" i="1"/>
  <c r="AT344" i="1"/>
  <c r="AT368" i="1"/>
  <c r="AT510" i="1"/>
  <c r="AT49" i="1"/>
  <c r="AT218" i="1"/>
  <c r="AT119" i="1"/>
  <c r="AT722" i="1"/>
  <c r="AT278" i="1"/>
  <c r="AT486" i="1"/>
  <c r="AT250" i="1"/>
  <c r="AT682" i="1"/>
  <c r="AT137" i="1"/>
  <c r="AT638" i="1"/>
  <c r="AT146" i="1"/>
  <c r="AT457" i="1"/>
  <c r="AT809" i="1"/>
  <c r="AT498" i="1"/>
  <c r="AT684" i="1"/>
  <c r="AT203" i="1"/>
  <c r="AT639" i="1"/>
  <c r="AT256" i="1"/>
  <c r="AT680" i="1"/>
  <c r="AT57" i="1"/>
  <c r="AT75" i="1"/>
  <c r="AT99" i="1"/>
  <c r="AT28" i="1"/>
  <c r="AT371" i="1"/>
  <c r="AT197" i="1"/>
  <c r="AT594" i="1"/>
  <c r="AT723" i="1"/>
  <c r="AT567" i="1"/>
  <c r="AT820" i="1"/>
  <c r="AT543" i="1"/>
  <c r="AT106" i="1"/>
  <c r="AT410" i="1"/>
  <c r="AT30" i="1"/>
  <c r="AT593" i="1"/>
  <c r="AT526" i="1"/>
  <c r="AT328" i="1"/>
  <c r="AT287" i="1"/>
  <c r="AT19" i="1"/>
  <c r="AT131" i="1"/>
  <c r="AT305" i="1"/>
  <c r="AT108" i="1"/>
  <c r="AT41" i="1"/>
  <c r="AT350" i="1"/>
  <c r="AT811" i="1"/>
  <c r="AT105" i="1"/>
  <c r="AT840" i="1"/>
  <c r="AT382" i="1"/>
  <c r="AT132" i="1"/>
  <c r="AT661" i="1"/>
  <c r="AT164" i="1"/>
  <c r="AT517" i="1"/>
  <c r="AT490" i="1"/>
  <c r="AT160" i="1"/>
  <c r="AT714" i="1"/>
  <c r="AT571" i="1"/>
  <c r="AT664" i="1"/>
  <c r="AT400" i="1"/>
  <c r="AT37" i="1"/>
  <c r="AT6" i="1"/>
  <c r="AT683" i="1"/>
  <c r="AT771" i="1"/>
  <c r="AT428" i="1"/>
  <c r="AT252" i="1"/>
  <c r="AT118" i="1"/>
  <c r="AT558" i="1"/>
  <c r="AT9" i="1"/>
  <c r="AT240" i="1"/>
  <c r="AT96" i="1"/>
  <c r="AT275" i="1"/>
  <c r="AT381" i="1"/>
  <c r="AT27" i="1"/>
  <c r="AT753" i="1"/>
  <c r="AT829" i="1"/>
  <c r="AT355" i="1"/>
  <c r="AT523" i="1"/>
  <c r="AT706" i="1"/>
  <c r="AT461" i="1"/>
  <c r="AT438" i="1"/>
  <c r="AT770" i="1"/>
  <c r="AT416" i="1"/>
  <c r="AT547" i="1"/>
  <c r="AT513" i="1"/>
  <c r="AT393" i="1"/>
  <c r="AT148" i="1"/>
  <c r="AT739" i="1"/>
  <c r="AT26" i="1"/>
  <c r="AT258" i="1"/>
  <c r="AT751" i="1"/>
  <c r="AT40" i="1"/>
  <c r="AT450" i="1"/>
  <c r="AT720" i="1"/>
  <c r="AT727" i="1"/>
  <c r="AT413" i="1"/>
  <c r="AT363" i="1"/>
  <c r="AT314" i="1"/>
  <c r="AT463" i="1"/>
  <c r="AT605" i="1"/>
  <c r="AT586" i="1"/>
  <c r="AT596" i="1"/>
  <c r="AT810" i="1"/>
  <c r="AT65" i="1"/>
  <c r="AT329" i="1"/>
  <c r="AT309" i="1"/>
  <c r="AT101" i="1"/>
  <c r="AT91" i="1"/>
  <c r="AR406" i="1"/>
  <c r="AR587" i="1"/>
  <c r="AR685" i="1"/>
  <c r="AR617" i="1"/>
  <c r="AR800" i="1"/>
  <c r="AR20" i="1"/>
  <c r="AR489" i="1"/>
  <c r="AR657" i="1"/>
  <c r="AR214" i="1"/>
  <c r="AR412" i="1"/>
  <c r="AR396" i="1"/>
  <c r="AR60" i="1"/>
  <c r="AR568" i="1"/>
  <c r="AR401" i="1"/>
  <c r="AR763" i="1"/>
  <c r="AR827" i="1"/>
  <c r="AR419" i="1"/>
  <c r="AR319" i="1"/>
  <c r="AR424" i="1"/>
  <c r="AR369" i="1"/>
  <c r="AR63" i="1"/>
  <c r="AR243" i="1"/>
  <c r="AR804" i="1"/>
  <c r="AR806" i="1"/>
  <c r="AR427" i="1"/>
  <c r="AR265" i="1"/>
  <c r="AR676" i="1"/>
  <c r="AR213" i="1"/>
  <c r="AR88" i="1"/>
  <c r="AR429" i="1"/>
  <c r="AR696" i="1"/>
  <c r="AR808" i="1"/>
  <c r="AR310" i="1"/>
  <c r="AR16" i="1"/>
  <c r="AR139" i="1"/>
  <c r="AR818" i="1"/>
  <c r="AR772" i="1"/>
  <c r="AR541" i="1"/>
  <c r="AR464" i="1"/>
  <c r="AR705" i="1"/>
  <c r="AR578" i="1"/>
  <c r="AR695" i="1"/>
  <c r="AR102" i="1"/>
  <c r="AR470" i="1"/>
  <c r="AR741" i="1"/>
  <c r="AR340" i="1"/>
  <c r="AR193" i="1"/>
  <c r="AR202" i="1"/>
  <c r="AR142" i="1"/>
  <c r="AR483" i="1"/>
  <c r="AR423" i="1"/>
  <c r="AR654" i="1"/>
  <c r="AR303" i="1"/>
  <c r="AR357" i="1"/>
  <c r="AR681" i="1"/>
  <c r="AR651" i="1"/>
  <c r="AR192" i="1"/>
  <c r="AR545" i="1"/>
  <c r="AR100" i="1"/>
  <c r="AR226" i="1"/>
  <c r="AR556" i="1"/>
  <c r="AR136" i="1"/>
  <c r="AR648" i="1"/>
  <c r="AR754" i="1"/>
  <c r="AR440" i="1"/>
  <c r="AR792" i="1"/>
  <c r="AR95" i="1"/>
  <c r="AR573" i="1"/>
  <c r="AR509" i="1"/>
  <c r="AR603" i="1"/>
  <c r="AR135" i="1"/>
  <c r="AR317" i="1"/>
  <c r="AR144" i="1"/>
  <c r="AR782" i="1"/>
  <c r="AR435" i="1"/>
  <c r="AR839" i="1"/>
  <c r="AR18" i="1"/>
  <c r="AR69" i="1"/>
  <c r="AR645" i="1"/>
  <c r="AR421" i="1"/>
  <c r="AR209" i="1"/>
  <c r="AR336" i="1"/>
  <c r="AR17" i="1"/>
  <c r="AR23" i="1"/>
  <c r="AR61" i="1"/>
  <c r="AR734" i="1"/>
  <c r="AR375" i="1"/>
  <c r="AR799" i="1"/>
  <c r="AR641" i="1"/>
  <c r="AR618" i="1"/>
  <c r="AR2" i="1"/>
  <c r="AR72" i="1"/>
  <c r="AR655" i="1"/>
  <c r="AR694" i="1"/>
  <c r="AR748" i="1"/>
  <c r="AR279" i="1"/>
  <c r="AR466" i="1"/>
  <c r="AR663" i="1"/>
  <c r="AR677" i="1"/>
  <c r="AR347" i="1"/>
  <c r="AR335" i="1"/>
  <c r="AR726" i="1"/>
  <c r="AR546" i="1"/>
  <c r="AR783" i="1"/>
  <c r="AR45" i="1"/>
  <c r="AR465" i="1"/>
  <c r="AR367" i="1"/>
  <c r="AR548" i="1"/>
  <c r="AR752" i="1"/>
  <c r="AR33" i="1"/>
  <c r="AR511" i="1"/>
  <c r="AR512" i="1"/>
  <c r="AR825" i="1"/>
  <c r="AR733" i="1"/>
  <c r="AR628" i="1"/>
  <c r="AR549" i="1"/>
  <c r="AR210" i="1"/>
  <c r="AR46" i="1"/>
  <c r="AR560" i="1"/>
  <c r="AR15" i="1"/>
  <c r="AR699" i="1"/>
  <c r="AR348" i="1"/>
  <c r="AR166" i="1"/>
  <c r="AR585" i="1"/>
  <c r="AR222" i="1"/>
  <c r="AR191" i="1"/>
  <c r="AR157" i="1"/>
  <c r="AR126" i="1"/>
  <c r="AR624" i="1"/>
  <c r="AR112" i="1"/>
  <c r="AR154" i="1"/>
  <c r="AR640" i="1"/>
  <c r="AR186" i="1"/>
  <c r="AR802" i="1"/>
  <c r="AR708" i="1"/>
  <c r="AR437" i="1"/>
  <c r="AR165" i="1"/>
  <c r="AR253" i="1"/>
  <c r="AR332" i="1"/>
  <c r="AR104" i="1"/>
  <c r="AR581" i="1"/>
  <c r="AR364" i="1"/>
  <c r="AR554" i="1"/>
  <c r="AR737" i="1"/>
  <c r="AR90" i="1"/>
  <c r="AR359" i="1"/>
  <c r="AR169" i="1"/>
  <c r="AR59" i="1"/>
  <c r="AR228" i="1"/>
  <c r="AR180" i="1"/>
  <c r="AR766" i="1"/>
  <c r="AR574" i="1"/>
  <c r="AR378" i="1"/>
  <c r="AR176" i="1"/>
  <c r="AR613" i="1"/>
  <c r="AR759" i="1"/>
  <c r="AR778" i="1"/>
  <c r="AR711" i="1"/>
  <c r="AR495" i="1"/>
  <c r="AR472" i="1"/>
  <c r="AR528" i="1"/>
  <c r="AR383" i="1"/>
  <c r="AR248" i="1"/>
  <c r="AR787" i="1"/>
  <c r="AR171" i="1"/>
  <c r="AR356" i="1"/>
  <c r="AR260" i="1"/>
  <c r="AR531" i="1"/>
  <c r="AR110" i="1"/>
  <c r="AR653" i="1"/>
  <c r="AR31" i="1"/>
  <c r="AR502" i="1"/>
  <c r="AR280" i="1"/>
  <c r="AR794" i="1"/>
  <c r="AR434" i="1"/>
  <c r="AR436" i="1"/>
  <c r="AR281" i="1"/>
  <c r="AR775" i="1"/>
  <c r="AR749" i="1"/>
  <c r="AR52" i="1"/>
  <c r="AR842" i="1"/>
  <c r="AR129" i="1"/>
  <c r="AR174" i="1"/>
  <c r="AR236" i="1"/>
  <c r="AR189" i="1"/>
  <c r="AR559" i="1"/>
  <c r="AR284" i="1"/>
  <c r="AR199" i="1"/>
  <c r="AR411" i="1"/>
  <c r="AR173" i="1"/>
  <c r="AR455" i="1"/>
  <c r="AR358" i="1"/>
  <c r="AR82" i="1"/>
  <c r="AR599" i="1"/>
  <c r="AR579" i="1"/>
  <c r="AR149" i="1"/>
  <c r="AR254" i="1"/>
  <c r="AR360" i="1"/>
  <c r="AR389" i="1"/>
  <c r="AR736" i="1"/>
  <c r="AR750" i="1"/>
  <c r="AR295" i="1"/>
  <c r="AR111" i="1"/>
  <c r="AR691" i="1"/>
  <c r="AR600" i="1"/>
  <c r="AR631" i="1"/>
  <c r="AR430" i="1"/>
  <c r="AR133" i="1"/>
  <c r="AR415" i="1"/>
  <c r="AR536" i="1"/>
  <c r="AR764" i="1"/>
  <c r="AR269" i="1"/>
  <c r="AR760" i="1"/>
  <c r="AR788" i="1"/>
  <c r="AR290" i="1"/>
  <c r="AR344" i="1"/>
  <c r="AR368" i="1"/>
  <c r="AR510" i="1"/>
  <c r="AR49" i="1"/>
  <c r="AR218" i="1"/>
  <c r="AR119" i="1"/>
  <c r="AR722" i="1"/>
  <c r="AR278" i="1"/>
  <c r="AR486" i="1"/>
  <c r="AR250" i="1"/>
  <c r="AR682" i="1"/>
  <c r="AR137" i="1"/>
  <c r="AR638" i="1"/>
  <c r="AR146" i="1"/>
  <c r="AR457" i="1"/>
  <c r="AR498" i="1"/>
  <c r="AR639" i="1"/>
  <c r="AR816" i="1"/>
  <c r="AR256" i="1"/>
  <c r="AR661" i="1"/>
  <c r="AR680" i="1"/>
  <c r="AR456" i="1"/>
  <c r="AR241" i="1"/>
  <c r="AR445" i="1"/>
  <c r="AR662" i="1"/>
  <c r="AR768" i="1"/>
  <c r="AR13" i="1"/>
  <c r="AR195" i="1"/>
  <c r="AR272" i="1"/>
  <c r="AR577" i="1"/>
  <c r="AR391" i="1"/>
  <c r="AR273" i="1"/>
  <c r="AR629" i="1"/>
  <c r="AR597" i="1"/>
  <c r="AR115" i="1"/>
  <c r="AR833" i="1"/>
  <c r="AR514" i="1"/>
  <c r="AR300" i="1"/>
  <c r="AR74" i="1"/>
  <c r="AR14" i="1"/>
  <c r="AR67" i="1"/>
  <c r="AR306" i="1"/>
  <c r="AR527" i="1"/>
  <c r="AR746" i="1"/>
  <c r="AR747" i="1"/>
  <c r="AR103" i="1"/>
  <c r="AR153" i="1"/>
  <c r="AR42" i="1"/>
  <c r="AR229" i="1"/>
  <c r="AR338" i="1"/>
  <c r="AR238" i="1"/>
  <c r="AR285" i="1"/>
  <c r="AR92" i="1"/>
  <c r="AR642" i="1"/>
  <c r="AR37" i="1"/>
  <c r="AR452" i="1"/>
  <c r="AR6" i="1"/>
  <c r="AR76" i="1"/>
  <c r="AR730" i="1"/>
  <c r="AR821" i="1"/>
  <c r="AR774" i="1"/>
  <c r="AR453" i="1"/>
  <c r="AR287" i="1"/>
  <c r="AR643" i="1"/>
  <c r="AR205" i="1"/>
  <c r="AR601" i="1"/>
  <c r="AR247" i="1"/>
  <c r="AR372" i="1"/>
  <c r="AR817" i="1"/>
  <c r="AR4" i="1"/>
  <c r="AR291" i="1"/>
  <c r="AR517" i="1"/>
  <c r="AR374" i="1"/>
  <c r="AR834" i="1"/>
  <c r="AR724" i="1"/>
  <c r="AR55" i="1"/>
  <c r="AR141" i="1"/>
  <c r="AR634" i="1"/>
  <c r="AR477" i="1"/>
  <c r="AR246" i="1"/>
  <c r="AR283" i="1"/>
  <c r="AR53" i="1"/>
  <c r="AR544" i="1"/>
  <c r="AR113" i="1"/>
  <c r="AR735" i="1"/>
  <c r="AR668" i="1"/>
  <c r="AR537" i="1"/>
  <c r="AR481" i="1"/>
  <c r="AR318" i="1"/>
  <c r="AR719" i="1"/>
  <c r="AR602" i="1"/>
  <c r="AR39" i="1"/>
  <c r="AR529" i="1"/>
  <c r="AR172" i="1"/>
  <c r="AR533" i="1"/>
  <c r="AR211" i="1"/>
  <c r="AR539" i="1"/>
  <c r="AR312" i="1"/>
  <c r="AR740" i="1"/>
  <c r="AR32" i="1"/>
  <c r="AR626" i="1"/>
  <c r="AR608" i="1"/>
  <c r="AR414" i="1"/>
  <c r="AR196" i="1"/>
  <c r="AR755" i="1"/>
  <c r="AR785" i="1"/>
  <c r="AR271" i="1"/>
  <c r="AR178" i="1"/>
  <c r="AR8" i="1"/>
  <c r="AR94" i="1"/>
  <c r="AR467" i="1"/>
  <c r="AR636" i="1"/>
  <c r="AR807" i="1"/>
  <c r="AR78" i="1"/>
  <c r="AR707" i="1"/>
  <c r="AR232" i="1"/>
  <c r="AR163" i="1"/>
  <c r="AR122" i="1"/>
  <c r="AR361" i="1"/>
  <c r="AR28" i="1"/>
  <c r="AR765" i="1"/>
  <c r="AR428" i="1"/>
  <c r="AR48" i="1"/>
  <c r="AR27" i="1"/>
  <c r="AR175" i="1"/>
  <c r="AR293" i="1"/>
  <c r="AR784" i="1"/>
  <c r="AR797" i="1"/>
  <c r="AR308" i="1"/>
  <c r="AR167" i="1"/>
  <c r="AR194" i="1"/>
  <c r="AR418" i="1"/>
  <c r="AR739" i="1"/>
  <c r="AR567" i="1"/>
  <c r="AR30" i="1"/>
  <c r="AR829" i="1"/>
  <c r="AR588" i="1"/>
  <c r="AR373" i="1"/>
  <c r="AR234" i="1"/>
  <c r="AR225" i="1"/>
  <c r="AR582" i="1"/>
  <c r="AR732" i="1"/>
  <c r="AR288" i="1"/>
  <c r="AR240" i="1"/>
  <c r="AR275" i="1"/>
  <c r="AR7" i="1"/>
  <c r="AR450" i="1"/>
  <c r="AR706" i="1"/>
  <c r="AR488" i="1"/>
  <c r="AR101" i="1"/>
  <c r="AR664" i="1"/>
  <c r="AR431" i="1"/>
  <c r="AR41" i="1"/>
  <c r="AR352" i="1"/>
  <c r="AR400" i="1"/>
  <c r="AR355" i="1"/>
  <c r="AR605" i="1"/>
  <c r="AR413" i="1"/>
  <c r="AR458" i="1"/>
  <c r="AR770" i="1"/>
  <c r="AR420" i="1"/>
  <c r="AR801" i="1"/>
  <c r="AR309" i="1"/>
  <c r="AR526" i="1"/>
  <c r="AR438" i="1"/>
  <c r="AR393" i="1"/>
  <c r="AR550" i="1"/>
  <c r="AR350" i="1"/>
  <c r="AR669" i="1"/>
  <c r="AR9" i="1"/>
  <c r="AR148" i="1"/>
  <c r="AR40" i="1"/>
  <c r="AR547" i="1"/>
  <c r="AR329" i="1"/>
  <c r="AR425" i="1"/>
  <c r="AR532" i="1"/>
  <c r="AR565" i="1"/>
  <c r="AR417" i="1"/>
  <c r="AR327" i="1"/>
  <c r="AR98" i="1"/>
  <c r="AR10" i="1"/>
  <c r="AR54" i="1"/>
  <c r="AR330" i="1"/>
  <c r="AR830" i="1"/>
  <c r="AR673" i="1"/>
  <c r="AR230" i="1"/>
  <c r="AR615" i="1"/>
  <c r="AR462" i="1"/>
  <c r="AR716" i="1"/>
  <c r="AR134" i="1"/>
  <c r="AR276" i="1"/>
  <c r="AR323" i="1"/>
  <c r="AR277" i="1"/>
  <c r="AR292" i="1"/>
  <c r="AR619" i="1"/>
  <c r="AR382" i="1"/>
  <c r="AR58" i="1"/>
  <c r="AR392" i="1"/>
  <c r="AR678" i="1"/>
  <c r="AR592" i="1"/>
  <c r="AR758" i="1"/>
  <c r="AR780" i="1"/>
  <c r="AR267" i="1"/>
  <c r="AR403" i="1"/>
  <c r="AR132" i="1"/>
  <c r="AR670" i="1"/>
  <c r="AR212" i="1"/>
  <c r="AR687" i="1"/>
  <c r="AR633" i="1"/>
  <c r="AR803" i="1"/>
  <c r="AR757" i="1"/>
  <c r="AR789" i="1"/>
  <c r="AR208" i="1"/>
  <c r="AR183" i="1"/>
  <c r="AR26" i="1"/>
  <c r="AR296" i="1"/>
  <c r="AR665" i="1"/>
  <c r="AR693" i="1"/>
  <c r="AR353" i="1"/>
  <c r="AR771" i="1"/>
  <c r="AR630" i="1"/>
  <c r="AR370" i="1"/>
  <c r="AR777" i="1"/>
  <c r="AR793" i="1"/>
  <c r="AR686" i="1"/>
  <c r="AR121" i="1"/>
  <c r="AR255" i="1"/>
  <c r="AR270" i="1"/>
  <c r="AR316" i="1"/>
  <c r="AR156" i="1"/>
  <c r="AR473" i="1"/>
  <c r="AR460" i="1"/>
  <c r="AR595" i="1"/>
  <c r="AR506" i="1"/>
  <c r="AR637" i="1"/>
  <c r="AR790" i="1"/>
  <c r="AR738" i="1"/>
  <c r="AR480" i="1"/>
  <c r="AR609" i="1"/>
  <c r="AR709" i="1"/>
  <c r="AR479" i="1"/>
  <c r="AR22" i="1"/>
  <c r="AR301" i="1"/>
  <c r="AR79" i="1"/>
  <c r="AR3" i="1"/>
  <c r="AR518" i="1"/>
  <c r="AR701" i="1"/>
  <c r="AR262" i="1"/>
  <c r="AR756" i="1"/>
  <c r="AR552" i="1"/>
  <c r="AR441" i="1"/>
  <c r="AR525" i="1"/>
  <c r="AR635" i="1"/>
  <c r="AR576" i="1"/>
  <c r="AR704" i="1"/>
  <c r="AR521" i="1"/>
  <c r="AR530" i="1"/>
  <c r="AR742" i="1"/>
  <c r="AR612" i="1"/>
  <c r="AR674" i="1"/>
  <c r="AR444" i="1"/>
  <c r="AR459" i="1"/>
  <c r="AR395" i="1"/>
  <c r="AR611" i="1"/>
  <c r="AR493" i="1"/>
  <c r="AR563" i="1"/>
  <c r="AR109" i="1"/>
  <c r="AR485" i="1"/>
  <c r="AR198" i="1"/>
  <c r="AR823" i="1"/>
  <c r="AR29" i="1"/>
  <c r="AR819" i="1"/>
  <c r="AR491" i="1"/>
  <c r="AR187" i="1"/>
  <c r="AR268" i="1"/>
  <c r="AR666" i="1"/>
  <c r="AR224" i="1"/>
  <c r="AR814" i="1"/>
  <c r="AR632" i="1"/>
  <c r="AR843" i="1"/>
  <c r="AR622" i="1"/>
  <c r="AR516" i="1"/>
  <c r="AR297" i="1"/>
  <c r="AR471" i="1"/>
  <c r="AR405" i="1"/>
  <c r="AR125" i="1"/>
  <c r="AR570" i="1"/>
  <c r="AR703" i="1"/>
  <c r="AR158" i="1"/>
  <c r="AR114" i="1"/>
  <c r="AR844" i="1"/>
  <c r="AR64" i="1"/>
  <c r="AR798" i="1"/>
  <c r="AR337" i="1"/>
  <c r="AR504" i="1"/>
  <c r="AR362" i="1"/>
  <c r="AR627" i="1"/>
  <c r="AR815" i="1"/>
  <c r="AR97" i="1"/>
  <c r="AR257" i="1"/>
  <c r="AR179" i="1"/>
  <c r="AR469" i="1"/>
  <c r="AR38" i="1"/>
  <c r="AR140" i="1"/>
  <c r="AR590" i="1"/>
  <c r="AR379" i="1"/>
  <c r="AR660" i="1"/>
  <c r="AR343" i="1"/>
  <c r="AR66" i="1"/>
  <c r="AR385" i="1"/>
  <c r="AR487" i="1"/>
  <c r="AR503" i="1"/>
  <c r="AR235" i="1"/>
  <c r="AR566" i="1"/>
  <c r="AR328" i="1"/>
  <c r="AR219" i="1"/>
  <c r="AR89" i="1"/>
  <c r="AR713" i="1"/>
  <c r="AR397" i="1"/>
  <c r="AR840" i="1"/>
  <c r="AR242" i="1"/>
  <c r="AR540" i="1"/>
  <c r="AR625" i="1"/>
  <c r="AR698" i="1"/>
  <c r="AR201" i="1"/>
  <c r="AR584" i="1"/>
  <c r="AR62" i="1"/>
  <c r="AR339" i="1"/>
  <c r="AR781" i="1"/>
  <c r="AR564" i="1"/>
  <c r="AR221" i="1"/>
  <c r="AR475" i="1"/>
  <c r="AR298" i="1"/>
  <c r="AR598" i="1"/>
  <c r="AR302" i="1"/>
  <c r="AR812" i="1"/>
  <c r="AR116" i="1"/>
  <c r="AR282" i="1"/>
  <c r="AR404" i="1"/>
  <c r="AR432" i="1"/>
  <c r="AR399" i="1"/>
  <c r="AR286" i="1"/>
  <c r="AR143" i="1"/>
  <c r="AR217" i="1"/>
  <c r="AR237" i="1"/>
  <c r="AR692" i="1"/>
  <c r="AR492" i="1"/>
  <c r="AR569" i="1"/>
  <c r="AR331" i="1"/>
  <c r="AR728" i="1"/>
  <c r="AR543" i="1"/>
  <c r="AR168" i="1"/>
  <c r="AR390" i="1"/>
  <c r="AR311" i="1"/>
  <c r="AR841" i="1"/>
  <c r="AR422" i="1"/>
  <c r="AR345" i="1"/>
  <c r="AR138" i="1"/>
  <c r="AR313" i="1"/>
  <c r="AR388" i="1"/>
  <c r="AR12" i="1"/>
  <c r="AR672" i="1"/>
  <c r="AR223" i="1"/>
  <c r="AR478" i="1"/>
  <c r="AR524" i="1"/>
  <c r="AR580" i="1"/>
  <c r="AR43" i="1"/>
  <c r="AR824" i="1"/>
  <c r="AR130" i="1"/>
  <c r="AR776" i="1"/>
  <c r="AR36" i="1"/>
  <c r="AR522" i="1"/>
  <c r="AR828" i="1"/>
  <c r="AR51" i="1"/>
  <c r="AR366" i="1"/>
  <c r="AR535" i="1"/>
  <c r="AR712" i="1"/>
  <c r="AR520" i="1"/>
  <c r="AR85" i="1"/>
  <c r="AR762" i="1"/>
  <c r="AR25" i="1"/>
  <c r="AR80" i="1"/>
  <c r="AR761" i="1"/>
  <c r="AR289" i="1"/>
  <c r="AR620" i="1"/>
  <c r="AR68" i="1"/>
  <c r="AR354" i="1"/>
  <c r="AR325" i="1"/>
  <c r="AR505" i="1"/>
  <c r="AR500" i="1"/>
  <c r="AR408" i="1"/>
  <c r="AR147" i="1"/>
  <c r="AR542" i="1"/>
  <c r="AR341" i="1"/>
  <c r="AR377" i="1"/>
  <c r="AR731" i="1"/>
  <c r="AR606" i="1"/>
  <c r="AR446" i="1"/>
  <c r="AR838" i="1"/>
  <c r="AR616" i="1"/>
  <c r="AR407" i="1"/>
  <c r="AR249" i="1"/>
  <c r="AR675" i="1"/>
  <c r="AR454" i="1"/>
  <c r="AR583" i="1"/>
  <c r="AR84" i="1"/>
  <c r="AR683" i="1"/>
  <c r="AR107" i="1"/>
  <c r="AR623" i="1"/>
  <c r="AR120" i="1"/>
  <c r="AR266" i="1"/>
  <c r="AR474" i="1"/>
  <c r="AR515" i="1"/>
  <c r="AR181" i="1"/>
  <c r="AR387" i="1"/>
  <c r="AR233" i="1"/>
  <c r="AR448" i="1"/>
  <c r="AR50" i="1"/>
  <c r="AR86" i="1"/>
  <c r="AR671" i="1"/>
  <c r="AR160" i="1"/>
  <c r="AR47" i="1"/>
  <c r="AR727" i="1"/>
  <c r="AR786" i="1"/>
  <c r="AR494" i="1"/>
  <c r="AR351" i="1"/>
  <c r="AR56" i="1"/>
  <c r="AR394" i="1"/>
  <c r="AR721" i="1"/>
  <c r="AR534" i="1"/>
  <c r="AR508" i="1"/>
  <c r="AR315" i="1"/>
  <c r="AR161" i="1"/>
  <c r="AR182" i="1"/>
  <c r="AR496" i="1"/>
  <c r="AR449" i="1"/>
  <c r="AR244" i="1"/>
  <c r="AR779" i="1"/>
  <c r="AR152" i="1"/>
  <c r="AR718" i="1"/>
  <c r="AR729" i="1"/>
  <c r="AR826" i="1"/>
  <c r="AR433" i="1"/>
  <c r="AR717" i="1"/>
  <c r="AR81" i="1"/>
  <c r="AR349" i="1"/>
  <c r="AR21" i="1"/>
  <c r="AR447" i="1"/>
  <c r="AR439" i="1"/>
  <c r="AR551" i="1"/>
  <c r="AR386" i="1"/>
  <c r="AR57" i="1"/>
  <c r="AR519" i="1"/>
  <c r="AR334" i="1"/>
  <c r="AR476" i="1"/>
  <c r="AR321" i="1"/>
  <c r="AR206" i="1"/>
  <c r="AR106" i="1"/>
  <c r="AR185" i="1"/>
  <c r="AR820" i="1"/>
  <c r="AR402" i="1"/>
  <c r="AR745" i="1"/>
  <c r="AR614" i="1"/>
  <c r="AR197" i="1"/>
  <c r="AR490" i="1"/>
  <c r="AR299" i="1"/>
  <c r="AR832" i="1"/>
  <c r="AR305" i="1"/>
  <c r="AR5" i="1"/>
  <c r="AR24" i="1"/>
  <c r="AR118" i="1"/>
  <c r="AR409" i="1"/>
  <c r="AR131" i="1"/>
  <c r="AR371" i="1"/>
  <c r="AR231" i="1"/>
  <c r="AR723" i="1"/>
  <c r="AR251" i="1"/>
  <c r="AR647" i="1"/>
  <c r="AR294" i="1"/>
  <c r="AR499" i="1"/>
  <c r="AR274" i="1"/>
  <c r="AR679" i="1"/>
  <c r="AR245" i="1"/>
  <c r="AR836" i="1"/>
  <c r="AR589" i="1"/>
  <c r="AR376" i="1"/>
  <c r="AR697" i="1"/>
  <c r="AR326" i="1"/>
  <c r="AR44" i="1"/>
  <c r="AR263" i="1"/>
  <c r="AR346" i="1"/>
  <c r="AR322" i="1"/>
  <c r="AR507" i="1"/>
  <c r="AR555" i="1"/>
  <c r="AR342" i="1"/>
  <c r="AR443" i="1"/>
  <c r="AR365" i="1"/>
  <c r="AR124" i="1"/>
  <c r="AR621" i="1"/>
  <c r="AR159" i="1"/>
  <c r="AR700" i="1"/>
  <c r="AR725" i="1"/>
  <c r="AR538" i="1"/>
  <c r="AR658" i="1"/>
  <c r="AR822" i="1"/>
  <c r="AR162" i="1"/>
  <c r="AR410" i="1"/>
  <c r="AR307" i="1"/>
  <c r="AR795" i="1"/>
  <c r="AR607" i="1"/>
  <c r="AR75" i="1"/>
  <c r="AR561" i="1"/>
  <c r="AR710" i="1"/>
  <c r="AR690" i="1"/>
  <c r="AR767" i="1"/>
  <c r="AR604" i="1"/>
  <c r="AR19" i="1"/>
  <c r="AR575" i="1"/>
  <c r="AR501" i="1"/>
  <c r="AR398" i="1"/>
  <c r="AR562" i="1"/>
  <c r="AR258" i="1"/>
  <c r="AR572" i="1"/>
  <c r="AR145" i="1"/>
  <c r="AR650" i="1"/>
  <c r="AR656" i="1"/>
  <c r="AR482" i="1"/>
  <c r="AR649" i="1"/>
  <c r="AR188" i="1"/>
  <c r="AR715" i="1"/>
  <c r="AR215" i="1"/>
  <c r="AR261" i="1"/>
  <c r="AR96" i="1"/>
  <c r="AR837" i="1"/>
  <c r="AR667" i="1"/>
  <c r="AR558" i="1"/>
  <c r="AR743" i="1"/>
  <c r="AR314" i="1"/>
  <c r="AR380" i="1"/>
  <c r="AR304" i="1"/>
  <c r="AR252" i="1"/>
  <c r="AR714" i="1"/>
  <c r="AR593" i="1"/>
  <c r="AR702" i="1"/>
  <c r="AR553" i="1"/>
  <c r="AR99" i="1"/>
  <c r="AR128" i="1"/>
  <c r="AR571" i="1"/>
  <c r="AR333" i="1"/>
  <c r="AR688" i="1"/>
  <c r="AR811" i="1"/>
  <c r="AR659" i="1"/>
  <c r="AR381" i="1"/>
  <c r="AR720" i="1"/>
  <c r="AR513" i="1"/>
  <c r="AR591" i="1"/>
  <c r="AR810" i="1"/>
  <c r="AR805" i="1"/>
  <c r="AR497" i="1"/>
  <c r="AR83" i="1"/>
  <c r="AR259" i="1"/>
  <c r="AR105" i="1"/>
  <c r="AR769" i="1"/>
  <c r="AR200" i="1"/>
  <c r="AR264" i="1"/>
  <c r="AR596" i="1"/>
  <c r="AR753" i="1"/>
  <c r="AR594" i="1"/>
  <c r="AR363" i="1"/>
  <c r="AR586" i="1"/>
  <c r="AR426" i="1"/>
  <c r="AR751" i="1"/>
  <c r="AR108" i="1"/>
  <c r="AR523" i="1"/>
  <c r="AR416" i="1"/>
  <c r="AR164" i="1"/>
  <c r="AR91" i="1"/>
  <c r="AR65" i="1"/>
  <c r="AR87" i="1"/>
  <c r="AR652" i="1"/>
  <c r="AR123" i="1"/>
  <c r="AR77" i="1"/>
  <c r="AR190" i="1"/>
  <c r="AR384" i="1"/>
  <c r="AR461" i="1"/>
  <c r="AR150" i="1"/>
  <c r="AR73" i="1"/>
  <c r="AR646" i="1"/>
  <c r="AR71" i="1"/>
  <c r="AR155" i="1"/>
  <c r="AR689" i="1"/>
  <c r="AR11" i="1"/>
  <c r="AR117" i="1"/>
  <c r="AR216" i="1"/>
  <c r="AR442" i="1"/>
  <c r="AR451" i="1"/>
  <c r="AR34" i="1"/>
  <c r="AR184" i="1"/>
  <c r="AR468" i="1"/>
  <c r="AR324" i="1"/>
  <c r="AR35" i="1"/>
  <c r="AR484" i="1"/>
  <c r="AR177" i="1"/>
  <c r="AR463" i="1"/>
  <c r="AR127" i="1"/>
  <c r="AR744" i="1"/>
  <c r="AR773" i="1"/>
  <c r="AR239" i="1"/>
  <c r="AR70" i="1"/>
  <c r="AR207" i="1"/>
  <c r="AR220" i="1"/>
  <c r="AR835" i="1"/>
  <c r="AR93" i="1"/>
  <c r="AR644" i="1"/>
  <c r="AR809" i="1"/>
  <c r="AR791" i="1"/>
  <c r="AR170" i="1"/>
  <c r="AR684" i="1"/>
  <c r="AP540" i="1"/>
  <c r="AP625" i="1"/>
  <c r="AP698" i="1"/>
  <c r="AP201" i="1"/>
  <c r="AP584" i="1"/>
  <c r="AP339" i="1"/>
  <c r="AP116" i="1"/>
  <c r="AR203" i="1"/>
  <c r="AP812" i="1"/>
  <c r="AP62" i="1"/>
  <c r="AP475" i="1"/>
  <c r="AP298" i="1"/>
  <c r="AP598" i="1"/>
  <c r="AP302" i="1"/>
  <c r="AP282" i="1"/>
  <c r="AP221" i="1"/>
  <c r="AP781" i="1"/>
  <c r="AP564" i="1"/>
  <c r="AP404" i="1"/>
  <c r="AP432" i="1"/>
  <c r="AP286" i="1"/>
  <c r="AP143" i="1"/>
  <c r="AP217" i="1"/>
  <c r="AP692" i="1"/>
  <c r="AP492" i="1"/>
  <c r="AP569" i="1"/>
  <c r="AP331" i="1"/>
  <c r="AP728" i="1"/>
  <c r="AP543" i="1"/>
  <c r="AP168" i="1"/>
  <c r="AP390" i="1"/>
  <c r="AP311" i="1"/>
  <c r="AP841" i="1"/>
  <c r="AP422" i="1"/>
  <c r="AP138" i="1"/>
  <c r="AP313" i="1"/>
  <c r="AP388" i="1"/>
  <c r="AP12" i="1"/>
  <c r="AP672" i="1"/>
  <c r="AP223" i="1"/>
  <c r="AP478" i="1"/>
  <c r="AP524" i="1"/>
  <c r="AP580" i="1"/>
  <c r="AP43" i="1"/>
  <c r="AP824" i="1"/>
  <c r="AP130" i="1"/>
  <c r="AP776" i="1"/>
  <c r="AP36" i="1"/>
  <c r="AP522" i="1"/>
  <c r="AP828" i="1"/>
  <c r="AP51" i="1"/>
  <c r="AP535" i="1"/>
  <c r="AP712" i="1"/>
  <c r="AP520" i="1"/>
  <c r="AP85" i="1"/>
  <c r="AP762" i="1"/>
  <c r="AP25" i="1"/>
  <c r="AP80" i="1"/>
  <c r="AP761" i="1"/>
  <c r="AP289" i="1"/>
  <c r="AP620" i="1"/>
  <c r="AP68" i="1"/>
  <c r="AP354" i="1"/>
  <c r="AP325" i="1"/>
  <c r="AP505" i="1"/>
  <c r="AP500" i="1"/>
  <c r="AP408" i="1"/>
  <c r="AP147" i="1"/>
  <c r="AP542" i="1"/>
  <c r="AP341" i="1"/>
  <c r="AP220" i="1"/>
  <c r="AP377" i="1"/>
  <c r="AP190" i="1"/>
  <c r="AP731" i="1"/>
  <c r="AP606" i="1"/>
  <c r="AP446" i="1"/>
  <c r="AP838" i="1"/>
  <c r="AP616" i="1"/>
  <c r="AP407" i="1"/>
  <c r="AP249" i="1"/>
  <c r="AP675" i="1"/>
  <c r="AP454" i="1"/>
  <c r="AP583" i="1"/>
  <c r="AP84" i="1"/>
  <c r="AP683" i="1"/>
  <c r="AP107" i="1"/>
  <c r="AP791" i="1"/>
  <c r="AP623" i="1"/>
  <c r="AP120" i="1"/>
  <c r="AP266" i="1"/>
  <c r="AP474" i="1"/>
  <c r="AP515" i="1"/>
  <c r="AP181" i="1"/>
  <c r="AP387" i="1"/>
  <c r="AP233" i="1"/>
  <c r="AP448" i="1"/>
  <c r="AP50" i="1"/>
  <c r="AP87" i="1"/>
  <c r="AP86" i="1"/>
  <c r="AP671" i="1"/>
  <c r="AP160" i="1"/>
  <c r="AP47" i="1"/>
  <c r="AP727" i="1"/>
  <c r="AP399" i="1"/>
  <c r="AP237" i="1"/>
  <c r="AP345" i="1"/>
  <c r="AP494" i="1"/>
  <c r="AP351" i="1"/>
  <c r="AP56" i="1"/>
  <c r="AP394" i="1"/>
  <c r="AP721" i="1"/>
  <c r="AP534" i="1"/>
  <c r="AP508" i="1"/>
  <c r="AP315" i="1"/>
  <c r="AP161" i="1"/>
  <c r="AP182" i="1"/>
  <c r="AP496" i="1"/>
  <c r="AP449" i="1"/>
  <c r="AP244" i="1"/>
  <c r="AP779" i="1"/>
  <c r="AP152" i="1"/>
  <c r="AP718" i="1"/>
  <c r="AP729" i="1"/>
  <c r="AP826" i="1"/>
  <c r="AP433" i="1"/>
  <c r="AP717" i="1"/>
  <c r="AP81" i="1"/>
  <c r="AP349" i="1"/>
  <c r="AP21" i="1"/>
  <c r="AP447" i="1"/>
  <c r="AP439" i="1"/>
  <c r="AP551" i="1"/>
  <c r="AP386" i="1"/>
  <c r="AP57" i="1"/>
  <c r="AP519" i="1"/>
  <c r="AP334" i="1"/>
  <c r="AP476" i="1"/>
  <c r="AP321" i="1"/>
  <c r="AP206" i="1"/>
  <c r="AP106" i="1"/>
  <c r="AP185" i="1"/>
  <c r="AP820" i="1"/>
  <c r="AP402" i="1"/>
  <c r="AP745" i="1"/>
  <c r="AP614" i="1"/>
  <c r="AP117" i="1"/>
  <c r="AP197" i="1"/>
  <c r="AP490" i="1"/>
  <c r="AP299" i="1"/>
  <c r="AP832" i="1"/>
  <c r="AP305" i="1"/>
  <c r="AP5" i="1"/>
  <c r="AP24" i="1"/>
  <c r="AP118" i="1"/>
  <c r="AP409" i="1"/>
  <c r="AP131" i="1"/>
  <c r="AP371" i="1"/>
  <c r="AP231" i="1"/>
  <c r="AP723" i="1"/>
  <c r="AP647" i="1"/>
  <c r="AP294" i="1"/>
  <c r="AP499" i="1"/>
  <c r="AP274" i="1"/>
  <c r="AP679" i="1"/>
  <c r="AP245" i="1"/>
  <c r="AP836" i="1"/>
  <c r="AP589" i="1"/>
  <c r="AP376" i="1"/>
  <c r="AP34" i="1"/>
  <c r="AP697" i="1"/>
  <c r="AP326" i="1"/>
  <c r="AP44" i="1"/>
  <c r="AP263" i="1"/>
  <c r="AP346" i="1"/>
  <c r="AP322" i="1"/>
  <c r="AP71" i="1"/>
  <c r="AP507" i="1"/>
  <c r="AP555" i="1"/>
  <c r="AP342" i="1"/>
  <c r="AP443" i="1"/>
  <c r="AP365" i="1"/>
  <c r="AP124" i="1"/>
  <c r="AP621" i="1"/>
  <c r="AP159" i="1"/>
  <c r="AP700" i="1"/>
  <c r="AP384" i="1"/>
  <c r="AP725" i="1"/>
  <c r="AP538" i="1"/>
  <c r="AP658" i="1"/>
  <c r="AP822" i="1"/>
  <c r="AP162" i="1"/>
  <c r="AP410" i="1"/>
  <c r="AP307" i="1"/>
  <c r="AP795" i="1"/>
  <c r="AP607" i="1"/>
  <c r="AP75" i="1"/>
  <c r="AP561" i="1"/>
  <c r="AP710" i="1"/>
  <c r="AP690" i="1"/>
  <c r="AP767" i="1"/>
  <c r="AP604" i="1"/>
  <c r="AP19" i="1"/>
  <c r="AP575" i="1"/>
  <c r="AP501" i="1"/>
  <c r="AP398" i="1"/>
  <c r="AP562" i="1"/>
  <c r="AP184" i="1"/>
  <c r="AP258" i="1"/>
  <c r="AP572" i="1"/>
  <c r="AP145" i="1"/>
  <c r="AP650" i="1"/>
  <c r="AP656" i="1"/>
  <c r="AN117" i="1"/>
  <c r="AP649" i="1"/>
  <c r="AP188" i="1"/>
  <c r="AP715" i="1"/>
  <c r="AP215" i="1"/>
  <c r="AP261" i="1"/>
  <c r="AP96" i="1"/>
  <c r="AP837" i="1"/>
  <c r="AP667" i="1"/>
  <c r="AP558" i="1"/>
  <c r="AP743" i="1"/>
  <c r="AP314" i="1"/>
  <c r="AP380" i="1"/>
  <c r="AP304" i="1"/>
  <c r="AP252" i="1"/>
  <c r="AP714" i="1"/>
  <c r="AP593" i="1"/>
  <c r="AP702" i="1"/>
  <c r="AP553" i="1"/>
  <c r="AP99" i="1"/>
  <c r="AP128" i="1"/>
  <c r="AP571" i="1"/>
  <c r="AP333" i="1"/>
  <c r="AP688" i="1"/>
  <c r="AP811" i="1"/>
  <c r="AP659" i="1"/>
  <c r="AP381" i="1"/>
  <c r="AP720" i="1"/>
  <c r="AP513" i="1"/>
  <c r="AP591" i="1"/>
  <c r="AP810" i="1"/>
  <c r="AP805" i="1"/>
  <c r="AP497" i="1"/>
  <c r="AP83" i="1"/>
  <c r="AP259" i="1"/>
  <c r="AP105" i="1"/>
  <c r="AP463" i="1"/>
  <c r="AP769" i="1"/>
  <c r="AP123" i="1"/>
  <c r="AP200" i="1"/>
  <c r="AP264" i="1"/>
  <c r="AP596" i="1"/>
  <c r="AP753" i="1"/>
  <c r="AP594" i="1"/>
  <c r="AP363" i="1"/>
  <c r="AP586" i="1"/>
  <c r="AP426" i="1"/>
  <c r="AP751" i="1"/>
  <c r="AP108" i="1"/>
  <c r="AP523" i="1"/>
  <c r="AP416" i="1"/>
  <c r="AP164" i="1"/>
  <c r="AP91" i="1"/>
  <c r="AP65" i="1"/>
  <c r="AP708" i="1"/>
  <c r="AP456" i="1"/>
  <c r="AP834" i="1"/>
  <c r="AP686" i="1"/>
  <c r="AP786" i="1"/>
  <c r="AP242" i="1"/>
  <c r="AP29" i="1"/>
  <c r="AP199" i="1"/>
  <c r="AP366" i="1"/>
  <c r="AP251" i="1"/>
  <c r="AP532" i="1"/>
  <c r="AP482" i="1"/>
  <c r="AP464" i="1"/>
  <c r="AP406" i="1"/>
  <c r="AP587" i="1"/>
  <c r="AP685" i="1"/>
  <c r="AP617" i="1"/>
  <c r="AP800" i="1"/>
  <c r="AP20" i="1"/>
  <c r="AP489" i="1"/>
  <c r="AP657" i="1"/>
  <c r="AP214" i="1"/>
  <c r="AP412" i="1"/>
  <c r="AP396" i="1"/>
  <c r="AP60" i="1"/>
  <c r="AP568" i="1"/>
  <c r="AP401" i="1"/>
  <c r="AP763" i="1"/>
  <c r="AP419" i="1"/>
  <c r="AP319" i="1"/>
  <c r="AP424" i="1"/>
  <c r="AP369" i="1"/>
  <c r="AP177" i="1"/>
  <c r="AP63" i="1"/>
  <c r="AP243" i="1"/>
  <c r="AP804" i="1"/>
  <c r="AP806" i="1"/>
  <c r="AP427" i="1"/>
  <c r="AP265" i="1"/>
  <c r="AP676" i="1"/>
  <c r="AP213" i="1"/>
  <c r="AP88" i="1"/>
  <c r="AP429" i="1"/>
  <c r="AP696" i="1"/>
  <c r="AP808" i="1"/>
  <c r="AP310" i="1"/>
  <c r="AP16" i="1"/>
  <c r="AP139" i="1"/>
  <c r="AP818" i="1"/>
  <c r="AP772" i="1"/>
  <c r="AP170" i="1"/>
  <c r="AP541" i="1"/>
  <c r="AP705" i="1"/>
  <c r="AP578" i="1"/>
  <c r="AP695" i="1"/>
  <c r="AP102" i="1"/>
  <c r="AP470" i="1"/>
  <c r="AP741" i="1"/>
  <c r="AP340" i="1"/>
  <c r="AP193" i="1"/>
  <c r="AP202" i="1"/>
  <c r="AP142" i="1"/>
  <c r="AP483" i="1"/>
  <c r="AP423" i="1"/>
  <c r="AP654" i="1"/>
  <c r="AP303" i="1"/>
  <c r="AP357" i="1"/>
  <c r="AP681" i="1"/>
  <c r="AP651" i="1"/>
  <c r="AP192" i="1"/>
  <c r="AP545" i="1"/>
  <c r="AP100" i="1"/>
  <c r="AP226" i="1"/>
  <c r="AP556" i="1"/>
  <c r="AP136" i="1"/>
  <c r="AP648" i="1"/>
  <c r="AP754" i="1"/>
  <c r="AP440" i="1"/>
  <c r="AP792" i="1"/>
  <c r="AP95" i="1"/>
  <c r="AP646" i="1"/>
  <c r="AP573" i="1"/>
  <c r="AP689" i="1"/>
  <c r="AP509" i="1"/>
  <c r="AP603" i="1"/>
  <c r="AP135" i="1"/>
  <c r="AP317" i="1"/>
  <c r="AP127" i="1"/>
  <c r="AP216" i="1"/>
  <c r="AP144" i="1"/>
  <c r="AP782" i="1"/>
  <c r="AP435" i="1"/>
  <c r="AP839" i="1"/>
  <c r="AP18" i="1"/>
  <c r="AP69" i="1"/>
  <c r="AP645" i="1"/>
  <c r="AP421" i="1"/>
  <c r="AP209" i="1"/>
  <c r="AP336" i="1"/>
  <c r="AP17" i="1"/>
  <c r="AP23" i="1"/>
  <c r="AP61" i="1"/>
  <c r="AP734" i="1"/>
  <c r="AP375" i="1"/>
  <c r="AP442" i="1"/>
  <c r="AP799" i="1"/>
  <c r="AP641" i="1"/>
  <c r="AP618" i="1"/>
  <c r="AP2" i="1"/>
  <c r="AP70" i="1"/>
  <c r="AP72" i="1"/>
  <c r="AP655" i="1"/>
  <c r="AP694" i="1"/>
  <c r="AP748" i="1"/>
  <c r="AP279" i="1"/>
  <c r="AP466" i="1"/>
  <c r="AP663" i="1"/>
  <c r="AP677" i="1"/>
  <c r="AP347" i="1"/>
  <c r="AP335" i="1"/>
  <c r="AP726" i="1"/>
  <c r="AP546" i="1"/>
  <c r="AP73" i="1"/>
  <c r="AP783" i="1"/>
  <c r="AP45" i="1"/>
  <c r="AP465" i="1"/>
  <c r="AP367" i="1"/>
  <c r="AP548" i="1"/>
  <c r="AP752" i="1"/>
  <c r="AP33" i="1"/>
  <c r="AP511" i="1"/>
  <c r="AP512" i="1"/>
  <c r="AP825" i="1"/>
  <c r="AP733" i="1"/>
  <c r="AP628" i="1"/>
  <c r="AP549" i="1"/>
  <c r="AP210" i="1"/>
  <c r="AP46" i="1"/>
  <c r="AP560" i="1"/>
  <c r="AP15" i="1"/>
  <c r="AP699" i="1"/>
  <c r="AP348" i="1"/>
  <c r="AP166" i="1"/>
  <c r="AP585" i="1"/>
  <c r="AP222" i="1"/>
  <c r="AP191" i="1"/>
  <c r="AP157" i="1"/>
  <c r="AP451" i="1"/>
  <c r="AP126" i="1"/>
  <c r="AP624" i="1"/>
  <c r="AP112" i="1"/>
  <c r="AP93" i="1"/>
  <c r="AP154" i="1"/>
  <c r="AP640" i="1"/>
  <c r="AP186" i="1"/>
  <c r="AP802" i="1"/>
  <c r="AP437" i="1"/>
  <c r="AP165" i="1"/>
  <c r="AP253" i="1"/>
  <c r="AP332" i="1"/>
  <c r="AP104" i="1"/>
  <c r="AP581" i="1"/>
  <c r="AP364" i="1"/>
  <c r="AP554" i="1"/>
  <c r="AP737" i="1"/>
  <c r="AP90" i="1"/>
  <c r="AP359" i="1"/>
  <c r="AP169" i="1"/>
  <c r="AP59" i="1"/>
  <c r="AP228" i="1"/>
  <c r="AP180" i="1"/>
  <c r="AP766" i="1"/>
  <c r="AP574" i="1"/>
  <c r="AP378" i="1"/>
  <c r="AP176" i="1"/>
  <c r="AP613" i="1"/>
  <c r="AP759" i="1"/>
  <c r="AP778" i="1"/>
  <c r="AP711" i="1"/>
  <c r="AP495" i="1"/>
  <c r="AP472" i="1"/>
  <c r="AP528" i="1"/>
  <c r="AP383" i="1"/>
  <c r="AP248" i="1"/>
  <c r="AP787" i="1"/>
  <c r="AP171" i="1"/>
  <c r="AP356" i="1"/>
  <c r="AP260" i="1"/>
  <c r="AP531" i="1"/>
  <c r="AP110" i="1"/>
  <c r="AP653" i="1"/>
  <c r="AP31" i="1"/>
  <c r="AP502" i="1"/>
  <c r="AP280" i="1"/>
  <c r="AP794" i="1"/>
  <c r="AP434" i="1"/>
  <c r="AP436" i="1"/>
  <c r="AP281" i="1"/>
  <c r="AP775" i="1"/>
  <c r="AP652" i="1"/>
  <c r="AP749" i="1"/>
  <c r="AP52" i="1"/>
  <c r="AP842" i="1"/>
  <c r="AP129" i="1"/>
  <c r="AP174" i="1"/>
  <c r="AP236" i="1"/>
  <c r="AP189" i="1"/>
  <c r="AP559" i="1"/>
  <c r="AP284" i="1"/>
  <c r="AP411" i="1"/>
  <c r="AP173" i="1"/>
  <c r="AP455" i="1"/>
  <c r="AP358" i="1"/>
  <c r="AP831" i="1"/>
  <c r="AP82" i="1"/>
  <c r="AP599" i="1"/>
  <c r="AP579" i="1"/>
  <c r="AP149" i="1"/>
  <c r="AP254" i="1"/>
  <c r="AP360" i="1"/>
  <c r="AP389" i="1"/>
  <c r="AP736" i="1"/>
  <c r="AP239" i="1"/>
  <c r="AP750" i="1"/>
  <c r="AP295" i="1"/>
  <c r="AP111" i="1"/>
  <c r="AP691" i="1"/>
  <c r="AP600" i="1"/>
  <c r="AP631" i="1"/>
  <c r="AP430" i="1"/>
  <c r="AP133" i="1"/>
  <c r="AP415" i="1"/>
  <c r="AP536" i="1"/>
  <c r="AP764" i="1"/>
  <c r="AP269" i="1"/>
  <c r="AP760" i="1"/>
  <c r="AP788" i="1"/>
  <c r="AP290" i="1"/>
  <c r="AP344" i="1"/>
  <c r="AP368" i="1"/>
  <c r="AP510" i="1"/>
  <c r="AP49" i="1"/>
  <c r="AP218" i="1"/>
  <c r="AP119" i="1"/>
  <c r="AP722" i="1"/>
  <c r="AP278" i="1"/>
  <c r="AP486" i="1"/>
  <c r="AP250" i="1"/>
  <c r="AP682" i="1"/>
  <c r="AP137" i="1"/>
  <c r="AP638" i="1"/>
  <c r="AP146" i="1"/>
  <c r="AP457" i="1"/>
  <c r="AP809" i="1"/>
  <c r="AP498" i="1"/>
  <c r="AP684" i="1"/>
  <c r="AP203" i="1"/>
  <c r="AP639" i="1"/>
  <c r="AP816" i="1"/>
  <c r="AP256" i="1"/>
  <c r="AP661" i="1"/>
  <c r="AP680" i="1"/>
  <c r="AP241" i="1"/>
  <c r="AP445" i="1"/>
  <c r="AP662" i="1"/>
  <c r="AP768" i="1"/>
  <c r="AP13" i="1"/>
  <c r="AP195" i="1"/>
  <c r="AP272" i="1"/>
  <c r="AP577" i="1"/>
  <c r="AP391" i="1"/>
  <c r="AP273" i="1"/>
  <c r="AP629" i="1"/>
  <c r="AP597" i="1"/>
  <c r="AP115" i="1"/>
  <c r="AP300" i="1"/>
  <c r="AP74" i="1"/>
  <c r="AP14" i="1"/>
  <c r="AP67" i="1"/>
  <c r="AP306" i="1"/>
  <c r="AP527" i="1"/>
  <c r="AP746" i="1"/>
  <c r="AP747" i="1"/>
  <c r="AP103" i="1"/>
  <c r="AP153" i="1"/>
  <c r="AP42" i="1"/>
  <c r="AP229" i="1"/>
  <c r="AP338" i="1"/>
  <c r="AP238" i="1"/>
  <c r="AP285" i="1"/>
  <c r="AP92" i="1"/>
  <c r="AP642" i="1"/>
  <c r="AP37" i="1"/>
  <c r="AP452" i="1"/>
  <c r="AP6" i="1"/>
  <c r="AP76" i="1"/>
  <c r="AP730" i="1"/>
  <c r="AP821" i="1"/>
  <c r="AP774" i="1"/>
  <c r="AP453" i="1"/>
  <c r="AP287" i="1"/>
  <c r="AP643" i="1"/>
  <c r="AP205" i="1"/>
  <c r="AP601" i="1"/>
  <c r="AP247" i="1"/>
  <c r="AP372" i="1"/>
  <c r="AP817" i="1"/>
  <c r="AP77" i="1"/>
  <c r="AP4" i="1"/>
  <c r="AP291" i="1"/>
  <c r="AP517" i="1"/>
  <c r="AP374" i="1"/>
  <c r="AP724" i="1"/>
  <c r="AP55" i="1"/>
  <c r="AP141" i="1"/>
  <c r="AP634" i="1"/>
  <c r="AP477" i="1"/>
  <c r="AP246" i="1"/>
  <c r="AP283" i="1"/>
  <c r="AP53" i="1"/>
  <c r="AP544" i="1"/>
  <c r="AP113" i="1"/>
  <c r="AP735" i="1"/>
  <c r="AP668" i="1"/>
  <c r="AP537" i="1"/>
  <c r="AP481" i="1"/>
  <c r="AP318" i="1"/>
  <c r="AP719" i="1"/>
  <c r="AP602" i="1"/>
  <c r="AP39" i="1"/>
  <c r="AP529" i="1"/>
  <c r="AP172" i="1"/>
  <c r="AP533" i="1"/>
  <c r="AP211" i="1"/>
  <c r="AP539" i="1"/>
  <c r="AP312" i="1"/>
  <c r="AP740" i="1"/>
  <c r="AP32" i="1"/>
  <c r="AP626" i="1"/>
  <c r="AP608" i="1"/>
  <c r="AP414" i="1"/>
  <c r="AP196" i="1"/>
  <c r="AP755" i="1"/>
  <c r="AP785" i="1"/>
  <c r="AP271" i="1"/>
  <c r="AP178" i="1"/>
  <c r="AP610" i="1"/>
  <c r="AP94" i="1"/>
  <c r="AP467" i="1"/>
  <c r="AP636" i="1"/>
  <c r="AP807" i="1"/>
  <c r="AP78" i="1"/>
  <c r="AP707" i="1"/>
  <c r="AP232" i="1"/>
  <c r="AP163" i="1"/>
  <c r="AP122" i="1"/>
  <c r="AP361" i="1"/>
  <c r="AP28" i="1"/>
  <c r="AP765" i="1"/>
  <c r="AP428" i="1"/>
  <c r="AP48" i="1"/>
  <c r="AP27" i="1"/>
  <c r="AP175" i="1"/>
  <c r="AP293" i="1"/>
  <c r="AP784" i="1"/>
  <c r="AP797" i="1"/>
  <c r="AP468" i="1"/>
  <c r="AP308" i="1"/>
  <c r="AP167" i="1"/>
  <c r="AP194" i="1"/>
  <c r="AP418" i="1"/>
  <c r="AP739" i="1"/>
  <c r="AP567" i="1"/>
  <c r="AP30" i="1"/>
  <c r="AP829" i="1"/>
  <c r="AP588" i="1"/>
  <c r="AP373" i="1"/>
  <c r="AP234" i="1"/>
  <c r="AP225" i="1"/>
  <c r="AP582" i="1"/>
  <c r="AP732" i="1"/>
  <c r="AP288" i="1"/>
  <c r="AP240" i="1"/>
  <c r="AP275" i="1"/>
  <c r="AP7" i="1"/>
  <c r="AP450" i="1"/>
  <c r="AP324" i="1"/>
  <c r="AP706" i="1"/>
  <c r="AP488" i="1"/>
  <c r="AP101" i="1"/>
  <c r="AP664" i="1"/>
  <c r="AP431" i="1"/>
  <c r="AP41" i="1"/>
  <c r="AP352" i="1"/>
  <c r="AP400" i="1"/>
  <c r="AP355" i="1"/>
  <c r="AP605" i="1"/>
  <c r="AP413" i="1"/>
  <c r="AP458" i="1"/>
  <c r="AP770" i="1"/>
  <c r="AP420" i="1"/>
  <c r="AP801" i="1"/>
  <c r="AP309" i="1"/>
  <c r="AP526" i="1"/>
  <c r="AP438" i="1"/>
  <c r="AP393" i="1"/>
  <c r="AP550" i="1"/>
  <c r="AP461" i="1"/>
  <c r="AP350" i="1"/>
  <c r="AP669" i="1"/>
  <c r="AP9" i="1"/>
  <c r="AP148" i="1"/>
  <c r="AP40" i="1"/>
  <c r="AP547" i="1"/>
  <c r="AP329" i="1"/>
  <c r="AP425" i="1"/>
  <c r="AP565" i="1"/>
  <c r="AP417" i="1"/>
  <c r="AP327" i="1"/>
  <c r="AP98" i="1"/>
  <c r="AP10" i="1"/>
  <c r="AP330" i="1"/>
  <c r="AP830" i="1"/>
  <c r="AP673" i="1"/>
  <c r="AP230" i="1"/>
  <c r="AP615" i="1"/>
  <c r="AP462" i="1"/>
  <c r="AP716" i="1"/>
  <c r="AP134" i="1"/>
  <c r="AP276" i="1"/>
  <c r="AP835" i="1"/>
  <c r="AP323" i="1"/>
  <c r="AP277" i="1"/>
  <c r="AP292" i="1"/>
  <c r="AP619" i="1"/>
  <c r="AP382" i="1"/>
  <c r="AP58" i="1"/>
  <c r="AP392" i="1"/>
  <c r="AP678" i="1"/>
  <c r="AP592" i="1"/>
  <c r="AP758" i="1"/>
  <c r="AP780" i="1"/>
  <c r="AP267" i="1"/>
  <c r="AP403" i="1"/>
  <c r="AP132" i="1"/>
  <c r="AP670" i="1"/>
  <c r="AP212" i="1"/>
  <c r="AP687" i="1"/>
  <c r="AP633" i="1"/>
  <c r="AP803" i="1"/>
  <c r="AP150" i="1"/>
  <c r="AP757" i="1"/>
  <c r="AP789" i="1"/>
  <c r="AP208" i="1"/>
  <c r="AP183" i="1"/>
  <c r="AP26" i="1"/>
  <c r="AP296" i="1"/>
  <c r="AP665" i="1"/>
  <c r="AP693" i="1"/>
  <c r="AP644" i="1"/>
  <c r="AP353" i="1"/>
  <c r="AP771" i="1"/>
  <c r="AP8" i="1"/>
  <c r="AP630" i="1"/>
  <c r="AP370" i="1"/>
  <c r="AP777" i="1"/>
  <c r="AP793" i="1"/>
  <c r="AP121" i="1"/>
  <c r="AP255" i="1"/>
  <c r="AP270" i="1"/>
  <c r="AP316" i="1"/>
  <c r="AP156" i="1"/>
  <c r="AP473" i="1"/>
  <c r="AP460" i="1"/>
  <c r="AP595" i="1"/>
  <c r="AP506" i="1"/>
  <c r="AP637" i="1"/>
  <c r="AP790" i="1"/>
  <c r="AP738" i="1"/>
  <c r="AP480" i="1"/>
  <c r="AP609" i="1"/>
  <c r="AP709" i="1"/>
  <c r="AP479" i="1"/>
  <c r="AP207" i="1"/>
  <c r="AP22" i="1"/>
  <c r="AP301" i="1"/>
  <c r="AP79" i="1"/>
  <c r="AP744" i="1"/>
  <c r="AP3" i="1"/>
  <c r="AP518" i="1"/>
  <c r="AP701" i="1"/>
  <c r="AP262" i="1"/>
  <c r="AP756" i="1"/>
  <c r="AP552" i="1"/>
  <c r="AP441" i="1"/>
  <c r="AP525" i="1"/>
  <c r="AP635" i="1"/>
  <c r="AP576" i="1"/>
  <c r="AP704" i="1"/>
  <c r="AP521" i="1"/>
  <c r="AP530" i="1"/>
  <c r="AP742" i="1"/>
  <c r="AP612" i="1"/>
  <c r="AP674" i="1"/>
  <c r="AP444" i="1"/>
  <c r="AP459" i="1"/>
  <c r="AP395" i="1"/>
  <c r="AP611" i="1"/>
  <c r="AP493" i="1"/>
  <c r="AP563" i="1"/>
  <c r="AP109" i="1"/>
  <c r="AP485" i="1"/>
  <c r="AP320" i="1"/>
  <c r="AP35" i="1"/>
  <c r="AP198" i="1"/>
  <c r="AP823" i="1"/>
  <c r="AP819" i="1"/>
  <c r="AP491" i="1"/>
  <c r="AP187" i="1"/>
  <c r="AP268" i="1"/>
  <c r="AP666" i="1"/>
  <c r="AP224" i="1"/>
  <c r="AP11" i="1"/>
  <c r="AP814" i="1"/>
  <c r="AP632" i="1"/>
  <c r="AP843" i="1"/>
  <c r="AP622" i="1"/>
  <c r="AP516" i="1"/>
  <c r="AP297" i="1"/>
  <c r="AP471" i="1"/>
  <c r="AP405" i="1"/>
  <c r="AP125" i="1"/>
  <c r="AP570" i="1"/>
  <c r="AP703" i="1"/>
  <c r="AP158" i="1"/>
  <c r="AP114" i="1"/>
  <c r="AP155" i="1"/>
  <c r="AP844" i="1"/>
  <c r="AP64" i="1"/>
  <c r="AP798" i="1"/>
  <c r="AP337" i="1"/>
  <c r="AP504" i="1"/>
  <c r="AP362" i="1"/>
  <c r="AP627" i="1"/>
  <c r="AP815" i="1"/>
  <c r="AP97" i="1"/>
  <c r="AP484" i="1"/>
  <c r="AP257" i="1"/>
  <c r="AP179" i="1"/>
  <c r="AP469" i="1"/>
  <c r="AP38" i="1"/>
  <c r="AP140" i="1"/>
  <c r="AP590" i="1"/>
  <c r="AP379" i="1"/>
  <c r="AP660" i="1"/>
  <c r="AP343" i="1"/>
  <c r="AP66" i="1"/>
  <c r="AP385" i="1"/>
  <c r="AP487" i="1"/>
  <c r="AP773" i="1"/>
  <c r="AP503" i="1"/>
  <c r="AP235" i="1"/>
  <c r="AP566" i="1"/>
  <c r="AP328" i="1"/>
  <c r="AP219" i="1"/>
  <c r="AP89" i="1"/>
  <c r="AP713" i="1"/>
  <c r="AP397" i="1"/>
  <c r="AP840" i="1"/>
  <c r="AN724" i="1"/>
  <c r="AN55" i="1"/>
  <c r="AN141" i="1"/>
  <c r="AN634" i="1"/>
  <c r="AN477" i="1"/>
  <c r="AN246" i="1"/>
  <c r="AN283" i="1"/>
  <c r="AN53" i="1"/>
  <c r="AN544" i="1"/>
  <c r="AN113" i="1"/>
  <c r="AN735" i="1"/>
  <c r="AN668" i="1"/>
  <c r="AN537" i="1"/>
  <c r="AN481" i="1"/>
  <c r="AN318" i="1"/>
  <c r="AN719" i="1"/>
  <c r="AN602" i="1"/>
  <c r="AN39" i="1"/>
  <c r="AN529" i="1"/>
  <c r="AN172" i="1"/>
  <c r="AN533" i="1"/>
  <c r="AN211" i="1"/>
  <c r="AN539" i="1"/>
  <c r="AN312" i="1"/>
  <c r="AN740" i="1"/>
  <c r="AN32" i="1"/>
  <c r="AN626" i="1"/>
  <c r="AN608" i="1"/>
  <c r="AN414" i="1"/>
  <c r="AN196" i="1"/>
  <c r="AN755" i="1"/>
  <c r="AN785" i="1"/>
  <c r="AN271" i="1"/>
  <c r="AN178" i="1"/>
  <c r="AN610" i="1"/>
  <c r="AN94" i="1"/>
  <c r="AN467" i="1"/>
  <c r="AN636" i="1"/>
  <c r="AN807" i="1"/>
  <c r="AN526" i="1"/>
  <c r="AN438" i="1"/>
  <c r="AN393" i="1"/>
  <c r="AN550" i="1"/>
  <c r="AN461" i="1"/>
  <c r="AN350" i="1"/>
  <c r="AN669" i="1"/>
  <c r="AN9" i="1"/>
  <c r="AN148" i="1"/>
  <c r="AN40" i="1"/>
  <c r="AN547" i="1"/>
  <c r="AN329" i="1"/>
  <c r="AN425" i="1"/>
  <c r="AN784" i="1"/>
  <c r="AN797" i="1"/>
  <c r="AN468" i="1"/>
  <c r="AN308" i="1"/>
  <c r="AN167" i="1"/>
  <c r="AN194" i="1"/>
  <c r="AN418" i="1"/>
  <c r="AN739" i="1"/>
  <c r="AN567" i="1"/>
  <c r="AN30" i="1"/>
  <c r="AN588" i="1"/>
  <c r="AN373" i="1"/>
  <c r="AN234" i="1"/>
  <c r="AN225" i="1"/>
  <c r="AN582" i="1"/>
  <c r="AN732" i="1"/>
  <c r="AN288" i="1"/>
  <c r="AN240" i="1"/>
  <c r="AN275" i="1"/>
  <c r="AN7" i="1"/>
  <c r="AN450" i="1"/>
  <c r="AN324" i="1"/>
  <c r="AN706" i="1"/>
  <c r="AN488" i="1"/>
  <c r="AN101" i="1"/>
  <c r="AN664" i="1"/>
  <c r="AN431" i="1"/>
  <c r="AN41" i="1"/>
  <c r="AN352" i="1"/>
  <c r="AN400" i="1"/>
  <c r="AN355" i="1"/>
  <c r="AN605" i="1"/>
  <c r="AN413" i="1"/>
  <c r="AN458" i="1"/>
  <c r="AN770" i="1"/>
  <c r="AN420" i="1"/>
  <c r="AN801" i="1"/>
  <c r="AN309" i="1"/>
  <c r="AN183" i="1"/>
  <c r="AN26" i="1"/>
  <c r="AN296" i="1"/>
  <c r="AN665" i="1"/>
  <c r="AN693" i="1"/>
  <c r="AN644" i="1"/>
  <c r="AN353" i="1"/>
  <c r="AN771" i="1"/>
  <c r="AN8" i="1"/>
  <c r="AN630" i="1"/>
  <c r="AN370" i="1"/>
  <c r="AN777" i="1"/>
  <c r="AN793" i="1"/>
  <c r="AN565" i="1"/>
  <c r="AN417" i="1"/>
  <c r="AN327" i="1"/>
  <c r="AN98" i="1"/>
  <c r="AN10" i="1"/>
  <c r="AN54" i="1"/>
  <c r="AN330" i="1"/>
  <c r="AN830" i="1"/>
  <c r="AN673" i="1"/>
  <c r="AN230" i="1"/>
  <c r="AN615" i="1"/>
  <c r="AN462" i="1"/>
  <c r="AN716" i="1"/>
  <c r="AN134" i="1"/>
  <c r="AN276" i="1"/>
  <c r="AN835" i="1"/>
  <c r="AN323" i="1"/>
  <c r="AN277" i="1"/>
  <c r="AN292" i="1"/>
  <c r="AN619" i="1"/>
  <c r="AN382" i="1"/>
  <c r="AN58" i="1"/>
  <c r="AN392" i="1"/>
  <c r="AN678" i="1"/>
  <c r="AN592" i="1"/>
  <c r="AN758" i="1"/>
  <c r="AN780" i="1"/>
  <c r="AN267" i="1"/>
  <c r="AN403" i="1"/>
  <c r="AN132" i="1"/>
  <c r="AN670" i="1"/>
  <c r="AN212" i="1"/>
  <c r="AN687" i="1"/>
  <c r="AN633" i="1"/>
  <c r="AN803" i="1"/>
  <c r="AN150" i="1"/>
  <c r="AN757" i="1"/>
  <c r="AN789" i="1"/>
  <c r="AN208" i="1"/>
  <c r="AN674" i="1"/>
  <c r="AN444" i="1"/>
  <c r="AN459" i="1"/>
  <c r="AN395" i="1"/>
  <c r="AN611" i="1"/>
  <c r="AN493" i="1"/>
  <c r="AN563" i="1"/>
  <c r="AN109" i="1"/>
  <c r="AN485" i="1"/>
  <c r="AN320" i="1"/>
  <c r="AN35" i="1"/>
  <c r="AN198" i="1"/>
  <c r="AN823" i="1"/>
  <c r="AN121" i="1"/>
  <c r="AN255" i="1"/>
  <c r="AN270" i="1"/>
  <c r="AN316" i="1"/>
  <c r="AN156" i="1"/>
  <c r="AN796" i="1"/>
  <c r="AN473" i="1"/>
  <c r="AN460" i="1"/>
  <c r="AN595" i="1"/>
  <c r="AN506" i="1"/>
  <c r="AN637" i="1"/>
  <c r="AN790" i="1"/>
  <c r="AN738" i="1"/>
  <c r="AN480" i="1"/>
  <c r="AN609" i="1"/>
  <c r="AN709" i="1"/>
  <c r="AN479" i="1"/>
  <c r="AN207" i="1"/>
  <c r="AN22" i="1"/>
  <c r="AN301" i="1"/>
  <c r="AN79" i="1"/>
  <c r="AN744" i="1"/>
  <c r="AN3" i="1"/>
  <c r="AN518" i="1"/>
  <c r="AN701" i="1"/>
  <c r="AN262" i="1"/>
  <c r="AN756" i="1"/>
  <c r="AN552" i="1"/>
  <c r="AN227" i="1"/>
  <c r="AN441" i="1"/>
  <c r="AN525" i="1"/>
  <c r="AN557" i="1"/>
  <c r="AN635" i="1"/>
  <c r="AN576" i="1"/>
  <c r="AN704" i="1"/>
  <c r="AN521" i="1"/>
  <c r="AN530" i="1"/>
  <c r="AN742" i="1"/>
  <c r="AN612" i="1"/>
  <c r="AN66" i="1"/>
  <c r="AN385" i="1"/>
  <c r="AN487" i="1"/>
  <c r="AN773" i="1"/>
  <c r="AN503" i="1"/>
  <c r="AN235" i="1"/>
  <c r="AN566" i="1"/>
  <c r="AN328" i="1"/>
  <c r="AN219" i="1"/>
  <c r="AN89" i="1"/>
  <c r="AN713" i="1"/>
  <c r="AN397" i="1"/>
  <c r="AN840" i="1"/>
  <c r="AN491" i="1"/>
  <c r="AN187" i="1"/>
  <c r="AN268" i="1"/>
  <c r="AN666" i="1"/>
  <c r="AN224" i="1"/>
  <c r="AN11" i="1"/>
  <c r="AN814" i="1"/>
  <c r="AN632" i="1"/>
  <c r="AN622" i="1"/>
  <c r="AN516" i="1"/>
  <c r="AN297" i="1"/>
  <c r="AN471" i="1"/>
  <c r="AN405" i="1"/>
  <c r="AN125" i="1"/>
  <c r="AN570" i="1"/>
  <c r="AN703" i="1"/>
  <c r="AN158" i="1"/>
  <c r="AN114" i="1"/>
  <c r="AN155" i="1"/>
  <c r="AN844" i="1"/>
  <c r="AN64" i="1"/>
  <c r="AN798" i="1"/>
  <c r="AN337" i="1"/>
  <c r="AN504" i="1"/>
  <c r="AN362" i="1"/>
  <c r="AN627" i="1"/>
  <c r="AN815" i="1"/>
  <c r="AN97" i="1"/>
  <c r="AN484" i="1"/>
  <c r="AN257" i="1"/>
  <c r="AN179" i="1"/>
  <c r="AN469" i="1"/>
  <c r="AN38" i="1"/>
  <c r="AN140" i="1"/>
  <c r="AN590" i="1"/>
  <c r="AN379" i="1"/>
  <c r="AN660" i="1"/>
  <c r="AN343" i="1"/>
  <c r="AN672" i="1"/>
  <c r="AN223" i="1"/>
  <c r="AN478" i="1"/>
  <c r="AN524" i="1"/>
  <c r="AN580" i="1"/>
  <c r="AN43" i="1"/>
  <c r="AN824" i="1"/>
  <c r="AN130" i="1"/>
  <c r="AN776" i="1"/>
  <c r="AN36" i="1"/>
  <c r="AN522" i="1"/>
  <c r="AN51" i="1"/>
  <c r="AN540" i="1"/>
  <c r="AN625" i="1"/>
  <c r="AN698" i="1"/>
  <c r="AN201" i="1"/>
  <c r="AN584" i="1"/>
  <c r="AN62" i="1"/>
  <c r="AN339" i="1"/>
  <c r="AN781" i="1"/>
  <c r="AN564" i="1"/>
  <c r="AN221" i="1"/>
  <c r="AN475" i="1"/>
  <c r="AN298" i="1"/>
  <c r="AN598" i="1"/>
  <c r="AN302" i="1"/>
  <c r="AN812" i="1"/>
  <c r="AN116" i="1"/>
  <c r="AN282" i="1"/>
  <c r="AN404" i="1"/>
  <c r="AN432" i="1"/>
  <c r="AN399" i="1"/>
  <c r="AN286" i="1"/>
  <c r="AN143" i="1"/>
  <c r="AN217" i="1"/>
  <c r="AN237" i="1"/>
  <c r="AN692" i="1"/>
  <c r="AN492" i="1"/>
  <c r="AN569" i="1"/>
  <c r="AN331" i="1"/>
  <c r="AN728" i="1"/>
  <c r="AN543" i="1"/>
  <c r="AN168" i="1"/>
  <c r="AN390" i="1"/>
  <c r="AN311" i="1"/>
  <c r="AN841" i="1"/>
  <c r="AN422" i="1"/>
  <c r="AN345" i="1"/>
  <c r="AN138" i="1"/>
  <c r="AN313" i="1"/>
  <c r="AN388" i="1"/>
  <c r="AN12" i="1"/>
  <c r="AN474" i="1"/>
  <c r="AN515" i="1"/>
  <c r="AN181" i="1"/>
  <c r="AN387" i="1"/>
  <c r="AN233" i="1"/>
  <c r="AN448" i="1"/>
  <c r="AN50" i="1"/>
  <c r="AN87" i="1"/>
  <c r="AN86" i="1"/>
  <c r="AN671" i="1"/>
  <c r="AN160" i="1"/>
  <c r="AN47" i="1"/>
  <c r="AN727" i="1"/>
  <c r="AN535" i="1"/>
  <c r="AN712" i="1"/>
  <c r="AN520" i="1"/>
  <c r="AN85" i="1"/>
  <c r="AN25" i="1"/>
  <c r="AN80" i="1"/>
  <c r="AN761" i="1"/>
  <c r="AN289" i="1"/>
  <c r="AN620" i="1"/>
  <c r="AN68" i="1"/>
  <c r="AN354" i="1"/>
  <c r="AN325" i="1"/>
  <c r="AN505" i="1"/>
  <c r="AN500" i="1"/>
  <c r="AN408" i="1"/>
  <c r="AN147" i="1"/>
  <c r="AN151" i="1"/>
  <c r="AN542" i="1"/>
  <c r="AN341" i="1"/>
  <c r="AN220" i="1"/>
  <c r="AN377" i="1"/>
  <c r="AN190" i="1"/>
  <c r="AN731" i="1"/>
  <c r="AN606" i="1"/>
  <c r="AN446" i="1"/>
  <c r="AN838" i="1"/>
  <c r="AN616" i="1"/>
  <c r="AN407" i="1"/>
  <c r="AN249" i="1"/>
  <c r="AN675" i="1"/>
  <c r="AN454" i="1"/>
  <c r="AN583" i="1"/>
  <c r="AN84" i="1"/>
  <c r="AN683" i="1"/>
  <c r="AN107" i="1"/>
  <c r="AN791" i="1"/>
  <c r="AN623" i="1"/>
  <c r="AN120" i="1"/>
  <c r="AN266" i="1"/>
  <c r="AN197" i="1"/>
  <c r="AN490" i="1"/>
  <c r="AN299" i="1"/>
  <c r="AN832" i="1"/>
  <c r="AN305" i="1"/>
  <c r="AN5" i="1"/>
  <c r="AN24" i="1"/>
  <c r="AN118" i="1"/>
  <c r="AN409" i="1"/>
  <c r="AN131" i="1"/>
  <c r="AN371" i="1"/>
  <c r="AN231" i="1"/>
  <c r="AN723" i="1"/>
  <c r="AN494" i="1"/>
  <c r="AN351" i="1"/>
  <c r="AN56" i="1"/>
  <c r="AN394" i="1"/>
  <c r="AN721" i="1"/>
  <c r="AN534" i="1"/>
  <c r="AN508" i="1"/>
  <c r="AN315" i="1"/>
  <c r="AN161" i="1"/>
  <c r="AN182" i="1"/>
  <c r="AN496" i="1"/>
  <c r="AN449" i="1"/>
  <c r="AN244" i="1"/>
  <c r="AN779" i="1"/>
  <c r="AN152" i="1"/>
  <c r="AN718" i="1"/>
  <c r="AN729" i="1"/>
  <c r="AN433" i="1"/>
  <c r="AN717" i="1"/>
  <c r="AN81" i="1"/>
  <c r="AN349" i="1"/>
  <c r="AN21" i="1"/>
  <c r="AN447" i="1"/>
  <c r="AN551" i="1"/>
  <c r="AN386" i="1"/>
  <c r="AN57" i="1"/>
  <c r="AN519" i="1"/>
  <c r="AN334" i="1"/>
  <c r="AN476" i="1"/>
  <c r="AN321" i="1"/>
  <c r="AN206" i="1"/>
  <c r="AN106" i="1"/>
  <c r="AN185" i="1"/>
  <c r="AN820" i="1"/>
  <c r="AN402" i="1"/>
  <c r="AN745" i="1"/>
  <c r="AN614" i="1"/>
  <c r="AN690" i="1"/>
  <c r="AN767" i="1"/>
  <c r="AN604" i="1"/>
  <c r="AN19" i="1"/>
  <c r="AN575" i="1"/>
  <c r="AN501" i="1"/>
  <c r="AN398" i="1"/>
  <c r="AN562" i="1"/>
  <c r="AN184" i="1"/>
  <c r="AN258" i="1"/>
  <c r="AN572" i="1"/>
  <c r="AN145" i="1"/>
  <c r="AN650" i="1"/>
  <c r="AN656" i="1"/>
  <c r="AN647" i="1"/>
  <c r="AN294" i="1"/>
  <c r="AN499" i="1"/>
  <c r="AN274" i="1"/>
  <c r="AN679" i="1"/>
  <c r="AN245" i="1"/>
  <c r="AN836" i="1"/>
  <c r="AN589" i="1"/>
  <c r="AN376" i="1"/>
  <c r="AN34" i="1"/>
  <c r="AN697" i="1"/>
  <c r="AN326" i="1"/>
  <c r="AN44" i="1"/>
  <c r="AN263" i="1"/>
  <c r="AN346" i="1"/>
  <c r="AN322" i="1"/>
  <c r="AN71" i="1"/>
  <c r="AN507" i="1"/>
  <c r="AN555" i="1"/>
  <c r="AN342" i="1"/>
  <c r="AN443" i="1"/>
  <c r="AN365" i="1"/>
  <c r="AN124" i="1"/>
  <c r="AN621" i="1"/>
  <c r="AN159" i="1"/>
  <c r="AN700" i="1"/>
  <c r="AN384" i="1"/>
  <c r="AN725" i="1"/>
  <c r="AN538" i="1"/>
  <c r="AN658" i="1"/>
  <c r="AN822" i="1"/>
  <c r="AN162" i="1"/>
  <c r="AN410" i="1"/>
  <c r="AN307" i="1"/>
  <c r="AN795" i="1"/>
  <c r="AN607" i="1"/>
  <c r="AN75" i="1"/>
  <c r="AN561" i="1"/>
  <c r="AN710" i="1"/>
  <c r="AN264" i="1"/>
  <c r="AN596" i="1"/>
  <c r="AN753" i="1"/>
  <c r="AN594" i="1"/>
  <c r="AN363" i="1"/>
  <c r="AN586" i="1"/>
  <c r="AN426" i="1"/>
  <c r="AN751" i="1"/>
  <c r="AN108" i="1"/>
  <c r="AN523" i="1"/>
  <c r="AN416" i="1"/>
  <c r="AN164" i="1"/>
  <c r="AN91" i="1"/>
  <c r="AN65" i="1"/>
  <c r="AN649" i="1"/>
  <c r="AN188" i="1"/>
  <c r="AN715" i="1"/>
  <c r="AN215" i="1"/>
  <c r="AN261" i="1"/>
  <c r="AN96" i="1"/>
  <c r="AN667" i="1"/>
  <c r="AN558" i="1"/>
  <c r="AN743" i="1"/>
  <c r="AN314" i="1"/>
  <c r="AN380" i="1"/>
  <c r="AN304" i="1"/>
  <c r="AN252" i="1"/>
  <c r="AN714" i="1"/>
  <c r="AN593" i="1"/>
  <c r="AN702" i="1"/>
  <c r="AN553" i="1"/>
  <c r="AN99" i="1"/>
  <c r="AN128" i="1"/>
  <c r="AN571" i="1"/>
  <c r="AN333" i="1"/>
  <c r="AN688" i="1"/>
  <c r="AN811" i="1"/>
  <c r="AN659" i="1"/>
  <c r="AU659" i="1" s="1"/>
  <c r="AV659" i="1" s="1"/>
  <c r="AN381" i="1"/>
  <c r="AN720" i="1"/>
  <c r="AN513" i="1"/>
  <c r="AN591" i="1"/>
  <c r="AN810" i="1"/>
  <c r="AN805" i="1"/>
  <c r="AN497" i="1"/>
  <c r="AN83" i="1"/>
  <c r="AN259" i="1"/>
  <c r="AN105" i="1"/>
  <c r="AN463" i="1"/>
  <c r="AN769" i="1"/>
  <c r="AN123" i="1"/>
  <c r="AN200" i="1"/>
  <c r="AN265" i="1"/>
  <c r="AN676" i="1"/>
  <c r="AN213" i="1"/>
  <c r="AN88" i="1"/>
  <c r="AN429" i="1"/>
  <c r="AN696" i="1"/>
  <c r="AN808" i="1"/>
  <c r="AN310" i="1"/>
  <c r="AN16" i="1"/>
  <c r="AN139" i="1"/>
  <c r="AN818" i="1"/>
  <c r="AN772" i="1"/>
  <c r="AN170" i="1"/>
  <c r="AN541" i="1"/>
  <c r="AN708" i="1"/>
  <c r="AN456" i="1"/>
  <c r="AN834" i="1"/>
  <c r="AN686" i="1"/>
  <c r="AN786" i="1"/>
  <c r="AN242" i="1"/>
  <c r="AN29" i="1"/>
  <c r="AN199" i="1"/>
  <c r="AN366" i="1"/>
  <c r="AN251" i="1"/>
  <c r="AN532" i="1"/>
  <c r="AN482" i="1"/>
  <c r="AN464" i="1"/>
  <c r="AN406" i="1"/>
  <c r="AN587" i="1"/>
  <c r="AN685" i="1"/>
  <c r="AN617" i="1"/>
  <c r="AN800" i="1"/>
  <c r="AN20" i="1"/>
  <c r="AN489" i="1"/>
  <c r="AN657" i="1"/>
  <c r="AN214" i="1"/>
  <c r="AN412" i="1"/>
  <c r="AN396" i="1"/>
  <c r="AN60" i="1"/>
  <c r="AN568" i="1"/>
  <c r="AN401" i="1"/>
  <c r="AN763" i="1"/>
  <c r="AN827" i="1"/>
  <c r="AN419" i="1"/>
  <c r="AN319" i="1"/>
  <c r="AN424" i="1"/>
  <c r="AN369" i="1"/>
  <c r="AN177" i="1"/>
  <c r="AN63" i="1"/>
  <c r="AN243" i="1"/>
  <c r="AN804" i="1"/>
  <c r="AN806" i="1"/>
  <c r="AN427" i="1"/>
  <c r="AN435" i="1"/>
  <c r="AN839" i="1"/>
  <c r="AN18" i="1"/>
  <c r="AN69" i="1"/>
  <c r="AN645" i="1"/>
  <c r="AN421" i="1"/>
  <c r="AN209" i="1"/>
  <c r="AN336" i="1"/>
  <c r="AN17" i="1"/>
  <c r="AN23" i="1"/>
  <c r="AN61" i="1"/>
  <c r="AN734" i="1"/>
  <c r="AN375" i="1"/>
  <c r="AN442" i="1"/>
  <c r="AN705" i="1"/>
  <c r="AN578" i="1"/>
  <c r="AN695" i="1"/>
  <c r="AN102" i="1"/>
  <c r="AN470" i="1"/>
  <c r="AN741" i="1"/>
  <c r="AN340" i="1"/>
  <c r="AN193" i="1"/>
  <c r="AN202" i="1"/>
  <c r="AN142" i="1"/>
  <c r="AN483" i="1"/>
  <c r="AN423" i="1"/>
  <c r="AN654" i="1"/>
  <c r="AN303" i="1"/>
  <c r="AN357" i="1"/>
  <c r="AN681" i="1"/>
  <c r="AN651" i="1"/>
  <c r="AN192" i="1"/>
  <c r="AN545" i="1"/>
  <c r="AN100" i="1"/>
  <c r="AN226" i="1"/>
  <c r="AN556" i="1"/>
  <c r="AN136" i="1"/>
  <c r="AN648" i="1"/>
  <c r="AN754" i="1"/>
  <c r="AN440" i="1"/>
  <c r="AN792" i="1"/>
  <c r="AN95" i="1"/>
  <c r="AN646" i="1"/>
  <c r="AN573" i="1"/>
  <c r="AN689" i="1"/>
  <c r="AN509" i="1"/>
  <c r="AN603" i="1"/>
  <c r="AN135" i="1"/>
  <c r="AN317" i="1"/>
  <c r="AN127" i="1"/>
  <c r="AN216" i="1"/>
  <c r="AN144" i="1"/>
  <c r="AN782" i="1"/>
  <c r="AN585" i="1"/>
  <c r="AN222" i="1"/>
  <c r="AN191" i="1"/>
  <c r="AN157" i="1"/>
  <c r="AN451" i="1"/>
  <c r="AN204" i="1"/>
  <c r="AN126" i="1"/>
  <c r="AN624" i="1"/>
  <c r="AN112" i="1"/>
  <c r="AN93" i="1"/>
  <c r="AN154" i="1"/>
  <c r="AN640" i="1"/>
  <c r="AN186" i="1"/>
  <c r="AN802" i="1"/>
  <c r="AN799" i="1"/>
  <c r="AN641" i="1"/>
  <c r="AN618" i="1"/>
  <c r="AN2" i="1"/>
  <c r="AN70" i="1"/>
  <c r="AN72" i="1"/>
  <c r="AN655" i="1"/>
  <c r="AN694" i="1"/>
  <c r="AN748" i="1"/>
  <c r="AN279" i="1"/>
  <c r="AN466" i="1"/>
  <c r="AN663" i="1"/>
  <c r="AN677" i="1"/>
  <c r="AN347" i="1"/>
  <c r="AN335" i="1"/>
  <c r="AN726" i="1"/>
  <c r="AN813" i="1"/>
  <c r="AN546" i="1"/>
  <c r="AN73" i="1"/>
  <c r="AN783" i="1"/>
  <c r="AN45" i="1"/>
  <c r="AN465" i="1"/>
  <c r="AN367" i="1"/>
  <c r="AN548" i="1"/>
  <c r="AN752" i="1"/>
  <c r="AN33" i="1"/>
  <c r="AN511" i="1"/>
  <c r="AN512" i="1"/>
  <c r="AN825" i="1"/>
  <c r="AN733" i="1"/>
  <c r="AN628" i="1"/>
  <c r="AN549" i="1"/>
  <c r="AN210" i="1"/>
  <c r="AN46" i="1"/>
  <c r="AN560" i="1"/>
  <c r="AN15" i="1"/>
  <c r="AN699" i="1"/>
  <c r="AN348" i="1"/>
  <c r="AN166" i="1"/>
  <c r="AN434" i="1"/>
  <c r="AN436" i="1"/>
  <c r="AN281" i="1"/>
  <c r="AN775" i="1"/>
  <c r="AN652" i="1"/>
  <c r="AN749" i="1"/>
  <c r="AN52" i="1"/>
  <c r="AN842" i="1"/>
  <c r="AN129" i="1"/>
  <c r="AN174" i="1"/>
  <c r="AN236" i="1"/>
  <c r="AN189" i="1"/>
  <c r="AN559" i="1"/>
  <c r="AN284" i="1"/>
  <c r="AN437" i="1"/>
  <c r="AN165" i="1"/>
  <c r="AN253" i="1"/>
  <c r="AN332" i="1"/>
  <c r="AN104" i="1"/>
  <c r="AN581" i="1"/>
  <c r="AN364" i="1"/>
  <c r="AN554" i="1"/>
  <c r="AN737" i="1"/>
  <c r="AN90" i="1"/>
  <c r="AN359" i="1"/>
  <c r="AN169" i="1"/>
  <c r="AN59" i="1"/>
  <c r="AN228" i="1"/>
  <c r="AN180" i="1"/>
  <c r="AN766" i="1"/>
  <c r="AN574" i="1"/>
  <c r="AN378" i="1"/>
  <c r="AN176" i="1"/>
  <c r="AN613" i="1"/>
  <c r="AN759" i="1"/>
  <c r="AN778" i="1"/>
  <c r="AN711" i="1"/>
  <c r="AN495" i="1"/>
  <c r="AN472" i="1"/>
  <c r="AN528" i="1"/>
  <c r="AN248" i="1"/>
  <c r="AN787" i="1"/>
  <c r="AN171" i="1"/>
  <c r="AN356" i="1"/>
  <c r="AN260" i="1"/>
  <c r="AN531" i="1"/>
  <c r="AN110" i="1"/>
  <c r="AN653" i="1"/>
  <c r="AN31" i="1"/>
  <c r="AN502" i="1"/>
  <c r="AN280" i="1"/>
  <c r="AN794" i="1"/>
  <c r="AN682" i="1"/>
  <c r="AN137" i="1"/>
  <c r="AN638" i="1"/>
  <c r="AN146" i="1"/>
  <c r="AN457" i="1"/>
  <c r="AN809" i="1"/>
  <c r="AN498" i="1"/>
  <c r="AN684" i="1"/>
  <c r="AN203" i="1"/>
  <c r="AN639" i="1"/>
  <c r="AN816" i="1"/>
  <c r="AN256" i="1"/>
  <c r="AN661" i="1"/>
  <c r="AN680" i="1"/>
  <c r="AN411" i="1"/>
  <c r="AN173" i="1"/>
  <c r="AN455" i="1"/>
  <c r="AN358" i="1"/>
  <c r="AN831" i="1"/>
  <c r="AN82" i="1"/>
  <c r="AN599" i="1"/>
  <c r="AN579" i="1"/>
  <c r="AN149" i="1"/>
  <c r="AN254" i="1"/>
  <c r="AN360" i="1"/>
  <c r="AN389" i="1"/>
  <c r="AN736" i="1"/>
  <c r="AN239" i="1"/>
  <c r="AN750" i="1"/>
  <c r="AN295" i="1"/>
  <c r="AN111" i="1"/>
  <c r="AN691" i="1"/>
  <c r="AN600" i="1"/>
  <c r="AN631" i="1"/>
  <c r="AN430" i="1"/>
  <c r="AN133" i="1"/>
  <c r="AN415" i="1"/>
  <c r="AN536" i="1"/>
  <c r="AN764" i="1"/>
  <c r="AN269" i="1"/>
  <c r="AN760" i="1"/>
  <c r="AN788" i="1"/>
  <c r="AN290" i="1"/>
  <c r="AN344" i="1"/>
  <c r="AN368" i="1"/>
  <c r="AN510" i="1"/>
  <c r="AN49" i="1"/>
  <c r="AN218" i="1"/>
  <c r="AN119" i="1"/>
  <c r="AN722" i="1"/>
  <c r="AN278" i="1"/>
  <c r="AN486" i="1"/>
  <c r="AN250" i="1"/>
  <c r="AN453" i="1"/>
  <c r="AN287" i="1"/>
  <c r="AN643" i="1"/>
  <c r="AN205" i="1"/>
  <c r="AN601" i="1"/>
  <c r="AN247" i="1"/>
  <c r="AN372" i="1"/>
  <c r="AN817" i="1"/>
  <c r="AN77" i="1"/>
  <c r="AN4" i="1"/>
  <c r="AN291" i="1"/>
  <c r="AN517" i="1"/>
  <c r="AN374" i="1"/>
  <c r="AN819" i="1"/>
  <c r="AN241" i="1"/>
  <c r="AN445" i="1"/>
  <c r="AN662" i="1"/>
  <c r="AN768" i="1"/>
  <c r="AN13" i="1"/>
  <c r="AN195" i="1"/>
  <c r="AN272" i="1"/>
  <c r="AN577" i="1"/>
  <c r="AU577" i="1" s="1"/>
  <c r="AV577" i="1" s="1"/>
  <c r="AN391" i="1"/>
  <c r="AN273" i="1"/>
  <c r="AN629" i="1"/>
  <c r="AN597" i="1"/>
  <c r="AN115" i="1"/>
  <c r="AN833" i="1"/>
  <c r="AN514" i="1"/>
  <c r="AN300" i="1"/>
  <c r="AN74" i="1"/>
  <c r="AN14" i="1"/>
  <c r="AN67" i="1"/>
  <c r="AN306" i="1"/>
  <c r="AN527" i="1"/>
  <c r="AN746" i="1"/>
  <c r="AN747" i="1"/>
  <c r="AN103" i="1"/>
  <c r="AN153" i="1"/>
  <c r="AN42" i="1"/>
  <c r="AN229" i="1"/>
  <c r="AN338" i="1"/>
  <c r="AN238" i="1"/>
  <c r="AN285" i="1"/>
  <c r="AN92" i="1"/>
  <c r="AN642" i="1"/>
  <c r="AN37" i="1"/>
  <c r="AN452" i="1"/>
  <c r="AN6" i="1"/>
  <c r="AN76" i="1"/>
  <c r="AN730" i="1"/>
  <c r="AN821" i="1"/>
  <c r="AN774" i="1"/>
  <c r="AN78" i="1"/>
  <c r="AN707" i="1"/>
  <c r="AN232" i="1"/>
  <c r="AN163" i="1"/>
  <c r="AN122" i="1"/>
  <c r="AN361" i="1"/>
  <c r="AN28" i="1"/>
  <c r="AN765" i="1"/>
  <c r="AN428" i="1"/>
  <c r="AN48" i="1"/>
  <c r="AN27" i="1"/>
  <c r="AN175" i="1"/>
  <c r="AN293" i="1"/>
  <c r="AJ726" i="1"/>
  <c r="AJ813" i="1"/>
  <c r="AJ60" i="1"/>
  <c r="AJ124" i="1"/>
  <c r="AJ188" i="1"/>
  <c r="AJ655" i="1"/>
  <c r="AJ483" i="1"/>
  <c r="AJ335" i="1"/>
  <c r="AJ826" i="1"/>
  <c r="AJ81" i="1"/>
  <c r="AJ616" i="1"/>
  <c r="AJ285" i="1"/>
  <c r="AJ185" i="1"/>
  <c r="AJ355" i="1"/>
  <c r="AJ213" i="1"/>
  <c r="AJ184" i="1"/>
  <c r="AJ258" i="1"/>
  <c r="AJ375" i="1"/>
  <c r="AJ809" i="1"/>
  <c r="AJ481" i="1"/>
  <c r="AJ456" i="1"/>
  <c r="AJ187" i="1"/>
  <c r="AJ102" i="1"/>
  <c r="AJ662" i="1"/>
  <c r="AJ242" i="1"/>
  <c r="AJ364" i="1"/>
  <c r="AJ554" i="1"/>
  <c r="AJ737" i="1"/>
  <c r="AJ279" i="1"/>
  <c r="AJ466" i="1"/>
  <c r="AJ663" i="1"/>
  <c r="AJ677" i="1"/>
  <c r="AJ347" i="1"/>
  <c r="AJ180" i="1"/>
  <c r="AJ766" i="1"/>
  <c r="AJ574" i="1"/>
  <c r="AJ754" i="1"/>
  <c r="AJ440" i="1"/>
  <c r="AJ507" i="1"/>
  <c r="AJ555" i="1"/>
  <c r="AJ342" i="1"/>
  <c r="AJ443" i="1"/>
  <c r="AJ365" i="1"/>
  <c r="AJ688" i="1"/>
  <c r="AJ811" i="1"/>
  <c r="AJ57" i="1"/>
  <c r="AJ519" i="1"/>
  <c r="AJ414" i="1"/>
  <c r="AJ196" i="1"/>
  <c r="AJ755" i="1"/>
  <c r="AJ307" i="1"/>
  <c r="AJ795" i="1"/>
  <c r="AJ607" i="1"/>
  <c r="AJ410" i="1"/>
  <c r="AJ212" i="1"/>
  <c r="AJ757" i="1"/>
  <c r="AJ742" i="1"/>
  <c r="AJ575" i="1"/>
  <c r="AJ501" i="1"/>
  <c r="AJ435" i="1"/>
  <c r="AJ839" i="1"/>
  <c r="AJ18" i="1"/>
  <c r="AJ69" i="1"/>
  <c r="AJ448" i="1"/>
  <c r="AJ50" i="1"/>
  <c r="AJ108" i="1"/>
  <c r="AJ523" i="1"/>
  <c r="AJ416" i="1"/>
  <c r="AJ640" i="1"/>
  <c r="AJ661" i="1"/>
  <c r="AJ802" i="1"/>
  <c r="AJ715" i="1"/>
  <c r="AJ96" i="1"/>
  <c r="AJ142" i="1"/>
  <c r="AJ654" i="1"/>
  <c r="AJ568" i="1"/>
  <c r="AJ717" i="1"/>
  <c r="AJ621" i="1"/>
  <c r="AJ238" i="1"/>
  <c r="AJ106" i="1"/>
  <c r="AJ206" i="1"/>
  <c r="AJ832" i="1"/>
  <c r="AJ43" i="1"/>
  <c r="AJ824" i="1"/>
  <c r="AJ572" i="1"/>
  <c r="AJ442" i="1"/>
  <c r="AJ404" i="1"/>
  <c r="AJ470" i="1"/>
  <c r="AJ578" i="1"/>
  <c r="AJ698" i="1"/>
  <c r="AJ2" i="1"/>
  <c r="AJ721" i="1"/>
  <c r="AJ741" i="1"/>
  <c r="AJ599" i="1"/>
  <c r="AJ579" i="1"/>
  <c r="AJ149" i="1"/>
  <c r="AJ90" i="1"/>
  <c r="AJ359" i="1"/>
  <c r="AJ169" i="1"/>
  <c r="AJ59" i="1"/>
  <c r="AJ228" i="1"/>
  <c r="AJ750" i="1"/>
  <c r="AJ295" i="1"/>
  <c r="AJ111" i="1"/>
  <c r="AJ752" i="1"/>
  <c r="AJ33" i="1"/>
  <c r="AJ553" i="1"/>
  <c r="AJ99" i="1"/>
  <c r="AJ128" i="1"/>
  <c r="AJ571" i="1"/>
  <c r="AJ333" i="1"/>
  <c r="AJ412" i="1"/>
  <c r="AJ396" i="1"/>
  <c r="AJ725" i="1"/>
  <c r="AJ538" i="1"/>
  <c r="AJ41" i="1"/>
  <c r="AJ352" i="1"/>
  <c r="AJ400" i="1"/>
  <c r="AJ259" i="1"/>
  <c r="AJ105" i="1"/>
  <c r="AJ463" i="1"/>
  <c r="AJ83" i="1"/>
  <c r="AJ557" i="1"/>
  <c r="AJ530" i="1"/>
  <c r="AJ660" i="1"/>
  <c r="AJ363" i="1"/>
  <c r="AJ586" i="1"/>
  <c r="AJ585" i="1"/>
  <c r="AJ222" i="1"/>
  <c r="AJ191" i="1"/>
  <c r="AJ157" i="1"/>
  <c r="AJ5" i="1"/>
  <c r="AJ24" i="1"/>
  <c r="AJ16" i="1"/>
  <c r="AJ139" i="1"/>
  <c r="AJ818" i="1"/>
  <c r="AJ189" i="1"/>
  <c r="AJ374" i="1"/>
  <c r="AJ284" i="1"/>
  <c r="AJ255" i="1"/>
  <c r="AJ455" i="1"/>
  <c r="AJ748" i="1"/>
  <c r="AJ423" i="1"/>
  <c r="AJ433" i="1"/>
  <c r="AJ349" i="1"/>
  <c r="AJ407" i="1"/>
  <c r="AJ92" i="1"/>
  <c r="AJ820" i="1"/>
  <c r="AJ420" i="1"/>
  <c r="AJ88" i="1"/>
  <c r="AJ734" i="1"/>
  <c r="AJ450" i="1"/>
  <c r="AJ27" i="1"/>
  <c r="AJ641" i="1"/>
  <c r="AJ520" i="1"/>
  <c r="AJ332" i="1"/>
  <c r="AJ70" i="1"/>
  <c r="AJ72" i="1"/>
  <c r="AJ272" i="1"/>
  <c r="AJ577" i="1"/>
  <c r="AJ391" i="1"/>
  <c r="AJ254" i="1"/>
  <c r="AJ360" i="1"/>
  <c r="AJ389" i="1"/>
  <c r="AJ736" i="1"/>
  <c r="AJ239" i="1"/>
  <c r="AJ514" i="1"/>
  <c r="AJ300" i="1"/>
  <c r="AJ74" i="1"/>
  <c r="AJ472" i="1"/>
  <c r="AJ528" i="1"/>
  <c r="AJ800" i="1"/>
  <c r="AJ20" i="1"/>
  <c r="AJ489" i="1"/>
  <c r="AJ657" i="1"/>
  <c r="AJ214" i="1"/>
  <c r="AJ136" i="1"/>
  <c r="AJ648" i="1"/>
  <c r="AJ513" i="1"/>
  <c r="AJ591" i="1"/>
  <c r="AJ403" i="1"/>
  <c r="AJ132" i="1"/>
  <c r="AJ670" i="1"/>
  <c r="AJ177" i="1"/>
  <c r="AJ63" i="1"/>
  <c r="AJ243" i="1"/>
  <c r="AJ369" i="1"/>
  <c r="AJ179" i="1"/>
  <c r="AJ379" i="1"/>
  <c r="AJ388" i="1"/>
  <c r="AJ429" i="1"/>
  <c r="AJ696" i="1"/>
  <c r="AJ434" i="1"/>
  <c r="AJ436" i="1"/>
  <c r="AJ281" i="1"/>
  <c r="AJ775" i="1"/>
  <c r="AJ398" i="1"/>
  <c r="AJ562" i="1"/>
  <c r="AJ17" i="1"/>
  <c r="AJ23" i="1"/>
  <c r="AJ61" i="1"/>
  <c r="AJ256" i="1"/>
  <c r="AJ293" i="1"/>
  <c r="AJ680" i="1"/>
  <c r="AJ816" i="1"/>
  <c r="AJ437" i="1"/>
  <c r="AJ540" i="1"/>
  <c r="AJ56" i="1"/>
  <c r="AJ358" i="1"/>
  <c r="AJ104" i="1"/>
  <c r="AJ581" i="1"/>
  <c r="AJ283" i="1"/>
  <c r="AJ53" i="1"/>
  <c r="AJ544" i="1"/>
  <c r="AJ273" i="1"/>
  <c r="AJ629" i="1"/>
  <c r="AJ597" i="1"/>
  <c r="AJ115" i="1"/>
  <c r="AJ833" i="1"/>
  <c r="AJ318" i="1"/>
  <c r="AJ719" i="1"/>
  <c r="AJ602" i="1"/>
  <c r="AJ764" i="1"/>
  <c r="AJ269" i="1"/>
  <c r="AJ192" i="1"/>
  <c r="AJ545" i="1"/>
  <c r="AJ100" i="1"/>
  <c r="AJ226" i="1"/>
  <c r="AJ556" i="1"/>
  <c r="AJ367" i="1"/>
  <c r="AJ548" i="1"/>
  <c r="AJ763" i="1"/>
  <c r="AJ227" i="1"/>
  <c r="AJ441" i="1"/>
  <c r="AJ525" i="1"/>
  <c r="AJ135" i="1"/>
  <c r="AJ317" i="1"/>
  <c r="AJ127" i="1"/>
  <c r="AJ603" i="1"/>
  <c r="AJ311" i="1"/>
  <c r="AJ313" i="1"/>
  <c r="AJ120" i="1"/>
  <c r="AJ645" i="1"/>
  <c r="AJ421" i="1"/>
  <c r="AJ682" i="1"/>
  <c r="AJ137" i="1"/>
  <c r="AJ638" i="1"/>
  <c r="AJ146" i="1"/>
  <c r="AJ426" i="1"/>
  <c r="AJ751" i="1"/>
  <c r="AJ112" i="1"/>
  <c r="AJ93" i="1"/>
  <c r="AJ154" i="1"/>
  <c r="AJ517" i="1"/>
  <c r="AJ425" i="1"/>
  <c r="AJ836" i="1"/>
  <c r="AJ411" i="1"/>
  <c r="AJ535" i="1"/>
  <c r="AJ499" i="1"/>
  <c r="AJ768" i="1"/>
  <c r="AJ831" i="1"/>
  <c r="AJ82" i="1"/>
  <c r="AJ418" i="1"/>
  <c r="AJ739" i="1"/>
  <c r="AJ567" i="1"/>
  <c r="AJ113" i="1"/>
  <c r="AJ735" i="1"/>
  <c r="AJ668" i="1"/>
  <c r="AJ537" i="1"/>
  <c r="AJ234" i="1"/>
  <c r="AJ225" i="1"/>
  <c r="AJ582" i="1"/>
  <c r="AJ732" i="1"/>
  <c r="AJ153" i="1"/>
  <c r="AJ42" i="1"/>
  <c r="AJ546" i="1"/>
  <c r="AJ73" i="1"/>
  <c r="AJ783" i="1"/>
  <c r="AJ45" i="1"/>
  <c r="AJ465" i="1"/>
  <c r="AJ711" i="1"/>
  <c r="AJ495" i="1"/>
  <c r="AJ95" i="1"/>
  <c r="AJ821" i="1"/>
  <c r="AJ97" i="1"/>
  <c r="AJ484" i="1"/>
  <c r="AJ257" i="1"/>
  <c r="AJ46" i="1"/>
  <c r="AJ560" i="1"/>
  <c r="AJ15" i="1"/>
  <c r="AJ210" i="1"/>
  <c r="AJ583" i="1"/>
  <c r="AJ623" i="1"/>
  <c r="AJ614" i="1"/>
  <c r="AJ451" i="1"/>
  <c r="AJ204" i="1"/>
  <c r="AJ453" i="1"/>
  <c r="AJ287" i="1"/>
  <c r="AJ643" i="1"/>
  <c r="AJ205" i="1"/>
  <c r="AJ808" i="1"/>
  <c r="AJ310" i="1"/>
  <c r="AJ129" i="1"/>
  <c r="AJ174" i="1"/>
  <c r="AJ236" i="1"/>
  <c r="AJ175" i="1"/>
  <c r="AJ793" i="1"/>
  <c r="AJ336" i="1"/>
  <c r="AJ241" i="1"/>
  <c r="AJ494" i="1"/>
  <c r="AJ141" i="1"/>
  <c r="AJ634" i="1"/>
  <c r="AJ13" i="1"/>
  <c r="AJ195" i="1"/>
  <c r="AJ330" i="1"/>
  <c r="AJ830" i="1"/>
  <c r="AJ673" i="1"/>
  <c r="AJ30" i="1"/>
  <c r="AJ829" i="1"/>
  <c r="AJ588" i="1"/>
  <c r="AJ373" i="1"/>
  <c r="AJ134" i="1"/>
  <c r="AJ276" i="1"/>
  <c r="AJ835" i="1"/>
  <c r="AJ323" i="1"/>
  <c r="AJ740" i="1"/>
  <c r="AJ32" i="1"/>
  <c r="AJ378" i="1"/>
  <c r="AJ176" i="1"/>
  <c r="AJ613" i="1"/>
  <c r="AJ759" i="1"/>
  <c r="AJ778" i="1"/>
  <c r="AJ415" i="1"/>
  <c r="AJ536" i="1"/>
  <c r="AJ512" i="1"/>
  <c r="AJ646" i="1"/>
  <c r="AJ543" i="1"/>
  <c r="AJ168" i="1"/>
  <c r="AJ390" i="1"/>
  <c r="AJ110" i="1"/>
  <c r="AJ653" i="1"/>
  <c r="AJ31" i="1"/>
  <c r="AJ531" i="1"/>
  <c r="AJ402" i="1"/>
  <c r="AJ745" i="1"/>
  <c r="AJ710" i="1"/>
  <c r="AJ652" i="1"/>
  <c r="AJ749" i="1"/>
  <c r="AJ78" i="1"/>
  <c r="AJ707" i="1"/>
  <c r="AJ232" i="1"/>
  <c r="AJ163" i="1"/>
  <c r="AJ209" i="1"/>
  <c r="AJ684" i="1"/>
  <c r="AJ203" i="1"/>
  <c r="AJ639" i="1"/>
  <c r="AJ547" i="1"/>
  <c r="AJ329" i="1"/>
  <c r="AJ823" i="1"/>
  <c r="AJ705" i="1"/>
  <c r="AJ789" i="1"/>
  <c r="AJ837" i="1"/>
  <c r="AJ724" i="1"/>
  <c r="AJ647" i="1"/>
  <c r="AJ468" i="1"/>
  <c r="AJ308" i="1"/>
  <c r="AJ477" i="1"/>
  <c r="AJ246" i="1"/>
  <c r="AJ473" i="1"/>
  <c r="AJ460" i="1"/>
  <c r="AJ595" i="1"/>
  <c r="AJ230" i="1"/>
  <c r="AJ615" i="1"/>
  <c r="AJ462" i="1"/>
  <c r="AJ716" i="1"/>
  <c r="AJ480" i="1"/>
  <c r="AJ609" i="1"/>
  <c r="AJ709" i="1"/>
  <c r="AJ479" i="1"/>
  <c r="AJ488" i="1"/>
  <c r="AJ101" i="1"/>
  <c r="AJ691" i="1"/>
  <c r="AJ600" i="1"/>
  <c r="AJ631" i="1"/>
  <c r="AJ430" i="1"/>
  <c r="AJ133" i="1"/>
  <c r="AJ747" i="1"/>
  <c r="AJ103" i="1"/>
  <c r="AJ248" i="1"/>
  <c r="AJ825" i="1"/>
  <c r="AJ249" i="1"/>
  <c r="AJ675" i="1"/>
  <c r="AJ454" i="1"/>
  <c r="AJ218" i="1"/>
  <c r="AJ119" i="1"/>
  <c r="AJ722" i="1"/>
  <c r="AJ49" i="1"/>
  <c r="AJ75" i="1"/>
  <c r="AJ561" i="1"/>
  <c r="AJ457" i="1"/>
  <c r="AJ309" i="1"/>
  <c r="AJ526" i="1"/>
  <c r="AJ438" i="1"/>
  <c r="AJ393" i="1"/>
  <c r="AJ665" i="1"/>
  <c r="AJ126" i="1"/>
  <c r="AJ817" i="1"/>
  <c r="AJ77" i="1"/>
  <c r="AJ4" i="1"/>
  <c r="AJ370" i="1"/>
  <c r="AJ777" i="1"/>
  <c r="AJ840" i="1"/>
  <c r="AJ469" i="1"/>
  <c r="AJ784" i="1"/>
  <c r="AJ649" i="1"/>
  <c r="AJ327" i="1"/>
  <c r="AJ98" i="1"/>
  <c r="AJ167" i="1"/>
  <c r="AJ194" i="1"/>
  <c r="AJ814" i="1"/>
  <c r="AJ632" i="1"/>
  <c r="AJ843" i="1"/>
  <c r="AJ506" i="1"/>
  <c r="AJ637" i="1"/>
  <c r="AJ790" i="1"/>
  <c r="AJ738" i="1"/>
  <c r="AJ405" i="1"/>
  <c r="AJ125" i="1"/>
  <c r="AJ570" i="1"/>
  <c r="AJ703" i="1"/>
  <c r="AJ592" i="1"/>
  <c r="AJ758" i="1"/>
  <c r="AJ14" i="1"/>
  <c r="AJ67" i="1"/>
  <c r="AJ306" i="1"/>
  <c r="AJ527" i="1"/>
  <c r="AJ746" i="1"/>
  <c r="AJ539" i="1"/>
  <c r="AJ312" i="1"/>
  <c r="AJ788" i="1"/>
  <c r="AJ787" i="1"/>
  <c r="AJ334" i="1"/>
  <c r="AJ476" i="1"/>
  <c r="AJ321" i="1"/>
  <c r="AJ452" i="1"/>
  <c r="AJ76" i="1"/>
  <c r="AJ37" i="1"/>
  <c r="AJ769" i="1"/>
  <c r="AJ123" i="1"/>
  <c r="AJ427" i="1"/>
  <c r="AJ601" i="1"/>
  <c r="AJ208" i="1"/>
  <c r="AJ183" i="1"/>
  <c r="AJ26" i="1"/>
  <c r="AJ296" i="1"/>
  <c r="AJ395" i="1"/>
  <c r="AJ52" i="1"/>
  <c r="AJ765" i="1"/>
  <c r="AJ428" i="1"/>
  <c r="AJ48" i="1"/>
  <c r="AJ35" i="1"/>
  <c r="AJ198" i="1"/>
  <c r="AJ186" i="1"/>
  <c r="AJ265" i="1"/>
  <c r="AJ819" i="1"/>
  <c r="AJ550" i="1"/>
  <c r="AJ565" i="1"/>
  <c r="AJ708" i="1"/>
  <c r="AJ270" i="1"/>
  <c r="AJ316" i="1"/>
  <c r="AJ10" i="1"/>
  <c r="AJ54" i="1"/>
  <c r="AJ781" i="1"/>
  <c r="AJ564" i="1"/>
  <c r="AJ221" i="1"/>
  <c r="AJ622" i="1"/>
  <c r="AJ516" i="1"/>
  <c r="AJ297" i="1"/>
  <c r="AJ471" i="1"/>
  <c r="AJ812" i="1"/>
  <c r="AJ116" i="1"/>
  <c r="AJ282" i="1"/>
  <c r="AJ678" i="1"/>
  <c r="AJ701" i="1"/>
  <c r="AJ262" i="1"/>
  <c r="AJ39" i="1"/>
  <c r="AJ529" i="1"/>
  <c r="AJ172" i="1"/>
  <c r="AJ533" i="1"/>
  <c r="AJ211" i="1"/>
  <c r="AJ324" i="1"/>
  <c r="AJ706" i="1"/>
  <c r="AJ338" i="1"/>
  <c r="AJ290" i="1"/>
  <c r="AJ658" i="1"/>
  <c r="AJ822" i="1"/>
  <c r="AJ162" i="1"/>
  <c r="AJ178" i="1"/>
  <c r="AJ610" i="1"/>
  <c r="AJ94" i="1"/>
  <c r="AJ271" i="1"/>
  <c r="AJ804" i="1"/>
  <c r="AJ806" i="1"/>
  <c r="AJ782" i="1"/>
  <c r="AJ122" i="1"/>
  <c r="AJ612" i="1"/>
  <c r="AJ674" i="1"/>
  <c r="AJ444" i="1"/>
  <c r="AJ459" i="1"/>
  <c r="AJ773" i="1"/>
  <c r="AJ498" i="1"/>
  <c r="AJ9" i="1"/>
  <c r="AJ148" i="1"/>
  <c r="AJ40" i="1"/>
  <c r="AJ713" i="1"/>
  <c r="AJ397" i="1"/>
  <c r="AJ559" i="1"/>
  <c r="AJ676" i="1"/>
  <c r="AJ807" i="1"/>
  <c r="AJ786" i="1"/>
  <c r="AJ121" i="1"/>
  <c r="AJ165" i="1"/>
  <c r="AJ268" i="1"/>
  <c r="AJ666" i="1"/>
  <c r="AJ156" i="1"/>
  <c r="AJ796" i="1"/>
  <c r="AJ761" i="1"/>
  <c r="AJ289" i="1"/>
  <c r="AJ620" i="1"/>
  <c r="AJ475" i="1"/>
  <c r="AJ298" i="1"/>
  <c r="AJ598" i="1"/>
  <c r="AJ302" i="1"/>
  <c r="AJ500" i="1"/>
  <c r="AJ408" i="1"/>
  <c r="AJ147" i="1"/>
  <c r="AJ518" i="1"/>
  <c r="AJ504" i="1"/>
  <c r="AJ362" i="1"/>
  <c r="AJ288" i="1"/>
  <c r="AJ240" i="1"/>
  <c r="AJ275" i="1"/>
  <c r="AJ7" i="1"/>
  <c r="AJ58" i="1"/>
  <c r="AJ392" i="1"/>
  <c r="AJ720" i="1"/>
  <c r="AJ608" i="1"/>
  <c r="AJ511" i="1"/>
  <c r="AJ810" i="1"/>
  <c r="AJ805" i="1"/>
  <c r="AJ497" i="1"/>
  <c r="AJ413" i="1"/>
  <c r="AJ458" i="1"/>
  <c r="AJ770" i="1"/>
  <c r="AJ605" i="1"/>
  <c r="AJ216" i="1"/>
  <c r="AJ144" i="1"/>
  <c r="AJ461" i="1"/>
  <c r="AJ343" i="1"/>
  <c r="AJ66" i="1"/>
  <c r="AJ385" i="1"/>
  <c r="AJ487" i="1"/>
  <c r="AJ247" i="1"/>
  <c r="AJ372" i="1"/>
  <c r="AJ771" i="1"/>
  <c r="AJ8" i="1"/>
  <c r="AJ630" i="1"/>
  <c r="AJ522" i="1"/>
  <c r="AJ828" i="1"/>
  <c r="AJ51" i="1"/>
  <c r="AJ686" i="1"/>
  <c r="AJ694" i="1"/>
  <c r="AJ305" i="1"/>
  <c r="AH78" i="1"/>
  <c r="AJ508" i="1"/>
  <c r="AJ780" i="1"/>
  <c r="AJ491" i="1"/>
  <c r="AJ173" i="1"/>
  <c r="AJ201" i="1"/>
  <c r="AJ584" i="1"/>
  <c r="AJ224" i="1"/>
  <c r="AJ11" i="1"/>
  <c r="AJ315" i="1"/>
  <c r="AJ161" i="1"/>
  <c r="AJ182" i="1"/>
  <c r="AJ68" i="1"/>
  <c r="AJ354" i="1"/>
  <c r="AJ325" i="1"/>
  <c r="AJ505" i="1"/>
  <c r="AJ152" i="1"/>
  <c r="AJ718" i="1"/>
  <c r="AJ729" i="1"/>
  <c r="AJ337" i="1"/>
  <c r="AJ492" i="1"/>
  <c r="AJ569" i="1"/>
  <c r="AJ277" i="1"/>
  <c r="AJ292" i="1"/>
  <c r="AJ619" i="1"/>
  <c r="AJ382" i="1"/>
  <c r="AJ744" i="1"/>
  <c r="AJ3" i="1"/>
  <c r="AJ401" i="1"/>
  <c r="AJ431" i="1"/>
  <c r="AJ383" i="1"/>
  <c r="AJ419" i="1"/>
  <c r="AJ319" i="1"/>
  <c r="AJ424" i="1"/>
  <c r="AJ633" i="1"/>
  <c r="AJ803" i="1"/>
  <c r="AJ150" i="1"/>
  <c r="AJ687" i="1"/>
  <c r="AJ699" i="1"/>
  <c r="AJ348" i="1"/>
  <c r="AJ794" i="1"/>
  <c r="AJ693" i="1"/>
  <c r="AJ12" i="1"/>
  <c r="AJ672" i="1"/>
  <c r="AJ223" i="1"/>
  <c r="AJ478" i="1"/>
  <c r="AJ361" i="1"/>
  <c r="AJ28" i="1"/>
  <c r="AJ109" i="1"/>
  <c r="AJ485" i="1"/>
  <c r="AJ320" i="1"/>
  <c r="AJ160" i="1"/>
  <c r="AJ47" i="1"/>
  <c r="AJ727" i="1"/>
  <c r="AJ762" i="1"/>
  <c r="AJ799" i="1"/>
  <c r="AJ625" i="1"/>
  <c r="AJ445" i="1"/>
  <c r="AJ85" i="1"/>
  <c r="AJ834" i="1"/>
  <c r="AJ62" i="1"/>
  <c r="AJ339" i="1"/>
  <c r="AJ589" i="1"/>
  <c r="AJ376" i="1"/>
  <c r="AJ34" i="1"/>
  <c r="AJ496" i="1"/>
  <c r="AJ449" i="1"/>
  <c r="AJ244" i="1"/>
  <c r="AJ779" i="1"/>
  <c r="AJ346" i="1"/>
  <c r="AJ322" i="1"/>
  <c r="AJ71" i="1"/>
  <c r="AJ692" i="1"/>
  <c r="AJ446" i="1"/>
  <c r="AJ838" i="1"/>
  <c r="AJ207" i="1"/>
  <c r="AJ22" i="1"/>
  <c r="AJ301" i="1"/>
  <c r="AJ79" i="1"/>
  <c r="AJ64" i="1"/>
  <c r="AJ798" i="1"/>
  <c r="AJ792" i="1"/>
  <c r="AJ267" i="1"/>
  <c r="AJ760" i="1"/>
  <c r="AJ573" i="1"/>
  <c r="AJ689" i="1"/>
  <c r="AJ509" i="1"/>
  <c r="AJ576" i="1"/>
  <c r="AJ704" i="1"/>
  <c r="AJ521" i="1"/>
  <c r="AJ635" i="1"/>
  <c r="AJ502" i="1"/>
  <c r="AJ280" i="1"/>
  <c r="AJ250" i="1"/>
  <c r="AJ611" i="1"/>
  <c r="AJ266" i="1"/>
  <c r="AJ474" i="1"/>
  <c r="AJ515" i="1"/>
  <c r="AJ181" i="1"/>
  <c r="AJ350" i="1"/>
  <c r="AJ669" i="1"/>
  <c r="AJ328" i="1"/>
  <c r="AJ219" i="1"/>
  <c r="AJ89" i="1"/>
  <c r="AJ371" i="1"/>
  <c r="AJ231" i="1"/>
  <c r="AJ723" i="1"/>
  <c r="AJ679" i="1"/>
  <c r="AJ712" i="1"/>
  <c r="AJ55" i="1"/>
  <c r="AJ394" i="1"/>
  <c r="AJ695" i="1"/>
  <c r="AJ25" i="1"/>
  <c r="AJ80" i="1"/>
  <c r="AJ667" i="1"/>
  <c r="AJ558" i="1"/>
  <c r="AJ743" i="1"/>
  <c r="AJ697" i="1"/>
  <c r="AJ326" i="1"/>
  <c r="AJ44" i="1"/>
  <c r="AJ263" i="1"/>
  <c r="AJ714" i="1"/>
  <c r="AJ593" i="1"/>
  <c r="AJ702" i="1"/>
  <c r="AJ439" i="1"/>
  <c r="AJ551" i="1"/>
  <c r="AJ386" i="1"/>
  <c r="AJ158" i="1"/>
  <c r="AJ114" i="1"/>
  <c r="AJ155" i="1"/>
  <c r="AJ844" i="1"/>
  <c r="AJ217" i="1"/>
  <c r="AJ237" i="1"/>
  <c r="AJ756" i="1"/>
  <c r="AJ552" i="1"/>
  <c r="AJ229" i="1"/>
  <c r="AJ733" i="1"/>
  <c r="AJ628" i="1"/>
  <c r="AJ549" i="1"/>
  <c r="AJ38" i="1"/>
  <c r="AJ140" i="1"/>
  <c r="AJ590" i="1"/>
  <c r="AJ510" i="1"/>
  <c r="AJ278" i="1"/>
  <c r="AJ486" i="1"/>
  <c r="AJ774" i="1"/>
  <c r="AJ503" i="1"/>
  <c r="AJ117" i="1"/>
  <c r="AJ197" i="1"/>
  <c r="AJ490" i="1"/>
  <c r="AJ299" i="1"/>
  <c r="AJ644" i="1"/>
  <c r="AJ353" i="1"/>
  <c r="AJ130" i="1"/>
  <c r="AJ776" i="1"/>
  <c r="AJ36" i="1"/>
  <c r="AJ145" i="1"/>
  <c r="AJ650" i="1"/>
  <c r="AJ656" i="1"/>
  <c r="AJ261" i="1"/>
  <c r="AJ624" i="1"/>
  <c r="AJ351" i="1"/>
  <c r="AJ797" i="1"/>
  <c r="AJ274" i="1"/>
  <c r="AJ618" i="1"/>
  <c r="AJ534" i="1"/>
  <c r="AJ29" i="1"/>
  <c r="AJ199" i="1"/>
  <c r="AJ366" i="1"/>
  <c r="AJ841" i="1"/>
  <c r="AJ314" i="1"/>
  <c r="AJ380" i="1"/>
  <c r="AJ304" i="1"/>
  <c r="AJ252" i="1"/>
  <c r="AJ587" i="1"/>
  <c r="AJ685" i="1"/>
  <c r="AJ617" i="1"/>
  <c r="AJ159" i="1"/>
  <c r="AJ700" i="1"/>
  <c r="AJ384" i="1"/>
  <c r="AJ432" i="1"/>
  <c r="AJ399" i="1"/>
  <c r="AJ286" i="1"/>
  <c r="AJ143" i="1"/>
  <c r="AJ190" i="1"/>
  <c r="AJ731" i="1"/>
  <c r="AJ627" i="1"/>
  <c r="AJ815" i="1"/>
  <c r="AJ626" i="1"/>
  <c r="AJ171" i="1"/>
  <c r="AJ356" i="1"/>
  <c r="AJ260" i="1"/>
  <c r="AJ422" i="1"/>
  <c r="AJ345" i="1"/>
  <c r="AJ138" i="1"/>
  <c r="AJ642" i="1"/>
  <c r="AJ730" i="1"/>
  <c r="AJ636" i="1"/>
  <c r="AJ524" i="1"/>
  <c r="AJ580" i="1"/>
  <c r="AJ690" i="1"/>
  <c r="AJ767" i="1"/>
  <c r="AJ604" i="1"/>
  <c r="AJ19" i="1"/>
  <c r="AJ493" i="1"/>
  <c r="AJ563" i="1"/>
  <c r="AJ87" i="1"/>
  <c r="AJ86" i="1"/>
  <c r="AJ671" i="1"/>
  <c r="AJ164" i="1"/>
  <c r="AJ91" i="1"/>
  <c r="AJ65" i="1"/>
  <c r="AJ606" i="1"/>
  <c r="AJ842" i="1"/>
  <c r="AJ294" i="1"/>
  <c r="AJ417" i="1"/>
  <c r="AJ215" i="1"/>
  <c r="AJ253" i="1"/>
  <c r="AJ245" i="1"/>
  <c r="AJ340" i="1"/>
  <c r="AJ193" i="1"/>
  <c r="AJ202" i="1"/>
  <c r="AJ251" i="1"/>
  <c r="AJ532" i="1"/>
  <c r="AJ482" i="1"/>
  <c r="AJ464" i="1"/>
  <c r="AJ406" i="1"/>
  <c r="AJ357" i="1"/>
  <c r="AJ681" i="1"/>
  <c r="AJ651" i="1"/>
  <c r="AJ659" i="1"/>
  <c r="AJ381" i="1"/>
  <c r="AJ151" i="1"/>
  <c r="AJ542" i="1"/>
  <c r="AJ341" i="1"/>
  <c r="AJ220" i="1"/>
  <c r="AJ377" i="1"/>
  <c r="AJ21" i="1"/>
  <c r="AJ447" i="1"/>
  <c r="AJ331" i="1"/>
  <c r="AJ728" i="1"/>
  <c r="AJ664" i="1"/>
  <c r="AJ344" i="1"/>
  <c r="AJ368" i="1"/>
  <c r="AJ84" i="1"/>
  <c r="AJ683" i="1"/>
  <c r="AJ107" i="1"/>
  <c r="AJ791" i="1"/>
  <c r="AJ785" i="1"/>
  <c r="AJ467" i="1"/>
  <c r="AJ801" i="1"/>
  <c r="AJ387" i="1"/>
  <c r="AJ233" i="1"/>
  <c r="AJ264" i="1"/>
  <c r="AJ596" i="1"/>
  <c r="AJ753" i="1"/>
  <c r="AJ594" i="1"/>
  <c r="AJ235" i="1"/>
  <c r="AJ566" i="1"/>
  <c r="AJ118" i="1"/>
  <c r="AJ409" i="1"/>
  <c r="AJ131" i="1"/>
  <c r="AJ772" i="1"/>
  <c r="AJ170" i="1"/>
  <c r="AJ541" i="1"/>
  <c r="AH837" i="1"/>
  <c r="AH336" i="1"/>
  <c r="AH762" i="1"/>
  <c r="AH799" i="1"/>
  <c r="AH445" i="1"/>
  <c r="AH85" i="1"/>
  <c r="AH834" i="1"/>
  <c r="AH62" i="1"/>
  <c r="AH339" i="1"/>
  <c r="AH589" i="1"/>
  <c r="AH376" i="1"/>
  <c r="AH496" i="1"/>
  <c r="AH449" i="1"/>
  <c r="AH244" i="1"/>
  <c r="AH779" i="1"/>
  <c r="AH346" i="1"/>
  <c r="AH322" i="1"/>
  <c r="AH71" i="1"/>
  <c r="AH692" i="1"/>
  <c r="AH446" i="1"/>
  <c r="AH838" i="1"/>
  <c r="AH207" i="1"/>
  <c r="AH22" i="1"/>
  <c r="AH301" i="1"/>
  <c r="AH79" i="1"/>
  <c r="AH64" i="1"/>
  <c r="AH798" i="1"/>
  <c r="AH792" i="1"/>
  <c r="AH267" i="1"/>
  <c r="AH760" i="1"/>
  <c r="AH573" i="1"/>
  <c r="AH509" i="1"/>
  <c r="AH576" i="1"/>
  <c r="AH704" i="1"/>
  <c r="AH521" i="1"/>
  <c r="AH635" i="1"/>
  <c r="AH502" i="1"/>
  <c r="AH280" i="1"/>
  <c r="AH250" i="1"/>
  <c r="AH611" i="1"/>
  <c r="AH266" i="1"/>
  <c r="AH474" i="1"/>
  <c r="AH181" i="1"/>
  <c r="AH350" i="1"/>
  <c r="AH669" i="1"/>
  <c r="AH328" i="1"/>
  <c r="AH219" i="1"/>
  <c r="AH89" i="1"/>
  <c r="AH371" i="1"/>
  <c r="AH231" i="1"/>
  <c r="AH723" i="1"/>
  <c r="AH679" i="1"/>
  <c r="AH625" i="1"/>
  <c r="AH712" i="1"/>
  <c r="AH55" i="1"/>
  <c r="AH394" i="1"/>
  <c r="AH695" i="1"/>
  <c r="AH25" i="1"/>
  <c r="AH80" i="1"/>
  <c r="AH667" i="1"/>
  <c r="AH558" i="1"/>
  <c r="AH743" i="1"/>
  <c r="AH697" i="1"/>
  <c r="AH326" i="1"/>
  <c r="AH44" i="1"/>
  <c r="AH263" i="1"/>
  <c r="AH714" i="1"/>
  <c r="AH593" i="1"/>
  <c r="AH702" i="1"/>
  <c r="AH439" i="1"/>
  <c r="AH551" i="1"/>
  <c r="AH386" i="1"/>
  <c r="AH158" i="1"/>
  <c r="AH114" i="1"/>
  <c r="AH155" i="1"/>
  <c r="AH844" i="1"/>
  <c r="AH217" i="1"/>
  <c r="AH237" i="1"/>
  <c r="AH756" i="1"/>
  <c r="AH552" i="1"/>
  <c r="AH229" i="1"/>
  <c r="AH733" i="1"/>
  <c r="AH628" i="1"/>
  <c r="AH549" i="1"/>
  <c r="AH38" i="1"/>
  <c r="AH590" i="1"/>
  <c r="AH510" i="1"/>
  <c r="AH278" i="1"/>
  <c r="AH774" i="1"/>
  <c r="AH503" i="1"/>
  <c r="AH117" i="1"/>
  <c r="AH197" i="1"/>
  <c r="AH644" i="1"/>
  <c r="AH353" i="1"/>
  <c r="AH130" i="1"/>
  <c r="AH776" i="1"/>
  <c r="AH36" i="1"/>
  <c r="AH650" i="1"/>
  <c r="AH656" i="1"/>
  <c r="AH261" i="1"/>
  <c r="AH624" i="1"/>
  <c r="AH351" i="1"/>
  <c r="AH797" i="1"/>
  <c r="AH274" i="1"/>
  <c r="AH618" i="1"/>
  <c r="AH29" i="1"/>
  <c r="AH199" i="1"/>
  <c r="AH366" i="1"/>
  <c r="AH841" i="1"/>
  <c r="AH314" i="1"/>
  <c r="AH380" i="1"/>
  <c r="AH304" i="1"/>
  <c r="AH252" i="1"/>
  <c r="AH587" i="1"/>
  <c r="AH685" i="1"/>
  <c r="AH617" i="1"/>
  <c r="AH159" i="1"/>
  <c r="AH700" i="1"/>
  <c r="AH384" i="1"/>
  <c r="AH432" i="1"/>
  <c r="AH399" i="1"/>
  <c r="AH286" i="1"/>
  <c r="AH143" i="1"/>
  <c r="AH190" i="1"/>
  <c r="AH731" i="1"/>
  <c r="AH627" i="1"/>
  <c r="AH815" i="1"/>
  <c r="AH626" i="1"/>
  <c r="AH171" i="1"/>
  <c r="AH356" i="1"/>
  <c r="AH422" i="1"/>
  <c r="AH345" i="1"/>
  <c r="AH642" i="1"/>
  <c r="AH730" i="1"/>
  <c r="AH636" i="1"/>
  <c r="AH524" i="1"/>
  <c r="AH580" i="1"/>
  <c r="AH690" i="1"/>
  <c r="AH767" i="1"/>
  <c r="AH604" i="1"/>
  <c r="AH19" i="1"/>
  <c r="AH493" i="1"/>
  <c r="AH563" i="1"/>
  <c r="AH87" i="1"/>
  <c r="AH86" i="1"/>
  <c r="AH671" i="1"/>
  <c r="AH164" i="1"/>
  <c r="AH91" i="1"/>
  <c r="AH65" i="1"/>
  <c r="AH606" i="1"/>
  <c r="AH842" i="1"/>
  <c r="AH294" i="1"/>
  <c r="AH417" i="1"/>
  <c r="AH215" i="1"/>
  <c r="AH253" i="1"/>
  <c r="AH193" i="1"/>
  <c r="AH251" i="1"/>
  <c r="AH532" i="1"/>
  <c r="AH482" i="1"/>
  <c r="AH464" i="1"/>
  <c r="AH406" i="1"/>
  <c r="AH357" i="1"/>
  <c r="AH681" i="1"/>
  <c r="AH651" i="1"/>
  <c r="AH659" i="1"/>
  <c r="AH381" i="1"/>
  <c r="AH151" i="1"/>
  <c r="AH542" i="1"/>
  <c r="AH377" i="1"/>
  <c r="AH21" i="1"/>
  <c r="AH447" i="1"/>
  <c r="AH331" i="1"/>
  <c r="AH728" i="1"/>
  <c r="AH664" i="1"/>
  <c r="AH344" i="1"/>
  <c r="AH368" i="1"/>
  <c r="AH84" i="1"/>
  <c r="AH683" i="1"/>
  <c r="AH791" i="1"/>
  <c r="AH785" i="1"/>
  <c r="AH467" i="1"/>
  <c r="AH801" i="1"/>
  <c r="AH387" i="1"/>
  <c r="AH233" i="1"/>
  <c r="AH264" i="1"/>
  <c r="AH596" i="1"/>
  <c r="AH594" i="1"/>
  <c r="AH235" i="1"/>
  <c r="AH118" i="1"/>
  <c r="AH409" i="1"/>
  <c r="AH131" i="1"/>
  <c r="AH772" i="1"/>
  <c r="AH170" i="1"/>
  <c r="AH541" i="1"/>
  <c r="AH705" i="1"/>
  <c r="AH686" i="1"/>
  <c r="AH455" i="1"/>
  <c r="AH694" i="1"/>
  <c r="AH748" i="1"/>
  <c r="AH142" i="1"/>
  <c r="AH483" i="1"/>
  <c r="AH423" i="1"/>
  <c r="AH654" i="1"/>
  <c r="AH303" i="1"/>
  <c r="AH335" i="1"/>
  <c r="AH726" i="1"/>
  <c r="AH813" i="1"/>
  <c r="AH60" i="1"/>
  <c r="AH568" i="1"/>
  <c r="AH826" i="1"/>
  <c r="AH433" i="1"/>
  <c r="AH717" i="1"/>
  <c r="AH81" i="1"/>
  <c r="AH349" i="1"/>
  <c r="AH124" i="1"/>
  <c r="AH621" i="1"/>
  <c r="AH616" i="1"/>
  <c r="AH407" i="1"/>
  <c r="AH238" i="1"/>
  <c r="AH285" i="1"/>
  <c r="AH92" i="1"/>
  <c r="AH106" i="1"/>
  <c r="AH185" i="1"/>
  <c r="AH820" i="1"/>
  <c r="AH206" i="1"/>
  <c r="AH355" i="1"/>
  <c r="AH420" i="1"/>
  <c r="AH789" i="1"/>
  <c r="AH832" i="1"/>
  <c r="AH305" i="1"/>
  <c r="AH265" i="1"/>
  <c r="AH676" i="1"/>
  <c r="AH213" i="1"/>
  <c r="AH88" i="1"/>
  <c r="AH43" i="1"/>
  <c r="AH824" i="1"/>
  <c r="AH184" i="1"/>
  <c r="AH258" i="1"/>
  <c r="AH572" i="1"/>
  <c r="AH734" i="1"/>
  <c r="AH375" i="1"/>
  <c r="AH442" i="1"/>
  <c r="AH188" i="1"/>
  <c r="AH662" i="1"/>
  <c r="AH466" i="1"/>
  <c r="AH677" i="1"/>
  <c r="AH766" i="1"/>
  <c r="AH574" i="1"/>
  <c r="AH754" i="1"/>
  <c r="AH440" i="1"/>
  <c r="AH507" i="1"/>
  <c r="AH555" i="1"/>
  <c r="AH342" i="1"/>
  <c r="AH443" i="1"/>
  <c r="AH365" i="1"/>
  <c r="AH688" i="1"/>
  <c r="AH811" i="1"/>
  <c r="AH57" i="1"/>
  <c r="AH519" i="1"/>
  <c r="AH414" i="1"/>
  <c r="AH196" i="1"/>
  <c r="AH755" i="1"/>
  <c r="AH307" i="1"/>
  <c r="AH795" i="1"/>
  <c r="AH607" i="1"/>
  <c r="AH410" i="1"/>
  <c r="AH212" i="1"/>
  <c r="AH757" i="1"/>
  <c r="AH742" i="1"/>
  <c r="AH575" i="1"/>
  <c r="AH501" i="1"/>
  <c r="AH435" i="1"/>
  <c r="AH839" i="1"/>
  <c r="AH18" i="1"/>
  <c r="AH69" i="1"/>
  <c r="AH448" i="1"/>
  <c r="AH50" i="1"/>
  <c r="AH108" i="1"/>
  <c r="AH523" i="1"/>
  <c r="AH416" i="1"/>
  <c r="AH640" i="1"/>
  <c r="AH661" i="1"/>
  <c r="AH802" i="1"/>
  <c r="AH554" i="1"/>
  <c r="AH404" i="1"/>
  <c r="AH470" i="1"/>
  <c r="AH578" i="1"/>
  <c r="AH698" i="1"/>
  <c r="AH2" i="1"/>
  <c r="AH721" i="1"/>
  <c r="AH741" i="1"/>
  <c r="AH599" i="1"/>
  <c r="AH579" i="1"/>
  <c r="AH149" i="1"/>
  <c r="AH90" i="1"/>
  <c r="AH359" i="1"/>
  <c r="AH169" i="1"/>
  <c r="AH59" i="1"/>
  <c r="AH228" i="1"/>
  <c r="AH750" i="1"/>
  <c r="AH295" i="1"/>
  <c r="AH111" i="1"/>
  <c r="AH752" i="1"/>
  <c r="AH33" i="1"/>
  <c r="AH99" i="1"/>
  <c r="AH128" i="1"/>
  <c r="AH571" i="1"/>
  <c r="AH333" i="1"/>
  <c r="AH412" i="1"/>
  <c r="AH396" i="1"/>
  <c r="AH725" i="1"/>
  <c r="AH41" i="1"/>
  <c r="AH400" i="1"/>
  <c r="AH259" i="1"/>
  <c r="AH105" i="1"/>
  <c r="AH463" i="1"/>
  <c r="AH83" i="1"/>
  <c r="AH557" i="1"/>
  <c r="AH530" i="1"/>
  <c r="AH660" i="1"/>
  <c r="AH586" i="1"/>
  <c r="AH585" i="1"/>
  <c r="AH222" i="1"/>
  <c r="AH191" i="1"/>
  <c r="AH157" i="1"/>
  <c r="AH5" i="1"/>
  <c r="AH24" i="1"/>
  <c r="AH16" i="1"/>
  <c r="AH139" i="1"/>
  <c r="AH818" i="1"/>
  <c r="AH189" i="1"/>
  <c r="AH374" i="1"/>
  <c r="AH284" i="1"/>
  <c r="AH655" i="1"/>
  <c r="AH809" i="1"/>
  <c r="AH456" i="1"/>
  <c r="AH187" i="1"/>
  <c r="AH242" i="1"/>
  <c r="AH737" i="1"/>
  <c r="AH180" i="1"/>
  <c r="AH450" i="1"/>
  <c r="AH27" i="1"/>
  <c r="AH641" i="1"/>
  <c r="AH520" i="1"/>
  <c r="AH332" i="1"/>
  <c r="AH70" i="1"/>
  <c r="AH72" i="1"/>
  <c r="AH272" i="1"/>
  <c r="AH577" i="1"/>
  <c r="AH391" i="1"/>
  <c r="AH254" i="1"/>
  <c r="AH360" i="1"/>
  <c r="AH389" i="1"/>
  <c r="AH736" i="1"/>
  <c r="AH239" i="1"/>
  <c r="AH514" i="1"/>
  <c r="AH300" i="1"/>
  <c r="AH74" i="1"/>
  <c r="AH472" i="1"/>
  <c r="AH800" i="1"/>
  <c r="AH20" i="1"/>
  <c r="AH489" i="1"/>
  <c r="AH657" i="1"/>
  <c r="AH136" i="1"/>
  <c r="AH648" i="1"/>
  <c r="AH513" i="1"/>
  <c r="AH591" i="1"/>
  <c r="AH403" i="1"/>
  <c r="AH132" i="1"/>
  <c r="AH670" i="1"/>
  <c r="AH177" i="1"/>
  <c r="AH63" i="1"/>
  <c r="AH243" i="1"/>
  <c r="AH369" i="1"/>
  <c r="AH179" i="1"/>
  <c r="AH379" i="1"/>
  <c r="AH388" i="1"/>
  <c r="AH429" i="1"/>
  <c r="AH696" i="1"/>
  <c r="AH434" i="1"/>
  <c r="AH436" i="1"/>
  <c r="AH281" i="1"/>
  <c r="AH775" i="1"/>
  <c r="AH398" i="1"/>
  <c r="AH562" i="1"/>
  <c r="AH17" i="1"/>
  <c r="AH23" i="1"/>
  <c r="AH61" i="1"/>
  <c r="AH256" i="1"/>
  <c r="AH293" i="1"/>
  <c r="AH680" i="1"/>
  <c r="AH96" i="1"/>
  <c r="AH481" i="1"/>
  <c r="AH102" i="1"/>
  <c r="AH364" i="1"/>
  <c r="AH279" i="1"/>
  <c r="AH663" i="1"/>
  <c r="AH347" i="1"/>
  <c r="AH816" i="1"/>
  <c r="AH437" i="1"/>
  <c r="AH540" i="1"/>
  <c r="AH56" i="1"/>
  <c r="AH358" i="1"/>
  <c r="AH104" i="1"/>
  <c r="AH581" i="1"/>
  <c r="AH283" i="1"/>
  <c r="AH53" i="1"/>
  <c r="AH544" i="1"/>
  <c r="AH273" i="1"/>
  <c r="AH629" i="1"/>
  <c r="AH597" i="1"/>
  <c r="AH115" i="1"/>
  <c r="AH833" i="1"/>
  <c r="AH318" i="1"/>
  <c r="AH719" i="1"/>
  <c r="AH602" i="1"/>
  <c r="AH764" i="1"/>
  <c r="AH269" i="1"/>
  <c r="AH192" i="1"/>
  <c r="AH545" i="1"/>
  <c r="AH100" i="1"/>
  <c r="AH226" i="1"/>
  <c r="AH556" i="1"/>
  <c r="AH367" i="1"/>
  <c r="AH548" i="1"/>
  <c r="AH763" i="1"/>
  <c r="AH827" i="1"/>
  <c r="AH227" i="1"/>
  <c r="AH441" i="1"/>
  <c r="AH525" i="1"/>
  <c r="AH135" i="1"/>
  <c r="AH317" i="1"/>
  <c r="AH127" i="1"/>
  <c r="AH603" i="1"/>
  <c r="AH311" i="1"/>
  <c r="AH313" i="1"/>
  <c r="AH120" i="1"/>
  <c r="AH645" i="1"/>
  <c r="AH421" i="1"/>
  <c r="AH682" i="1"/>
  <c r="AH137" i="1"/>
  <c r="AH638" i="1"/>
  <c r="AH146" i="1"/>
  <c r="AH426" i="1"/>
  <c r="AH751" i="1"/>
  <c r="AH112" i="1"/>
  <c r="AH154" i="1"/>
  <c r="AH517" i="1"/>
  <c r="AH425" i="1"/>
  <c r="AH836" i="1"/>
  <c r="AH411" i="1"/>
  <c r="AH535" i="1"/>
  <c r="AH499" i="1"/>
  <c r="AH768" i="1"/>
  <c r="AH831" i="1"/>
  <c r="AH82" i="1"/>
  <c r="AH739" i="1"/>
  <c r="AH567" i="1"/>
  <c r="AH113" i="1"/>
  <c r="AH735" i="1"/>
  <c r="AH668" i="1"/>
  <c r="AH537" i="1"/>
  <c r="AH234" i="1"/>
  <c r="AH225" i="1"/>
  <c r="AH582" i="1"/>
  <c r="AH732" i="1"/>
  <c r="AH42" i="1"/>
  <c r="AH546" i="1"/>
  <c r="AH73" i="1"/>
  <c r="AH783" i="1"/>
  <c r="AH465" i="1"/>
  <c r="AH711" i="1"/>
  <c r="AH495" i="1"/>
  <c r="AH95" i="1"/>
  <c r="AH821" i="1"/>
  <c r="AH97" i="1"/>
  <c r="AH484" i="1"/>
  <c r="AH257" i="1"/>
  <c r="AH46" i="1"/>
  <c r="AH560" i="1"/>
  <c r="AH15" i="1"/>
  <c r="AH210" i="1"/>
  <c r="AH583" i="1"/>
  <c r="AH614" i="1"/>
  <c r="AH451" i="1"/>
  <c r="AH204" i="1"/>
  <c r="AH453" i="1"/>
  <c r="AH287" i="1"/>
  <c r="AH643" i="1"/>
  <c r="AH205" i="1"/>
  <c r="AH808" i="1"/>
  <c r="AH310" i="1"/>
  <c r="AH129" i="1"/>
  <c r="AH174" i="1"/>
  <c r="AH236" i="1"/>
  <c r="AH175" i="1"/>
  <c r="AH793" i="1"/>
  <c r="AH241" i="1"/>
  <c r="AH494" i="1"/>
  <c r="AH141" i="1"/>
  <c r="AH634" i="1"/>
  <c r="AH13" i="1"/>
  <c r="AH195" i="1"/>
  <c r="AH330" i="1"/>
  <c r="AH830" i="1"/>
  <c r="AH673" i="1"/>
  <c r="AH30" i="1"/>
  <c r="AH829" i="1"/>
  <c r="AH588" i="1"/>
  <c r="AH373" i="1"/>
  <c r="AH134" i="1"/>
  <c r="AH276" i="1"/>
  <c r="AH835" i="1"/>
  <c r="AH323" i="1"/>
  <c r="AH740" i="1"/>
  <c r="AH32" i="1"/>
  <c r="AH378" i="1"/>
  <c r="AH176" i="1"/>
  <c r="AH759" i="1"/>
  <c r="AH778" i="1"/>
  <c r="AH415" i="1"/>
  <c r="AH536" i="1"/>
  <c r="AH512" i="1"/>
  <c r="AH646" i="1"/>
  <c r="AH543" i="1"/>
  <c r="AH168" i="1"/>
  <c r="AH390" i="1"/>
  <c r="AH110" i="1"/>
  <c r="AH653" i="1"/>
  <c r="AH31" i="1"/>
  <c r="AH531" i="1"/>
  <c r="AH402" i="1"/>
  <c r="AH745" i="1"/>
  <c r="AH710" i="1"/>
  <c r="AH652" i="1"/>
  <c r="AH749" i="1"/>
  <c r="AH707" i="1"/>
  <c r="AH232" i="1"/>
  <c r="AH163" i="1"/>
  <c r="AH209" i="1"/>
  <c r="AH684" i="1"/>
  <c r="AH203" i="1"/>
  <c r="AH639" i="1"/>
  <c r="AH547" i="1"/>
  <c r="AH329" i="1"/>
  <c r="AH823" i="1"/>
  <c r="AH724" i="1"/>
  <c r="AH647" i="1"/>
  <c r="AH468" i="1"/>
  <c r="AH308" i="1"/>
  <c r="AH477" i="1"/>
  <c r="AH246" i="1"/>
  <c r="AH473" i="1"/>
  <c r="AH460" i="1"/>
  <c r="AH595" i="1"/>
  <c r="AH230" i="1"/>
  <c r="AH615" i="1"/>
  <c r="AH462" i="1"/>
  <c r="AH716" i="1"/>
  <c r="AH480" i="1"/>
  <c r="AH609" i="1"/>
  <c r="AH709" i="1"/>
  <c r="AH479" i="1"/>
  <c r="AH488" i="1"/>
  <c r="AH101" i="1"/>
  <c r="AH691" i="1"/>
  <c r="AH600" i="1"/>
  <c r="AH631" i="1"/>
  <c r="AH430" i="1"/>
  <c r="AH133" i="1"/>
  <c r="AH747" i="1"/>
  <c r="AH103" i="1"/>
  <c r="AH248" i="1"/>
  <c r="AH825" i="1"/>
  <c r="AH675" i="1"/>
  <c r="AH454" i="1"/>
  <c r="AH218" i="1"/>
  <c r="AH119" i="1"/>
  <c r="AH722" i="1"/>
  <c r="AH49" i="1"/>
  <c r="AH561" i="1"/>
  <c r="AH457" i="1"/>
  <c r="AH309" i="1"/>
  <c r="AH526" i="1"/>
  <c r="AH438" i="1"/>
  <c r="AH393" i="1"/>
  <c r="AH665" i="1"/>
  <c r="AH126" i="1"/>
  <c r="AH817" i="1"/>
  <c r="AH77" i="1"/>
  <c r="AH4" i="1"/>
  <c r="AH370" i="1"/>
  <c r="AH777" i="1"/>
  <c r="AH840" i="1"/>
  <c r="AH784" i="1"/>
  <c r="AH649" i="1"/>
  <c r="AH327" i="1"/>
  <c r="AH98" i="1"/>
  <c r="AH167" i="1"/>
  <c r="AH194" i="1"/>
  <c r="AH814" i="1"/>
  <c r="AH632" i="1"/>
  <c r="AH843" i="1"/>
  <c r="AH506" i="1"/>
  <c r="AH637" i="1"/>
  <c r="AH790" i="1"/>
  <c r="AH738" i="1"/>
  <c r="AH405" i="1"/>
  <c r="AH125" i="1"/>
  <c r="AH570" i="1"/>
  <c r="AH703" i="1"/>
  <c r="AH592" i="1"/>
  <c r="AH758" i="1"/>
  <c r="AH14" i="1"/>
  <c r="AH67" i="1"/>
  <c r="AH306" i="1"/>
  <c r="AH527" i="1"/>
  <c r="AH746" i="1"/>
  <c r="AH539" i="1"/>
  <c r="AH312" i="1"/>
  <c r="AH787" i="1"/>
  <c r="AH334" i="1"/>
  <c r="AH476" i="1"/>
  <c r="AH321" i="1"/>
  <c r="AH452" i="1"/>
  <c r="AH6" i="1"/>
  <c r="AH76" i="1"/>
  <c r="AH37" i="1"/>
  <c r="AH123" i="1"/>
  <c r="AH427" i="1"/>
  <c r="AH208" i="1"/>
  <c r="AH183" i="1"/>
  <c r="AH26" i="1"/>
  <c r="AH296" i="1"/>
  <c r="AH395" i="1"/>
  <c r="AH52" i="1"/>
  <c r="AH765" i="1"/>
  <c r="AH428" i="1"/>
  <c r="AH35" i="1"/>
  <c r="AH198" i="1"/>
  <c r="AH186" i="1"/>
  <c r="AH819" i="1"/>
  <c r="AH708" i="1"/>
  <c r="AH10" i="1"/>
  <c r="AH564" i="1"/>
  <c r="AH297" i="1"/>
  <c r="AH471" i="1"/>
  <c r="AH116" i="1"/>
  <c r="AH282" i="1"/>
  <c r="AH678" i="1"/>
  <c r="AH701" i="1"/>
  <c r="AH262" i="1"/>
  <c r="AH39" i="1"/>
  <c r="AH529" i="1"/>
  <c r="AH172" i="1"/>
  <c r="AH533" i="1"/>
  <c r="AH211" i="1"/>
  <c r="AH324" i="1"/>
  <c r="AH706" i="1"/>
  <c r="AH338" i="1"/>
  <c r="AH290" i="1"/>
  <c r="AH658" i="1"/>
  <c r="AH822" i="1"/>
  <c r="AH162" i="1"/>
  <c r="AH178" i="1"/>
  <c r="AH610" i="1"/>
  <c r="AH94" i="1"/>
  <c r="AH271" i="1"/>
  <c r="AH804" i="1"/>
  <c r="AH806" i="1"/>
  <c r="AH782" i="1"/>
  <c r="AH122" i="1"/>
  <c r="AH612" i="1"/>
  <c r="AH674" i="1"/>
  <c r="AH444" i="1"/>
  <c r="AH459" i="1"/>
  <c r="AH773" i="1"/>
  <c r="AH498" i="1"/>
  <c r="AH9" i="1"/>
  <c r="AH148" i="1"/>
  <c r="AH40" i="1"/>
  <c r="AH713" i="1"/>
  <c r="AH397" i="1"/>
  <c r="AH559" i="1"/>
  <c r="AH622" i="1"/>
  <c r="AH807" i="1"/>
  <c r="AH786" i="1"/>
  <c r="AH121" i="1"/>
  <c r="AH165" i="1"/>
  <c r="AH268" i="1"/>
  <c r="AH666" i="1"/>
  <c r="AH156" i="1"/>
  <c r="AH796" i="1"/>
  <c r="AH761" i="1"/>
  <c r="AH289" i="1"/>
  <c r="AH620" i="1"/>
  <c r="AH475" i="1"/>
  <c r="AH298" i="1"/>
  <c r="AH598" i="1"/>
  <c r="AH302" i="1"/>
  <c r="AH408" i="1"/>
  <c r="AH147" i="1"/>
  <c r="AH518" i="1"/>
  <c r="AH504" i="1"/>
  <c r="AH362" i="1"/>
  <c r="AH288" i="1"/>
  <c r="AH240" i="1"/>
  <c r="AH275" i="1"/>
  <c r="AH7" i="1"/>
  <c r="AH58" i="1"/>
  <c r="AH392" i="1"/>
  <c r="AH720" i="1"/>
  <c r="AH608" i="1"/>
  <c r="AH511" i="1"/>
  <c r="AH810" i="1"/>
  <c r="AH805" i="1"/>
  <c r="AH497" i="1"/>
  <c r="AH413" i="1"/>
  <c r="AH458" i="1"/>
  <c r="AH770" i="1"/>
  <c r="AH605" i="1"/>
  <c r="AH216" i="1"/>
  <c r="AH461" i="1"/>
  <c r="AH343" i="1"/>
  <c r="AH66" i="1"/>
  <c r="AH385" i="1"/>
  <c r="AH247" i="1"/>
  <c r="AH372" i="1"/>
  <c r="AH771" i="1"/>
  <c r="AH8" i="1"/>
  <c r="AH630" i="1"/>
  <c r="AH828" i="1"/>
  <c r="AH51" i="1"/>
  <c r="AH469" i="1"/>
  <c r="AH550" i="1"/>
  <c r="AH565" i="1"/>
  <c r="AH270" i="1"/>
  <c r="AH316" i="1"/>
  <c r="AH54" i="1"/>
  <c r="AH781" i="1"/>
  <c r="AH221" i="1"/>
  <c r="AH516" i="1"/>
  <c r="AH812" i="1"/>
  <c r="AH508" i="1"/>
  <c r="AH780" i="1"/>
  <c r="AH491" i="1"/>
  <c r="AH173" i="1"/>
  <c r="AH201" i="1"/>
  <c r="AH584" i="1"/>
  <c r="AH224" i="1"/>
  <c r="AH11" i="1"/>
  <c r="AH161" i="1"/>
  <c r="AH182" i="1"/>
  <c r="AH68" i="1"/>
  <c r="AH354" i="1"/>
  <c r="AH325" i="1"/>
  <c r="AH505" i="1"/>
  <c r="AH152" i="1"/>
  <c r="AH718" i="1"/>
  <c r="AH729" i="1"/>
  <c r="AH337" i="1"/>
  <c r="AH492" i="1"/>
  <c r="AH569" i="1"/>
  <c r="AH277" i="1"/>
  <c r="AH292" i="1"/>
  <c r="AH619" i="1"/>
  <c r="AH382" i="1"/>
  <c r="AH744" i="1"/>
  <c r="AH3" i="1"/>
  <c r="AH401" i="1"/>
  <c r="AH431" i="1"/>
  <c r="AH383" i="1"/>
  <c r="AH419" i="1"/>
  <c r="AH319" i="1"/>
  <c r="AH424" i="1"/>
  <c r="AH633" i="1"/>
  <c r="AH803" i="1"/>
  <c r="AH150" i="1"/>
  <c r="AH687" i="1"/>
  <c r="AH699" i="1"/>
  <c r="AH348" i="1"/>
  <c r="AH794" i="1"/>
  <c r="AH693" i="1"/>
  <c r="AH12" i="1"/>
  <c r="AH672" i="1"/>
  <c r="AH223" i="1"/>
  <c r="AH478" i="1"/>
  <c r="AH361" i="1"/>
  <c r="AH28" i="1"/>
  <c r="AH109" i="1"/>
  <c r="AH485" i="1"/>
  <c r="AH320" i="1"/>
  <c r="AH160" i="1"/>
  <c r="AH47" i="1"/>
  <c r="AH727" i="1"/>
  <c r="AH291" i="1"/>
  <c r="AH340" i="1"/>
  <c r="AH486" i="1"/>
  <c r="AH249" i="1"/>
  <c r="AH245" i="1"/>
  <c r="AH144" i="1"/>
  <c r="AH255" i="1"/>
  <c r="AH500" i="1"/>
  <c r="AH299" i="1"/>
  <c r="AH769" i="1"/>
  <c r="AH107" i="1"/>
  <c r="AH153" i="1"/>
  <c r="AH93" i="1"/>
  <c r="AH487" i="1"/>
  <c r="AH363" i="1"/>
  <c r="AH566" i="1"/>
  <c r="AH490" i="1"/>
  <c r="AH515" i="1"/>
  <c r="AH145" i="1"/>
  <c r="AH214" i="1"/>
  <c r="AH753" i="1"/>
  <c r="AH522" i="1"/>
  <c r="AH689" i="1"/>
  <c r="AH601" i="1"/>
  <c r="AH534" i="1"/>
  <c r="AH48" i="1"/>
  <c r="AH260" i="1"/>
  <c r="AH715" i="1"/>
  <c r="AH140" i="1"/>
  <c r="AH202" i="1"/>
  <c r="AH538" i="1"/>
  <c r="AH613" i="1"/>
  <c r="AH623" i="1"/>
  <c r="AH75" i="1"/>
  <c r="AH220" i="1"/>
  <c r="AH45" i="1"/>
  <c r="AH315" i="1"/>
  <c r="AH138" i="1"/>
  <c r="AH418" i="1"/>
  <c r="AH553" i="1"/>
  <c r="AH341" i="1"/>
  <c r="AH352" i="1"/>
  <c r="AH528" i="1"/>
  <c r="AH788" i="1"/>
  <c r="AF816" i="1"/>
  <c r="AF336" i="1"/>
  <c r="AF241" i="1"/>
  <c r="AF494" i="1"/>
  <c r="AF141" i="1"/>
  <c r="AF634" i="1"/>
  <c r="AF13" i="1"/>
  <c r="AF195" i="1"/>
  <c r="AF330" i="1"/>
  <c r="AF830" i="1"/>
  <c r="AF673" i="1"/>
  <c r="AF30" i="1"/>
  <c r="AF829" i="1"/>
  <c r="AF588" i="1"/>
  <c r="AF373" i="1"/>
  <c r="AF134" i="1"/>
  <c r="AF276" i="1"/>
  <c r="AF835" i="1"/>
  <c r="AF323" i="1"/>
  <c r="AF740" i="1"/>
  <c r="AF32" i="1"/>
  <c r="AF378" i="1"/>
  <c r="AF176" i="1"/>
  <c r="AF613" i="1"/>
  <c r="AF759" i="1"/>
  <c r="AF778" i="1"/>
  <c r="AF415" i="1"/>
  <c r="AF536" i="1"/>
  <c r="AF512" i="1"/>
  <c r="AF646" i="1"/>
  <c r="AF543" i="1"/>
  <c r="AF168" i="1"/>
  <c r="AF390" i="1"/>
  <c r="AF110" i="1"/>
  <c r="AF653" i="1"/>
  <c r="AF31" i="1"/>
  <c r="AF531" i="1"/>
  <c r="AF402" i="1"/>
  <c r="AF745" i="1"/>
  <c r="AF710" i="1"/>
  <c r="AF652" i="1"/>
  <c r="AF749" i="1"/>
  <c r="AF707" i="1"/>
  <c r="AF232" i="1"/>
  <c r="AF163" i="1"/>
  <c r="AF209" i="1"/>
  <c r="AF684" i="1"/>
  <c r="AF203" i="1"/>
  <c r="AF639" i="1"/>
  <c r="AF547" i="1"/>
  <c r="AF329" i="1"/>
  <c r="AF823" i="1"/>
  <c r="AF837" i="1"/>
  <c r="AF724" i="1"/>
  <c r="AF647" i="1"/>
  <c r="AF468" i="1"/>
  <c r="AF308" i="1"/>
  <c r="AF477" i="1"/>
  <c r="AF246" i="1"/>
  <c r="AF473" i="1"/>
  <c r="AF460" i="1"/>
  <c r="AF595" i="1"/>
  <c r="AF230" i="1"/>
  <c r="AF615" i="1"/>
  <c r="AF462" i="1"/>
  <c r="AF716" i="1"/>
  <c r="AF480" i="1"/>
  <c r="AF609" i="1"/>
  <c r="AF709" i="1"/>
  <c r="AF479" i="1"/>
  <c r="AF488" i="1"/>
  <c r="AF101" i="1"/>
  <c r="AF691" i="1"/>
  <c r="AF600" i="1"/>
  <c r="AF631" i="1"/>
  <c r="AF430" i="1"/>
  <c r="AF133" i="1"/>
  <c r="AF747" i="1"/>
  <c r="AF103" i="1"/>
  <c r="AF248" i="1"/>
  <c r="AF825" i="1"/>
  <c r="AF249" i="1"/>
  <c r="AF675" i="1"/>
  <c r="AF454" i="1"/>
  <c r="AF218" i="1"/>
  <c r="AF119" i="1"/>
  <c r="AF722" i="1"/>
  <c r="AF49" i="1"/>
  <c r="AF75" i="1"/>
  <c r="AF561" i="1"/>
  <c r="AF200" i="1"/>
  <c r="AF457" i="1"/>
  <c r="AF309" i="1"/>
  <c r="AF526" i="1"/>
  <c r="AF438" i="1"/>
  <c r="AF393" i="1"/>
  <c r="AF665" i="1"/>
  <c r="AF126" i="1"/>
  <c r="AF817" i="1"/>
  <c r="AF77" i="1"/>
  <c r="AF4" i="1"/>
  <c r="AF370" i="1"/>
  <c r="AF777" i="1"/>
  <c r="AF840" i="1"/>
  <c r="AF469" i="1"/>
  <c r="AF784" i="1"/>
  <c r="AF649" i="1"/>
  <c r="AF327" i="1"/>
  <c r="AF98" i="1"/>
  <c r="AF167" i="1"/>
  <c r="AF194" i="1"/>
  <c r="AF814" i="1"/>
  <c r="AF632" i="1"/>
  <c r="AF843" i="1"/>
  <c r="AF506" i="1"/>
  <c r="AF637" i="1"/>
  <c r="AF790" i="1"/>
  <c r="AF738" i="1"/>
  <c r="AF405" i="1"/>
  <c r="AF125" i="1"/>
  <c r="AF570" i="1"/>
  <c r="AF703" i="1"/>
  <c r="AF592" i="1"/>
  <c r="AF758" i="1"/>
  <c r="AF14" i="1"/>
  <c r="AF67" i="1"/>
  <c r="AF306" i="1"/>
  <c r="AF527" i="1"/>
  <c r="AF746" i="1"/>
  <c r="AF539" i="1"/>
  <c r="AF312" i="1"/>
  <c r="AF788" i="1"/>
  <c r="AF787" i="1"/>
  <c r="AF334" i="1"/>
  <c r="AF476" i="1"/>
  <c r="AF321" i="1"/>
  <c r="AF452" i="1"/>
  <c r="AF6" i="1"/>
  <c r="AF76" i="1"/>
  <c r="AF37" i="1"/>
  <c r="AF769" i="1"/>
  <c r="AF123" i="1"/>
  <c r="AF427" i="1"/>
  <c r="AF601" i="1"/>
  <c r="AF208" i="1"/>
  <c r="AF183" i="1"/>
  <c r="AF26" i="1"/>
  <c r="AF296" i="1"/>
  <c r="AF395" i="1"/>
  <c r="AF52" i="1"/>
  <c r="AF765" i="1"/>
  <c r="AF428" i="1"/>
  <c r="AF48" i="1"/>
  <c r="AF35" i="1"/>
  <c r="AF198" i="1"/>
  <c r="AF186" i="1"/>
  <c r="AF819" i="1"/>
  <c r="AF550" i="1"/>
  <c r="AF565" i="1"/>
  <c r="AF708" i="1"/>
  <c r="AF270" i="1"/>
  <c r="AF316" i="1"/>
  <c r="AF10" i="1"/>
  <c r="AF54" i="1"/>
  <c r="AF781" i="1"/>
  <c r="AF564" i="1"/>
  <c r="AF221" i="1"/>
  <c r="AF622" i="1"/>
  <c r="AF516" i="1"/>
  <c r="AF297" i="1"/>
  <c r="AF471" i="1"/>
  <c r="AF812" i="1"/>
  <c r="AF116" i="1"/>
  <c r="AF282" i="1"/>
  <c r="AF678" i="1"/>
  <c r="AF701" i="1"/>
  <c r="AF262" i="1"/>
  <c r="AF39" i="1"/>
  <c r="AF529" i="1"/>
  <c r="AF172" i="1"/>
  <c r="AF533" i="1"/>
  <c r="AF211" i="1"/>
  <c r="AF324" i="1"/>
  <c r="AF706" i="1"/>
  <c r="AF338" i="1"/>
  <c r="AF290" i="1"/>
  <c r="AF658" i="1"/>
  <c r="AF822" i="1"/>
  <c r="AF162" i="1"/>
  <c r="AF178" i="1"/>
  <c r="AF610" i="1"/>
  <c r="AF94" i="1"/>
  <c r="AF271" i="1"/>
  <c r="AF804" i="1"/>
  <c r="AF806" i="1"/>
  <c r="AF782" i="1"/>
  <c r="AF122" i="1"/>
  <c r="AF612" i="1"/>
  <c r="AF674" i="1"/>
  <c r="AF444" i="1"/>
  <c r="AF459" i="1"/>
  <c r="AF773" i="1"/>
  <c r="AF498" i="1"/>
  <c r="AF9" i="1"/>
  <c r="AF148" i="1"/>
  <c r="AF40" i="1"/>
  <c r="AF713" i="1"/>
  <c r="AF397" i="1"/>
  <c r="AF559" i="1"/>
  <c r="AF807" i="1"/>
  <c r="AF786" i="1"/>
  <c r="AF121" i="1"/>
  <c r="AF165" i="1"/>
  <c r="AF268" i="1"/>
  <c r="AF666" i="1"/>
  <c r="AF156" i="1"/>
  <c r="AF796" i="1"/>
  <c r="AF761" i="1"/>
  <c r="AF289" i="1"/>
  <c r="AF620" i="1"/>
  <c r="AF475" i="1"/>
  <c r="AF298" i="1"/>
  <c r="AF598" i="1"/>
  <c r="AF302" i="1"/>
  <c r="AF500" i="1"/>
  <c r="AF408" i="1"/>
  <c r="AF147" i="1"/>
  <c r="AF518" i="1"/>
  <c r="AF504" i="1"/>
  <c r="AF362" i="1"/>
  <c r="AF288" i="1"/>
  <c r="AF240" i="1"/>
  <c r="AF275" i="1"/>
  <c r="AF7" i="1"/>
  <c r="AF58" i="1"/>
  <c r="AF392" i="1"/>
  <c r="AF720" i="1"/>
  <c r="AF608" i="1"/>
  <c r="AF511" i="1"/>
  <c r="AF810" i="1"/>
  <c r="AF805" i="1"/>
  <c r="AF497" i="1"/>
  <c r="AF413" i="1"/>
  <c r="AF458" i="1"/>
  <c r="AF770" i="1"/>
  <c r="AF605" i="1"/>
  <c r="AF216" i="1"/>
  <c r="AF144" i="1"/>
  <c r="AF166" i="1"/>
  <c r="AF461" i="1"/>
  <c r="AF343" i="1"/>
  <c r="AF66" i="1"/>
  <c r="AF385" i="1"/>
  <c r="AF487" i="1"/>
  <c r="AF247" i="1"/>
  <c r="AF372" i="1"/>
  <c r="AF771" i="1"/>
  <c r="AF8" i="1"/>
  <c r="AF630" i="1"/>
  <c r="AF522" i="1"/>
  <c r="AF828" i="1"/>
  <c r="AF51" i="1"/>
  <c r="AF508" i="1"/>
  <c r="AF780" i="1"/>
  <c r="AF491" i="1"/>
  <c r="AF173" i="1"/>
  <c r="AF201" i="1"/>
  <c r="AF584" i="1"/>
  <c r="AF224" i="1"/>
  <c r="AF11" i="1"/>
  <c r="AF315" i="1"/>
  <c r="AF161" i="1"/>
  <c r="AF182" i="1"/>
  <c r="AF68" i="1"/>
  <c r="AF354" i="1"/>
  <c r="AF325" i="1"/>
  <c r="AF505" i="1"/>
  <c r="AF152" i="1"/>
  <c r="AF718" i="1"/>
  <c r="AF729" i="1"/>
  <c r="AF337" i="1"/>
  <c r="AF492" i="1"/>
  <c r="AF569" i="1"/>
  <c r="AF277" i="1"/>
  <c r="AF292" i="1"/>
  <c r="AF619" i="1"/>
  <c r="AF382" i="1"/>
  <c r="AF744" i="1"/>
  <c r="AF3" i="1"/>
  <c r="AF401" i="1"/>
  <c r="AF431" i="1"/>
  <c r="AF383" i="1"/>
  <c r="AF419" i="1"/>
  <c r="AF319" i="1"/>
  <c r="AF424" i="1"/>
  <c r="AF633" i="1"/>
  <c r="AF803" i="1"/>
  <c r="AF150" i="1"/>
  <c r="AF687" i="1"/>
  <c r="AF699" i="1"/>
  <c r="AF348" i="1"/>
  <c r="AF794" i="1"/>
  <c r="AF693" i="1"/>
  <c r="AF12" i="1"/>
  <c r="AF672" i="1"/>
  <c r="AF223" i="1"/>
  <c r="AF478" i="1"/>
  <c r="AF361" i="1"/>
  <c r="AF28" i="1"/>
  <c r="AF109" i="1"/>
  <c r="AF485" i="1"/>
  <c r="AF320" i="1"/>
  <c r="AF160" i="1"/>
  <c r="AF47" i="1"/>
  <c r="AF727" i="1"/>
  <c r="AF762" i="1"/>
  <c r="AF799" i="1"/>
  <c r="AF625" i="1"/>
  <c r="AF445" i="1"/>
  <c r="AF85" i="1"/>
  <c r="AF834" i="1"/>
  <c r="AF62" i="1"/>
  <c r="AF339" i="1"/>
  <c r="AF589" i="1"/>
  <c r="AF376" i="1"/>
  <c r="AF34" i="1"/>
  <c r="AF496" i="1"/>
  <c r="AF449" i="1"/>
  <c r="AF244" i="1"/>
  <c r="AF779" i="1"/>
  <c r="AF346" i="1"/>
  <c r="AF322" i="1"/>
  <c r="AF71" i="1"/>
  <c r="AF692" i="1"/>
  <c r="AF446" i="1"/>
  <c r="AF838" i="1"/>
  <c r="AF207" i="1"/>
  <c r="AF22" i="1"/>
  <c r="AF301" i="1"/>
  <c r="AF79" i="1"/>
  <c r="AF64" i="1"/>
  <c r="AF798" i="1"/>
  <c r="AF792" i="1"/>
  <c r="AF267" i="1"/>
  <c r="AF760" i="1"/>
  <c r="AF573" i="1"/>
  <c r="AF689" i="1"/>
  <c r="AF509" i="1"/>
  <c r="AF576" i="1"/>
  <c r="AF704" i="1"/>
  <c r="AF521" i="1"/>
  <c r="AF635" i="1"/>
  <c r="AF502" i="1"/>
  <c r="AF280" i="1"/>
  <c r="AF250" i="1"/>
  <c r="AF611" i="1"/>
  <c r="AF266" i="1"/>
  <c r="AF474" i="1"/>
  <c r="AF515" i="1"/>
  <c r="AF181" i="1"/>
  <c r="AF350" i="1"/>
  <c r="AF669" i="1"/>
  <c r="AF328" i="1"/>
  <c r="AF219" i="1"/>
  <c r="AF89" i="1"/>
  <c r="AF371" i="1"/>
  <c r="AF231" i="1"/>
  <c r="AF723" i="1"/>
  <c r="AF679" i="1"/>
  <c r="AF712" i="1"/>
  <c r="AF55" i="1"/>
  <c r="AF394" i="1"/>
  <c r="AF695" i="1"/>
  <c r="AF25" i="1"/>
  <c r="AF80" i="1"/>
  <c r="AF667" i="1"/>
  <c r="AF558" i="1"/>
  <c r="AF743" i="1"/>
  <c r="AF697" i="1"/>
  <c r="AF326" i="1"/>
  <c r="AF44" i="1"/>
  <c r="AF263" i="1"/>
  <c r="AF714" i="1"/>
  <c r="AF593" i="1"/>
  <c r="AF702" i="1"/>
  <c r="AF439" i="1"/>
  <c r="AF551" i="1"/>
  <c r="AF386" i="1"/>
  <c r="AF158" i="1"/>
  <c r="AF114" i="1"/>
  <c r="AF155" i="1"/>
  <c r="AF844" i="1"/>
  <c r="AF217" i="1"/>
  <c r="AF237" i="1"/>
  <c r="AF756" i="1"/>
  <c r="AF552" i="1"/>
  <c r="AF229" i="1"/>
  <c r="AF733" i="1"/>
  <c r="AF628" i="1"/>
  <c r="AF549" i="1"/>
  <c r="AF38" i="1"/>
  <c r="AF140" i="1"/>
  <c r="AF590" i="1"/>
  <c r="AF510" i="1"/>
  <c r="AF278" i="1"/>
  <c r="AF486" i="1"/>
  <c r="AF774" i="1"/>
  <c r="AF503" i="1"/>
  <c r="AF117" i="1"/>
  <c r="AF197" i="1"/>
  <c r="AF490" i="1"/>
  <c r="AF299" i="1"/>
  <c r="AF644" i="1"/>
  <c r="AF353" i="1"/>
  <c r="AF130" i="1"/>
  <c r="AF776" i="1"/>
  <c r="AF36" i="1"/>
  <c r="AF145" i="1"/>
  <c r="AF650" i="1"/>
  <c r="AF656" i="1"/>
  <c r="AF261" i="1"/>
  <c r="AF624" i="1"/>
  <c r="AF351" i="1"/>
  <c r="AF797" i="1"/>
  <c r="AF274" i="1"/>
  <c r="AF618" i="1"/>
  <c r="AF534" i="1"/>
  <c r="AF29" i="1"/>
  <c r="AF199" i="1"/>
  <c r="AF366" i="1"/>
  <c r="AF841" i="1"/>
  <c r="AF314" i="1"/>
  <c r="AF380" i="1"/>
  <c r="AF304" i="1"/>
  <c r="AF252" i="1"/>
  <c r="AF587" i="1"/>
  <c r="AF685" i="1"/>
  <c r="AF617" i="1"/>
  <c r="AF159" i="1"/>
  <c r="AF700" i="1"/>
  <c r="AF384" i="1"/>
  <c r="AF432" i="1"/>
  <c r="AF399" i="1"/>
  <c r="AF286" i="1"/>
  <c r="AF143" i="1"/>
  <c r="AF190" i="1"/>
  <c r="AF731" i="1"/>
  <c r="AF627" i="1"/>
  <c r="AF815" i="1"/>
  <c r="AF626" i="1"/>
  <c r="AF171" i="1"/>
  <c r="AF356" i="1"/>
  <c r="AF260" i="1"/>
  <c r="AF422" i="1"/>
  <c r="AF345" i="1"/>
  <c r="AF138" i="1"/>
  <c r="AF642" i="1"/>
  <c r="AF730" i="1"/>
  <c r="AF636" i="1"/>
  <c r="AF524" i="1"/>
  <c r="AF580" i="1"/>
  <c r="AF690" i="1"/>
  <c r="AF767" i="1"/>
  <c r="AF604" i="1"/>
  <c r="AF19" i="1"/>
  <c r="AF493" i="1"/>
  <c r="AF563" i="1"/>
  <c r="AF87" i="1"/>
  <c r="AF86" i="1"/>
  <c r="AF671" i="1"/>
  <c r="AF164" i="1"/>
  <c r="AF91" i="1"/>
  <c r="AF65" i="1"/>
  <c r="AF606" i="1"/>
  <c r="AF842" i="1"/>
  <c r="AF294" i="1"/>
  <c r="AF417" i="1"/>
  <c r="AF215" i="1"/>
  <c r="AF253" i="1"/>
  <c r="AF245" i="1"/>
  <c r="AF340" i="1"/>
  <c r="AF193" i="1"/>
  <c r="AF202" i="1"/>
  <c r="AF251" i="1"/>
  <c r="AF532" i="1"/>
  <c r="AF482" i="1"/>
  <c r="AF464" i="1"/>
  <c r="AF406" i="1"/>
  <c r="AF357" i="1"/>
  <c r="AF681" i="1"/>
  <c r="AF651" i="1"/>
  <c r="AF659" i="1"/>
  <c r="AF381" i="1"/>
  <c r="AF151" i="1"/>
  <c r="AF542" i="1"/>
  <c r="AF341" i="1"/>
  <c r="AF220" i="1"/>
  <c r="AF377" i="1"/>
  <c r="AF21" i="1"/>
  <c r="AF447" i="1"/>
  <c r="AF331" i="1"/>
  <c r="AF728" i="1"/>
  <c r="AF664" i="1"/>
  <c r="AF344" i="1"/>
  <c r="AF368" i="1"/>
  <c r="AF84" i="1"/>
  <c r="AF683" i="1"/>
  <c r="AF107" i="1"/>
  <c r="AF791" i="1"/>
  <c r="AF785" i="1"/>
  <c r="AF467" i="1"/>
  <c r="AF801" i="1"/>
  <c r="AF387" i="1"/>
  <c r="AF233" i="1"/>
  <c r="AF264" i="1"/>
  <c r="AF596" i="1"/>
  <c r="AF753" i="1"/>
  <c r="AF594" i="1"/>
  <c r="AF235" i="1"/>
  <c r="AF566" i="1"/>
  <c r="AF118" i="1"/>
  <c r="AF409" i="1"/>
  <c r="AF131" i="1"/>
  <c r="AF772" i="1"/>
  <c r="AF170" i="1"/>
  <c r="AF541" i="1"/>
  <c r="AF705" i="1"/>
  <c r="AF715" i="1"/>
  <c r="AF188" i="1"/>
  <c r="AF255" i="1"/>
  <c r="AF686" i="1"/>
  <c r="AF455" i="1"/>
  <c r="AF96" i="1"/>
  <c r="AF655" i="1"/>
  <c r="AF694" i="1"/>
  <c r="AF748" i="1"/>
  <c r="AF142" i="1"/>
  <c r="AF483" i="1"/>
  <c r="AF423" i="1"/>
  <c r="AF654" i="1"/>
  <c r="AF303" i="1"/>
  <c r="AF335" i="1"/>
  <c r="AF726" i="1"/>
  <c r="AF813" i="1"/>
  <c r="AF60" i="1"/>
  <c r="AF568" i="1"/>
  <c r="AF826" i="1"/>
  <c r="AF433" i="1"/>
  <c r="AF717" i="1"/>
  <c r="AF81" i="1"/>
  <c r="AF349" i="1"/>
  <c r="AF124" i="1"/>
  <c r="AF621" i="1"/>
  <c r="AF616" i="1"/>
  <c r="AF407" i="1"/>
  <c r="AF238" i="1"/>
  <c r="AF285" i="1"/>
  <c r="AF92" i="1"/>
  <c r="AF106" i="1"/>
  <c r="AF185" i="1"/>
  <c r="AF820" i="1"/>
  <c r="AF206" i="1"/>
  <c r="AF355" i="1"/>
  <c r="AF420" i="1"/>
  <c r="AF789" i="1"/>
  <c r="AF832" i="1"/>
  <c r="AF305" i="1"/>
  <c r="AF265" i="1"/>
  <c r="AF676" i="1"/>
  <c r="AF213" i="1"/>
  <c r="AF88" i="1"/>
  <c r="AF43" i="1"/>
  <c r="AF824" i="1"/>
  <c r="AF184" i="1"/>
  <c r="AF258" i="1"/>
  <c r="AF572" i="1"/>
  <c r="AF734" i="1"/>
  <c r="AF375" i="1"/>
  <c r="AF442" i="1"/>
  <c r="AF809" i="1"/>
  <c r="AF481" i="1"/>
  <c r="AF456" i="1"/>
  <c r="AF187" i="1"/>
  <c r="AF102" i="1"/>
  <c r="AF662" i="1"/>
  <c r="AF242" i="1"/>
  <c r="AF364" i="1"/>
  <c r="AF554" i="1"/>
  <c r="AF737" i="1"/>
  <c r="AF279" i="1"/>
  <c r="AF466" i="1"/>
  <c r="AF663" i="1"/>
  <c r="AF677" i="1"/>
  <c r="AF347" i="1"/>
  <c r="AF180" i="1"/>
  <c r="AF766" i="1"/>
  <c r="AF574" i="1"/>
  <c r="AF754" i="1"/>
  <c r="AF440" i="1"/>
  <c r="AF507" i="1"/>
  <c r="AF555" i="1"/>
  <c r="AF342" i="1"/>
  <c r="AF443" i="1"/>
  <c r="AF365" i="1"/>
  <c r="AF688" i="1"/>
  <c r="AF811" i="1"/>
  <c r="AF57" i="1"/>
  <c r="AF519" i="1"/>
  <c r="AF414" i="1"/>
  <c r="AF196" i="1"/>
  <c r="AF755" i="1"/>
  <c r="AF307" i="1"/>
  <c r="AF795" i="1"/>
  <c r="AF607" i="1"/>
  <c r="AF410" i="1"/>
  <c r="AF212" i="1"/>
  <c r="AF757" i="1"/>
  <c r="AF742" i="1"/>
  <c r="AF575" i="1"/>
  <c r="AF501" i="1"/>
  <c r="AF435" i="1"/>
  <c r="AF839" i="1"/>
  <c r="AF18" i="1"/>
  <c r="AF69" i="1"/>
  <c r="AF448" i="1"/>
  <c r="AF50" i="1"/>
  <c r="AF108" i="1"/>
  <c r="AF523" i="1"/>
  <c r="AF416" i="1"/>
  <c r="AF640" i="1"/>
  <c r="AF661" i="1"/>
  <c r="AF802" i="1"/>
  <c r="AF404" i="1"/>
  <c r="AF470" i="1"/>
  <c r="AF578" i="1"/>
  <c r="AF698" i="1"/>
  <c r="AF2" i="1"/>
  <c r="AF721" i="1"/>
  <c r="AF741" i="1"/>
  <c r="AF599" i="1"/>
  <c r="AF579" i="1"/>
  <c r="AF149" i="1"/>
  <c r="AF90" i="1"/>
  <c r="AF359" i="1"/>
  <c r="AF169" i="1"/>
  <c r="AF59" i="1"/>
  <c r="AF228" i="1"/>
  <c r="AF750" i="1"/>
  <c r="AF295" i="1"/>
  <c r="AF111" i="1"/>
  <c r="AF752" i="1"/>
  <c r="AF33" i="1"/>
  <c r="AF553" i="1"/>
  <c r="AF99" i="1"/>
  <c r="AF128" i="1"/>
  <c r="AF571" i="1"/>
  <c r="AF333" i="1"/>
  <c r="AF412" i="1"/>
  <c r="AF396" i="1"/>
  <c r="AF725" i="1"/>
  <c r="AF538" i="1"/>
  <c r="AF41" i="1"/>
  <c r="AF352" i="1"/>
  <c r="AF400" i="1"/>
  <c r="AF259" i="1"/>
  <c r="AF105" i="1"/>
  <c r="AF463" i="1"/>
  <c r="AF83" i="1"/>
  <c r="AF557" i="1"/>
  <c r="AF530" i="1"/>
  <c r="AF660" i="1"/>
  <c r="AF363" i="1"/>
  <c r="AF586" i="1"/>
  <c r="AF585" i="1"/>
  <c r="AF222" i="1"/>
  <c r="AF191" i="1"/>
  <c r="AF157" i="1"/>
  <c r="AF5" i="1"/>
  <c r="AF24" i="1"/>
  <c r="AF16" i="1"/>
  <c r="AF139" i="1"/>
  <c r="AF818" i="1"/>
  <c r="AF189" i="1"/>
  <c r="AF374" i="1"/>
  <c r="AF284" i="1"/>
  <c r="AF450" i="1"/>
  <c r="AF27" i="1"/>
  <c r="AF641" i="1"/>
  <c r="AF520" i="1"/>
  <c r="AF332" i="1"/>
  <c r="AF70" i="1"/>
  <c r="AF72" i="1"/>
  <c r="AF272" i="1"/>
  <c r="AF577" i="1"/>
  <c r="AF391" i="1"/>
  <c r="AF254" i="1"/>
  <c r="AF360" i="1"/>
  <c r="AF389" i="1"/>
  <c r="AF736" i="1"/>
  <c r="AF239" i="1"/>
  <c r="AF514" i="1"/>
  <c r="AF300" i="1"/>
  <c r="AF74" i="1"/>
  <c r="AF472" i="1"/>
  <c r="AF528" i="1"/>
  <c r="AF800" i="1"/>
  <c r="AF20" i="1"/>
  <c r="AF489" i="1"/>
  <c r="AF657" i="1"/>
  <c r="AF214" i="1"/>
  <c r="AF136" i="1"/>
  <c r="AF648" i="1"/>
  <c r="AF513" i="1"/>
  <c r="AF591" i="1"/>
  <c r="AF403" i="1"/>
  <c r="AF132" i="1"/>
  <c r="AF670" i="1"/>
  <c r="AF177" i="1"/>
  <c r="AF63" i="1"/>
  <c r="AF243" i="1"/>
  <c r="AF369" i="1"/>
  <c r="AF179" i="1"/>
  <c r="AF379" i="1"/>
  <c r="AF388" i="1"/>
  <c r="AF429" i="1"/>
  <c r="AF696" i="1"/>
  <c r="AF434" i="1"/>
  <c r="AF436" i="1"/>
  <c r="AF281" i="1"/>
  <c r="AF775" i="1"/>
  <c r="AF398" i="1"/>
  <c r="AF562" i="1"/>
  <c r="AF17" i="1"/>
  <c r="AF23" i="1"/>
  <c r="AF61" i="1"/>
  <c r="AF256" i="1"/>
  <c r="AF293" i="1"/>
  <c r="AF680" i="1"/>
  <c r="AF437" i="1"/>
  <c r="AF540" i="1"/>
  <c r="AF56" i="1"/>
  <c r="AF358" i="1"/>
  <c r="AF104" i="1"/>
  <c r="AF581" i="1"/>
  <c r="AF283" i="1"/>
  <c r="AF53" i="1"/>
  <c r="AF544" i="1"/>
  <c r="AF273" i="1"/>
  <c r="AF629" i="1"/>
  <c r="AF597" i="1"/>
  <c r="AF115" i="1"/>
  <c r="AF833" i="1"/>
  <c r="AF318" i="1"/>
  <c r="AF719" i="1"/>
  <c r="AF602" i="1"/>
  <c r="AF764" i="1"/>
  <c r="AF269" i="1"/>
  <c r="AF192" i="1"/>
  <c r="AF545" i="1"/>
  <c r="AF100" i="1"/>
  <c r="AF226" i="1"/>
  <c r="AF556" i="1"/>
  <c r="AF367" i="1"/>
  <c r="AF548" i="1"/>
  <c r="AF763" i="1"/>
  <c r="AF827" i="1"/>
  <c r="AF227" i="1"/>
  <c r="AF441" i="1"/>
  <c r="AF525" i="1"/>
  <c r="AF135" i="1"/>
  <c r="AF317" i="1"/>
  <c r="AF127" i="1"/>
  <c r="AF603" i="1"/>
  <c r="AF311" i="1"/>
  <c r="AF313" i="1"/>
  <c r="AF120" i="1"/>
  <c r="AF645" i="1"/>
  <c r="AF421" i="1"/>
  <c r="AF682" i="1"/>
  <c r="AF137" i="1"/>
  <c r="AF638" i="1"/>
  <c r="AF146" i="1"/>
  <c r="AF426" i="1"/>
  <c r="AF751" i="1"/>
  <c r="AF112" i="1"/>
  <c r="AF93" i="1"/>
  <c r="AF154" i="1"/>
  <c r="AF517" i="1"/>
  <c r="AF425" i="1"/>
  <c r="AF836" i="1"/>
  <c r="AF411" i="1"/>
  <c r="AF535" i="1"/>
  <c r="AF499" i="1"/>
  <c r="AF768" i="1"/>
  <c r="AF831" i="1"/>
  <c r="AF82" i="1"/>
  <c r="AF418" i="1"/>
  <c r="AF739" i="1"/>
  <c r="AF567" i="1"/>
  <c r="AF113" i="1"/>
  <c r="AF735" i="1"/>
  <c r="AF668" i="1"/>
  <c r="AF537" i="1"/>
  <c r="AF234" i="1"/>
  <c r="AF225" i="1"/>
  <c r="AF582" i="1"/>
  <c r="AF732" i="1"/>
  <c r="AF153" i="1"/>
  <c r="AF42" i="1"/>
  <c r="AF546" i="1"/>
  <c r="AF73" i="1"/>
  <c r="AF783" i="1"/>
  <c r="AF45" i="1"/>
  <c r="AF465" i="1"/>
  <c r="AF711" i="1"/>
  <c r="AF495" i="1"/>
  <c r="AF95" i="1"/>
  <c r="AF821" i="1"/>
  <c r="AF97" i="1"/>
  <c r="AF484" i="1"/>
  <c r="AF257" i="1"/>
  <c r="AF46" i="1"/>
  <c r="AF560" i="1"/>
  <c r="AF15" i="1"/>
  <c r="AF210" i="1"/>
  <c r="AF583" i="1"/>
  <c r="AF623" i="1"/>
  <c r="AF614" i="1"/>
  <c r="AF451" i="1"/>
  <c r="AF204" i="1"/>
  <c r="AF453" i="1"/>
  <c r="AF287" i="1"/>
  <c r="AF643" i="1"/>
  <c r="AF205" i="1"/>
  <c r="AF808" i="1"/>
  <c r="AF310" i="1"/>
  <c r="AF129" i="1"/>
  <c r="AF174" i="1"/>
  <c r="AF236" i="1"/>
  <c r="AF175" i="1"/>
  <c r="AF793" i="1"/>
  <c r="AB724" i="1"/>
  <c r="AB537" i="1"/>
  <c r="AB234" i="1"/>
  <c r="AB225" i="1"/>
  <c r="AB582" i="1"/>
  <c r="AB732" i="1"/>
  <c r="AB153" i="1"/>
  <c r="AB42" i="1"/>
  <c r="AB546" i="1"/>
  <c r="AB73" i="1"/>
  <c r="AB783" i="1"/>
  <c r="AB45" i="1"/>
  <c r="AB465" i="1"/>
  <c r="AB711" i="1"/>
  <c r="AB495" i="1"/>
  <c r="AB95" i="1"/>
  <c r="AB821" i="1"/>
  <c r="AB97" i="1"/>
  <c r="AB484" i="1"/>
  <c r="AB257" i="1"/>
  <c r="AB46" i="1"/>
  <c r="AB560" i="1"/>
  <c r="AB210" i="1"/>
  <c r="AB583" i="1"/>
  <c r="AB623" i="1"/>
  <c r="AB614" i="1"/>
  <c r="AB451" i="1"/>
  <c r="AB204" i="1"/>
  <c r="AB453" i="1"/>
  <c r="AB287" i="1"/>
  <c r="AB643" i="1"/>
  <c r="AB205" i="1"/>
  <c r="AB808" i="1"/>
  <c r="AB310" i="1"/>
  <c r="AB129" i="1"/>
  <c r="AB174" i="1"/>
  <c r="AB236" i="1"/>
  <c r="AB175" i="1"/>
  <c r="AB793" i="1"/>
  <c r="AB477" i="1"/>
  <c r="AB167" i="1"/>
  <c r="AB686" i="1"/>
  <c r="AB96" i="1"/>
  <c r="AB694" i="1"/>
  <c r="AB541" i="1"/>
  <c r="AB836" i="1"/>
  <c r="AB411" i="1"/>
  <c r="AB535" i="1"/>
  <c r="AB499" i="1"/>
  <c r="AB768" i="1"/>
  <c r="AB831" i="1"/>
  <c r="AB82" i="1"/>
  <c r="AB418" i="1"/>
  <c r="AB739" i="1"/>
  <c r="AB567" i="1"/>
  <c r="AB113" i="1"/>
  <c r="AB735" i="1"/>
  <c r="AB668" i="1"/>
  <c r="AB442" i="1"/>
  <c r="AB336" i="1"/>
  <c r="AB241" i="1"/>
  <c r="AB494" i="1"/>
  <c r="AB141" i="1"/>
  <c r="AB634" i="1"/>
  <c r="AB195" i="1"/>
  <c r="AB330" i="1"/>
  <c r="AB830" i="1"/>
  <c r="AB673" i="1"/>
  <c r="AB30" i="1"/>
  <c r="AB829" i="1"/>
  <c r="AB588" i="1"/>
  <c r="AB373" i="1"/>
  <c r="AB134" i="1"/>
  <c r="AB276" i="1"/>
  <c r="AB835" i="1"/>
  <c r="AB323" i="1"/>
  <c r="AB740" i="1"/>
  <c r="AB32" i="1"/>
  <c r="AB378" i="1"/>
  <c r="AB176" i="1"/>
  <c r="AB613" i="1"/>
  <c r="AB759" i="1"/>
  <c r="AB778" i="1"/>
  <c r="AB415" i="1"/>
  <c r="AB536" i="1"/>
  <c r="AB512" i="1"/>
  <c r="AB646" i="1"/>
  <c r="AB543" i="1"/>
  <c r="AB168" i="1"/>
  <c r="AB390" i="1"/>
  <c r="AB110" i="1"/>
  <c r="AB653" i="1"/>
  <c r="AB31" i="1"/>
  <c r="AB531" i="1"/>
  <c r="AB402" i="1"/>
  <c r="AB745" i="1"/>
  <c r="AB710" i="1"/>
  <c r="AB652" i="1"/>
  <c r="AB749" i="1"/>
  <c r="AB78" i="1"/>
  <c r="AB707" i="1"/>
  <c r="AB232" i="1"/>
  <c r="AB163" i="1"/>
  <c r="AB209" i="1"/>
  <c r="AB684" i="1"/>
  <c r="AB203" i="1"/>
  <c r="AB639" i="1"/>
  <c r="AB547" i="1"/>
  <c r="AB329" i="1"/>
  <c r="AB823" i="1"/>
  <c r="AB308" i="1"/>
  <c r="AB473" i="1"/>
  <c r="AB460" i="1"/>
  <c r="AB595" i="1"/>
  <c r="AB230" i="1"/>
  <c r="AB615" i="1"/>
  <c r="AB462" i="1"/>
  <c r="AB716" i="1"/>
  <c r="AB480" i="1"/>
  <c r="AB609" i="1"/>
  <c r="AB709" i="1"/>
  <c r="AB479" i="1"/>
  <c r="AB488" i="1"/>
  <c r="AB101" i="1"/>
  <c r="AB691" i="1"/>
  <c r="AB600" i="1"/>
  <c r="AB631" i="1"/>
  <c r="AB430" i="1"/>
  <c r="AB133" i="1"/>
  <c r="AB747" i="1"/>
  <c r="AB103" i="1"/>
  <c r="AB248" i="1"/>
  <c r="AB825" i="1"/>
  <c r="AB249" i="1"/>
  <c r="AB675" i="1"/>
  <c r="AB454" i="1"/>
  <c r="AB218" i="1"/>
  <c r="AB119" i="1"/>
  <c r="AB722" i="1"/>
  <c r="AB49" i="1"/>
  <c r="AB75" i="1"/>
  <c r="AB561" i="1"/>
  <c r="AB200" i="1"/>
  <c r="AB457" i="1"/>
  <c r="AB309" i="1"/>
  <c r="AB526" i="1"/>
  <c r="AB438" i="1"/>
  <c r="AB393" i="1"/>
  <c r="AB665" i="1"/>
  <c r="AB126" i="1"/>
  <c r="AB817" i="1"/>
  <c r="AB77" i="1"/>
  <c r="AB370" i="1"/>
  <c r="AB777" i="1"/>
  <c r="AB840" i="1"/>
  <c r="AB469" i="1"/>
  <c r="AB632" i="1"/>
  <c r="AB738" i="1"/>
  <c r="AB703" i="1"/>
  <c r="AB592" i="1"/>
  <c r="AB758" i="1"/>
  <c r="AB67" i="1"/>
  <c r="AB306" i="1"/>
  <c r="AB527" i="1"/>
  <c r="AB746" i="1"/>
  <c r="AB539" i="1"/>
  <c r="AB312" i="1"/>
  <c r="AB788" i="1"/>
  <c r="AB787" i="1"/>
  <c r="AB334" i="1"/>
  <c r="AB476" i="1"/>
  <c r="AB321" i="1"/>
  <c r="AB452" i="1"/>
  <c r="AB76" i="1"/>
  <c r="AB37" i="1"/>
  <c r="AB769" i="1"/>
  <c r="AB123" i="1"/>
  <c r="AB427" i="1"/>
  <c r="AB601" i="1"/>
  <c r="AB208" i="1"/>
  <c r="AB183" i="1"/>
  <c r="AB26" i="1"/>
  <c r="AB296" i="1"/>
  <c r="AB395" i="1"/>
  <c r="AB52" i="1"/>
  <c r="AB765" i="1"/>
  <c r="AB428" i="1"/>
  <c r="AB48" i="1"/>
  <c r="AB35" i="1"/>
  <c r="AB198" i="1"/>
  <c r="AB186" i="1"/>
  <c r="AB506" i="1"/>
  <c r="AB316" i="1"/>
  <c r="AB516" i="1"/>
  <c r="AB297" i="1"/>
  <c r="AB812" i="1"/>
  <c r="AB116" i="1"/>
  <c r="AB282" i="1"/>
  <c r="AB529" i="1"/>
  <c r="AB172" i="1"/>
  <c r="AB533" i="1"/>
  <c r="AB211" i="1"/>
  <c r="AB324" i="1"/>
  <c r="AB706" i="1"/>
  <c r="AB338" i="1"/>
  <c r="AB290" i="1"/>
  <c r="AB658" i="1"/>
  <c r="AB822" i="1"/>
  <c r="AB162" i="1"/>
  <c r="AB178" i="1"/>
  <c r="AB610" i="1"/>
  <c r="AB94" i="1"/>
  <c r="AB271" i="1"/>
  <c r="AB804" i="1"/>
  <c r="AB806" i="1"/>
  <c r="AB782" i="1"/>
  <c r="AB122" i="1"/>
  <c r="AB612" i="1"/>
  <c r="AB674" i="1"/>
  <c r="AB444" i="1"/>
  <c r="AB459" i="1"/>
  <c r="AB773" i="1"/>
  <c r="AB498" i="1"/>
  <c r="AB148" i="1"/>
  <c r="AB40" i="1"/>
  <c r="AB713" i="1"/>
  <c r="AB397" i="1"/>
  <c r="AB559" i="1"/>
  <c r="AB647" i="1"/>
  <c r="AB637" i="1"/>
  <c r="AB565" i="1"/>
  <c r="AB221" i="1"/>
  <c r="AB39" i="1"/>
  <c r="AB786" i="1"/>
  <c r="AB121" i="1"/>
  <c r="AB165" i="1"/>
  <c r="AB268" i="1"/>
  <c r="AB666" i="1"/>
  <c r="AB156" i="1"/>
  <c r="AB796" i="1"/>
  <c r="AB761" i="1"/>
  <c r="AB289" i="1"/>
  <c r="AB620" i="1"/>
  <c r="AB475" i="1"/>
  <c r="AB298" i="1"/>
  <c r="AB598" i="1"/>
  <c r="AB302" i="1"/>
  <c r="AB500" i="1"/>
  <c r="AB408" i="1"/>
  <c r="AB147" i="1"/>
  <c r="AB518" i="1"/>
  <c r="AB504" i="1"/>
  <c r="AB362" i="1"/>
  <c r="AB288" i="1"/>
  <c r="AB240" i="1"/>
  <c r="AB275" i="1"/>
  <c r="AB58" i="1"/>
  <c r="AB392" i="1"/>
  <c r="AB720" i="1"/>
  <c r="AB608" i="1"/>
  <c r="AB511" i="1"/>
  <c r="AB810" i="1"/>
  <c r="AB805" i="1"/>
  <c r="AB497" i="1"/>
  <c r="AB413" i="1"/>
  <c r="AB458" i="1"/>
  <c r="AB770" i="1"/>
  <c r="AB605" i="1"/>
  <c r="AB216" i="1"/>
  <c r="AB166" i="1"/>
  <c r="AB461" i="1"/>
  <c r="AB343" i="1"/>
  <c r="AB66" i="1"/>
  <c r="AB385" i="1"/>
  <c r="AB487" i="1"/>
  <c r="AB247" i="1"/>
  <c r="AB372" i="1"/>
  <c r="AB771" i="1"/>
  <c r="AB630" i="1"/>
  <c r="AB522" i="1"/>
  <c r="AB828" i="1"/>
  <c r="AB51" i="1"/>
  <c r="AB284" i="1"/>
  <c r="AB790" i="1"/>
  <c r="AB708" i="1"/>
  <c r="AB622" i="1"/>
  <c r="AB701" i="1"/>
  <c r="AB508" i="1"/>
  <c r="AB491" i="1"/>
  <c r="AB201" i="1"/>
  <c r="AB224" i="1"/>
  <c r="AB161" i="1"/>
  <c r="AB68" i="1"/>
  <c r="AB325" i="1"/>
  <c r="AB152" i="1"/>
  <c r="AB729" i="1"/>
  <c r="AB569" i="1"/>
  <c r="AB277" i="1"/>
  <c r="AB619" i="1"/>
  <c r="AB744" i="1"/>
  <c r="AB401" i="1"/>
  <c r="AB431" i="1"/>
  <c r="AB383" i="1"/>
  <c r="AB319" i="1"/>
  <c r="AB424" i="1"/>
  <c r="AB633" i="1"/>
  <c r="AB803" i="1"/>
  <c r="AB150" i="1"/>
  <c r="AB687" i="1"/>
  <c r="AB699" i="1"/>
  <c r="AB348" i="1"/>
  <c r="AB794" i="1"/>
  <c r="AB693" i="1"/>
  <c r="AB672" i="1"/>
  <c r="AB223" i="1"/>
  <c r="AB478" i="1"/>
  <c r="AB361" i="1"/>
  <c r="AB28" i="1"/>
  <c r="AB109" i="1"/>
  <c r="AB485" i="1"/>
  <c r="AB320" i="1"/>
  <c r="AB160" i="1"/>
  <c r="AB47" i="1"/>
  <c r="AB727" i="1"/>
  <c r="AB649" i="1"/>
  <c r="AB405" i="1"/>
  <c r="AB54" i="1"/>
  <c r="AB678" i="1"/>
  <c r="AB807" i="1"/>
  <c r="AB780" i="1"/>
  <c r="AB173" i="1"/>
  <c r="AB584" i="1"/>
  <c r="AB315" i="1"/>
  <c r="AB182" i="1"/>
  <c r="AB354" i="1"/>
  <c r="AB505" i="1"/>
  <c r="AB718" i="1"/>
  <c r="AB337" i="1"/>
  <c r="AB492" i="1"/>
  <c r="AB292" i="1"/>
  <c r="AB382" i="1"/>
  <c r="AB419" i="1"/>
  <c r="AB762" i="1"/>
  <c r="AB799" i="1"/>
  <c r="AB625" i="1"/>
  <c r="AB445" i="1"/>
  <c r="AB85" i="1"/>
  <c r="AB834" i="1"/>
  <c r="AB62" i="1"/>
  <c r="AB339" i="1"/>
  <c r="AB589" i="1"/>
  <c r="AB376" i="1"/>
  <c r="AB34" i="1"/>
  <c r="AB496" i="1"/>
  <c r="AB449" i="1"/>
  <c r="AB244" i="1"/>
  <c r="AB779" i="1"/>
  <c r="AB346" i="1"/>
  <c r="AB322" i="1"/>
  <c r="AB71" i="1"/>
  <c r="AB692" i="1"/>
  <c r="AB446" i="1"/>
  <c r="AB838" i="1"/>
  <c r="AB207" i="1"/>
  <c r="AB301" i="1"/>
  <c r="AB79" i="1"/>
  <c r="AB64" i="1"/>
  <c r="AB798" i="1"/>
  <c r="AB792" i="1"/>
  <c r="AB267" i="1"/>
  <c r="AB760" i="1"/>
  <c r="AB573" i="1"/>
  <c r="AB689" i="1"/>
  <c r="AB509" i="1"/>
  <c r="AB576" i="1"/>
  <c r="AB704" i="1"/>
  <c r="AB521" i="1"/>
  <c r="AB635" i="1"/>
  <c r="AB502" i="1"/>
  <c r="AB280" i="1"/>
  <c r="AB250" i="1"/>
  <c r="AB611" i="1"/>
  <c r="AB266" i="1"/>
  <c r="AB474" i="1"/>
  <c r="AB515" i="1"/>
  <c r="AB181" i="1"/>
  <c r="AB350" i="1"/>
  <c r="AB669" i="1"/>
  <c r="AB328" i="1"/>
  <c r="AB219" i="1"/>
  <c r="AB89" i="1"/>
  <c r="AB371" i="1"/>
  <c r="AB231" i="1"/>
  <c r="AB784" i="1"/>
  <c r="AB125" i="1"/>
  <c r="AB270" i="1"/>
  <c r="AB564" i="1"/>
  <c r="AB262" i="1"/>
  <c r="AB679" i="1"/>
  <c r="AB291" i="1"/>
  <c r="AB712" i="1"/>
  <c r="AB55" i="1"/>
  <c r="AB394" i="1"/>
  <c r="AB695" i="1"/>
  <c r="AB25" i="1"/>
  <c r="AB80" i="1"/>
  <c r="AB667" i="1"/>
  <c r="AB558" i="1"/>
  <c r="AB743" i="1"/>
  <c r="AB697" i="1"/>
  <c r="AB326" i="1"/>
  <c r="AB44" i="1"/>
  <c r="AB263" i="1"/>
  <c r="AB714" i="1"/>
  <c r="AB593" i="1"/>
  <c r="AB702" i="1"/>
  <c r="AB439" i="1"/>
  <c r="AB551" i="1"/>
  <c r="AB386" i="1"/>
  <c r="AB158" i="1"/>
  <c r="AB114" i="1"/>
  <c r="AB155" i="1"/>
  <c r="AB844" i="1"/>
  <c r="AB217" i="1"/>
  <c r="AB237" i="1"/>
  <c r="AB756" i="1"/>
  <c r="AB552" i="1"/>
  <c r="AB229" i="1"/>
  <c r="AB733" i="1"/>
  <c r="AB628" i="1"/>
  <c r="AB549" i="1"/>
  <c r="AB38" i="1"/>
  <c r="AB140" i="1"/>
  <c r="AB590" i="1"/>
  <c r="AB510" i="1"/>
  <c r="AB278" i="1"/>
  <c r="AB486" i="1"/>
  <c r="AB774" i="1"/>
  <c r="AB503" i="1"/>
  <c r="AB117" i="1"/>
  <c r="AB197" i="1"/>
  <c r="AB490" i="1"/>
  <c r="AB299" i="1"/>
  <c r="AB644" i="1"/>
  <c r="AB353" i="1"/>
  <c r="AB130" i="1"/>
  <c r="AB776" i="1"/>
  <c r="AB36" i="1"/>
  <c r="AB145" i="1"/>
  <c r="AB650" i="1"/>
  <c r="AB468" i="1"/>
  <c r="AB351" i="1"/>
  <c r="AB274" i="1"/>
  <c r="AB618" i="1"/>
  <c r="AB534" i="1"/>
  <c r="AB29" i="1"/>
  <c r="AB366" i="1"/>
  <c r="AB841" i="1"/>
  <c r="AB314" i="1"/>
  <c r="AB380" i="1"/>
  <c r="AB304" i="1"/>
  <c r="AB252" i="1"/>
  <c r="AB587" i="1"/>
  <c r="AB685" i="1"/>
  <c r="AB617" i="1"/>
  <c r="AB159" i="1"/>
  <c r="AB700" i="1"/>
  <c r="AB384" i="1"/>
  <c r="AB432" i="1"/>
  <c r="AB399" i="1"/>
  <c r="AB286" i="1"/>
  <c r="AB143" i="1"/>
  <c r="AB190" i="1"/>
  <c r="AB731" i="1"/>
  <c r="AB627" i="1"/>
  <c r="AB815" i="1"/>
  <c r="AB626" i="1"/>
  <c r="AB171" i="1"/>
  <c r="AB356" i="1"/>
  <c r="AB260" i="1"/>
  <c r="AB422" i="1"/>
  <c r="AB345" i="1"/>
  <c r="AB138" i="1"/>
  <c r="AB642" i="1"/>
  <c r="AB730" i="1"/>
  <c r="AB636" i="1"/>
  <c r="AB524" i="1"/>
  <c r="AB580" i="1"/>
  <c r="AB690" i="1"/>
  <c r="AB767" i="1"/>
  <c r="AB604" i="1"/>
  <c r="AB493" i="1"/>
  <c r="AB563" i="1"/>
  <c r="AB87" i="1"/>
  <c r="AB86" i="1"/>
  <c r="AB671" i="1"/>
  <c r="AB164" i="1"/>
  <c r="AB91" i="1"/>
  <c r="AB837" i="1"/>
  <c r="AB246" i="1"/>
  <c r="AB98" i="1"/>
  <c r="AB194" i="1"/>
  <c r="AB814" i="1"/>
  <c r="AB843" i="1"/>
  <c r="AB570" i="1"/>
  <c r="AB680" i="1"/>
  <c r="AB550" i="1"/>
  <c r="AB781" i="1"/>
  <c r="AB471" i="1"/>
  <c r="AB261" i="1"/>
  <c r="AB624" i="1"/>
  <c r="AB797" i="1"/>
  <c r="AB199" i="1"/>
  <c r="AB606" i="1"/>
  <c r="AB842" i="1"/>
  <c r="AB294" i="1"/>
  <c r="AB417" i="1"/>
  <c r="AB215" i="1"/>
  <c r="AB253" i="1"/>
  <c r="AB245" i="1"/>
  <c r="AB340" i="1"/>
  <c r="AB193" i="1"/>
  <c r="AB202" i="1"/>
  <c r="AB251" i="1"/>
  <c r="AB532" i="1"/>
  <c r="AB482" i="1"/>
  <c r="AB464" i="1"/>
  <c r="AB406" i="1"/>
  <c r="AB357" i="1"/>
  <c r="AB681" i="1"/>
  <c r="AB651" i="1"/>
  <c r="AB659" i="1"/>
  <c r="AB381" i="1"/>
  <c r="AB151" i="1"/>
  <c r="AB542" i="1"/>
  <c r="AB341" i="1"/>
  <c r="AB377" i="1"/>
  <c r="AB447" i="1"/>
  <c r="AB331" i="1"/>
  <c r="AB728" i="1"/>
  <c r="AB664" i="1"/>
  <c r="AB344" i="1"/>
  <c r="AB368" i="1"/>
  <c r="AB84" i="1"/>
  <c r="AB683" i="1"/>
  <c r="AB107" i="1"/>
  <c r="AB791" i="1"/>
  <c r="AB785" i="1"/>
  <c r="AB467" i="1"/>
  <c r="AB801" i="1"/>
  <c r="AB387" i="1"/>
  <c r="AB233" i="1"/>
  <c r="AB264" i="1"/>
  <c r="AB596" i="1"/>
  <c r="AB753" i="1"/>
  <c r="AB594" i="1"/>
  <c r="AB235" i="1"/>
  <c r="AB566" i="1"/>
  <c r="AB118" i="1"/>
  <c r="AB409" i="1"/>
  <c r="AB131" i="1"/>
  <c r="AB772" i="1"/>
  <c r="AB170" i="1"/>
  <c r="AB705" i="1"/>
  <c r="AB455" i="1"/>
  <c r="AB655" i="1"/>
  <c r="AB142" i="1"/>
  <c r="AB303" i="1"/>
  <c r="AB335" i="1"/>
  <c r="AB726" i="1"/>
  <c r="AB813" i="1"/>
  <c r="AB60" i="1"/>
  <c r="AB568" i="1"/>
  <c r="AB826" i="1"/>
  <c r="AB433" i="1"/>
  <c r="AB717" i="1"/>
  <c r="AB81" i="1"/>
  <c r="AB349" i="1"/>
  <c r="AB124" i="1"/>
  <c r="AB621" i="1"/>
  <c r="AB616" i="1"/>
  <c r="AB407" i="1"/>
  <c r="AB238" i="1"/>
  <c r="AB285" i="1"/>
  <c r="AB92" i="1"/>
  <c r="AB106" i="1"/>
  <c r="AB185" i="1"/>
  <c r="AB820" i="1"/>
  <c r="AB206" i="1"/>
  <c r="AB355" i="1"/>
  <c r="AB420" i="1"/>
  <c r="AB789" i="1"/>
  <c r="AB832" i="1"/>
  <c r="AB305" i="1"/>
  <c r="AB265" i="1"/>
  <c r="AB676" i="1"/>
  <c r="AB213" i="1"/>
  <c r="AB88" i="1"/>
  <c r="AB43" i="1"/>
  <c r="AB824" i="1"/>
  <c r="AB184" i="1"/>
  <c r="AB258" i="1"/>
  <c r="AB572" i="1"/>
  <c r="AB734" i="1"/>
  <c r="AB375" i="1"/>
  <c r="AB327" i="1"/>
  <c r="AB748" i="1"/>
  <c r="AB819" i="1"/>
  <c r="AB187" i="1"/>
  <c r="AB554" i="1"/>
  <c r="AB663" i="1"/>
  <c r="AB347" i="1"/>
  <c r="AB766" i="1"/>
  <c r="AB754" i="1"/>
  <c r="AB507" i="1"/>
  <c r="AB443" i="1"/>
  <c r="AB688" i="1"/>
  <c r="AB811" i="1"/>
  <c r="AB57" i="1"/>
  <c r="AB519" i="1"/>
  <c r="AB414" i="1"/>
  <c r="AB755" i="1"/>
  <c r="AB307" i="1"/>
  <c r="AB795" i="1"/>
  <c r="AB607" i="1"/>
  <c r="AB410" i="1"/>
  <c r="AB212" i="1"/>
  <c r="AB757" i="1"/>
  <c r="AB742" i="1"/>
  <c r="AB575" i="1"/>
  <c r="AB501" i="1"/>
  <c r="AB435" i="1"/>
  <c r="AB839" i="1"/>
  <c r="AB69" i="1"/>
  <c r="AB448" i="1"/>
  <c r="AB50" i="1"/>
  <c r="AB108" i="1"/>
  <c r="AB523" i="1"/>
  <c r="AB416" i="1"/>
  <c r="AB640" i="1"/>
  <c r="AB661" i="1"/>
  <c r="AB188" i="1"/>
  <c r="AB483" i="1"/>
  <c r="AB809" i="1"/>
  <c r="AB242" i="1"/>
  <c r="AB737" i="1"/>
  <c r="AB677" i="1"/>
  <c r="AB180" i="1"/>
  <c r="AB574" i="1"/>
  <c r="AB440" i="1"/>
  <c r="AB365" i="1"/>
  <c r="AB196" i="1"/>
  <c r="AB723" i="1"/>
  <c r="AB404" i="1"/>
  <c r="AB470" i="1"/>
  <c r="AB578" i="1"/>
  <c r="AB698" i="1"/>
  <c r="AB721" i="1"/>
  <c r="AB741" i="1"/>
  <c r="AB599" i="1"/>
  <c r="AB579" i="1"/>
  <c r="AB149" i="1"/>
  <c r="AB90" i="1"/>
  <c r="AB359" i="1"/>
  <c r="AB169" i="1"/>
  <c r="AB59" i="1"/>
  <c r="AB228" i="1"/>
  <c r="AB750" i="1"/>
  <c r="AB295" i="1"/>
  <c r="AB111" i="1"/>
  <c r="AB752" i="1"/>
  <c r="AB33" i="1"/>
  <c r="AB553" i="1"/>
  <c r="AB99" i="1"/>
  <c r="AB128" i="1"/>
  <c r="AB571" i="1"/>
  <c r="AB333" i="1"/>
  <c r="AB412" i="1"/>
  <c r="AB396" i="1"/>
  <c r="AB725" i="1"/>
  <c r="AB538" i="1"/>
  <c r="AB41" i="1"/>
  <c r="AB352" i="1"/>
  <c r="AB400" i="1"/>
  <c r="AB259" i="1"/>
  <c r="AB105" i="1"/>
  <c r="AB463" i="1"/>
  <c r="AB83" i="1"/>
  <c r="AB557" i="1"/>
  <c r="AB530" i="1"/>
  <c r="AB660" i="1"/>
  <c r="AB363" i="1"/>
  <c r="AB586" i="1"/>
  <c r="AB585" i="1"/>
  <c r="AB222" i="1"/>
  <c r="AB191" i="1"/>
  <c r="AB157" i="1"/>
  <c r="AB24" i="1"/>
  <c r="AB818" i="1"/>
  <c r="AB189" i="1"/>
  <c r="AB374" i="1"/>
  <c r="AB715" i="1"/>
  <c r="AB423" i="1"/>
  <c r="AB481" i="1"/>
  <c r="AB364" i="1"/>
  <c r="AB466" i="1"/>
  <c r="AB342" i="1"/>
  <c r="AB656" i="1"/>
  <c r="AB450" i="1"/>
  <c r="AB27" i="1"/>
  <c r="AB641" i="1"/>
  <c r="AB520" i="1"/>
  <c r="AB332" i="1"/>
  <c r="AB70" i="1"/>
  <c r="AB72" i="1"/>
  <c r="AB272" i="1"/>
  <c r="AB577" i="1"/>
  <c r="AB391" i="1"/>
  <c r="AB254" i="1"/>
  <c r="AB360" i="1"/>
  <c r="AB389" i="1"/>
  <c r="AB736" i="1"/>
  <c r="AB239" i="1"/>
  <c r="AB514" i="1"/>
  <c r="AB300" i="1"/>
  <c r="AB74" i="1"/>
  <c r="AB472" i="1"/>
  <c r="AB528" i="1"/>
  <c r="AB800" i="1"/>
  <c r="AB489" i="1"/>
  <c r="AB657" i="1"/>
  <c r="AB214" i="1"/>
  <c r="AB136" i="1"/>
  <c r="AB648" i="1"/>
  <c r="AB513" i="1"/>
  <c r="AB591" i="1"/>
  <c r="AB403" i="1"/>
  <c r="AB132" i="1"/>
  <c r="AB670" i="1"/>
  <c r="AB177" i="1"/>
  <c r="AB63" i="1"/>
  <c r="AB243" i="1"/>
  <c r="AB369" i="1"/>
  <c r="AB179" i="1"/>
  <c r="AB379" i="1"/>
  <c r="AB388" i="1"/>
  <c r="AB429" i="1"/>
  <c r="AB696" i="1"/>
  <c r="AB434" i="1"/>
  <c r="AB436" i="1"/>
  <c r="AB281" i="1"/>
  <c r="AB775" i="1"/>
  <c r="AB398" i="1"/>
  <c r="AB562" i="1"/>
  <c r="AB23" i="1"/>
  <c r="AB61" i="1"/>
  <c r="AB256" i="1"/>
  <c r="AB293" i="1"/>
  <c r="AB802" i="1"/>
  <c r="AB255" i="1"/>
  <c r="AB654" i="1"/>
  <c r="AB456" i="1"/>
  <c r="AB662" i="1"/>
  <c r="AB279" i="1"/>
  <c r="AB555" i="1"/>
  <c r="AB65" i="1"/>
  <c r="AB816" i="1"/>
  <c r="AB437" i="1"/>
  <c r="AB540" i="1"/>
  <c r="AB56" i="1"/>
  <c r="AB358" i="1"/>
  <c r="AB104" i="1"/>
  <c r="AB581" i="1"/>
  <c r="AB283" i="1"/>
  <c r="AB53" i="1"/>
  <c r="AB544" i="1"/>
  <c r="AB273" i="1"/>
  <c r="AB629" i="1"/>
  <c r="AB597" i="1"/>
  <c r="AB115" i="1"/>
  <c r="AB833" i="1"/>
  <c r="AB318" i="1"/>
  <c r="AB719" i="1"/>
  <c r="AB602" i="1"/>
  <c r="AB764" i="1"/>
  <c r="AB269" i="1"/>
  <c r="AB192" i="1"/>
  <c r="AB545" i="1"/>
  <c r="AB100" i="1"/>
  <c r="AB226" i="1"/>
  <c r="AB556" i="1"/>
  <c r="AB367" i="1"/>
  <c r="AB548" i="1"/>
  <c r="AB763" i="1"/>
  <c r="AB827" i="1"/>
  <c r="AB227" i="1"/>
  <c r="AB441" i="1"/>
  <c r="AB525" i="1"/>
  <c r="AB135" i="1"/>
  <c r="AB317" i="1"/>
  <c r="AB127" i="1"/>
  <c r="AB603" i="1"/>
  <c r="AB311" i="1"/>
  <c r="AB313" i="1"/>
  <c r="AB645" i="1"/>
  <c r="AB421" i="1"/>
  <c r="AB682" i="1"/>
  <c r="AB137" i="1"/>
  <c r="AB638" i="1"/>
  <c r="AB146" i="1"/>
  <c r="AB426" i="1"/>
  <c r="AB751" i="1"/>
  <c r="AB112" i="1"/>
  <c r="AB93" i="1"/>
  <c r="AB154" i="1"/>
  <c r="AB517" i="1"/>
  <c r="AB425" i="1"/>
  <c r="AD807" i="1"/>
  <c r="AD786" i="1"/>
  <c r="AD121" i="1"/>
  <c r="AD165" i="1"/>
  <c r="AD761" i="1"/>
  <c r="AD298" i="1"/>
  <c r="AD518" i="1"/>
  <c r="AD666" i="1"/>
  <c r="AD475" i="1"/>
  <c r="AD500" i="1"/>
  <c r="AD796" i="1"/>
  <c r="AD302" i="1"/>
  <c r="AD156" i="1"/>
  <c r="AD598" i="1"/>
  <c r="AD289" i="1"/>
  <c r="AD408" i="1"/>
  <c r="AD268" i="1"/>
  <c r="AD620" i="1"/>
  <c r="AD147" i="1"/>
  <c r="AD255" i="1"/>
  <c r="AD335" i="1"/>
  <c r="AD60" i="1"/>
  <c r="AD188" i="1"/>
  <c r="AD455" i="1"/>
  <c r="AD748" i="1"/>
  <c r="AD726" i="1"/>
  <c r="AD715" i="1"/>
  <c r="AD96" i="1"/>
  <c r="AD142" i="1"/>
  <c r="AD813" i="1"/>
  <c r="AD705" i="1"/>
  <c r="AD686" i="1"/>
  <c r="AD655" i="1"/>
  <c r="AD694" i="1"/>
  <c r="AD483" i="1"/>
  <c r="AD423" i="1"/>
  <c r="AD654" i="1"/>
  <c r="AD303" i="1"/>
  <c r="AD568" i="1"/>
  <c r="AD819" i="1"/>
  <c r="AD645" i="1"/>
  <c r="AD127" i="1"/>
  <c r="AD95" i="1"/>
  <c r="AD550" i="1"/>
  <c r="AD565" i="1"/>
  <c r="AD708" i="1"/>
  <c r="AD270" i="1"/>
  <c r="AD316" i="1"/>
  <c r="AD10" i="1"/>
  <c r="AD54" i="1"/>
  <c r="AD781" i="1"/>
  <c r="AD564" i="1"/>
  <c r="AD221" i="1"/>
  <c r="AD622" i="1"/>
  <c r="AD516" i="1"/>
  <c r="AD297" i="1"/>
  <c r="AD471" i="1"/>
  <c r="AD812" i="1"/>
  <c r="AD116" i="1"/>
  <c r="AD282" i="1"/>
  <c r="AD678" i="1"/>
  <c r="AD701" i="1"/>
  <c r="AD262" i="1"/>
  <c r="AD39" i="1"/>
  <c r="AD529" i="1"/>
  <c r="AD172" i="1"/>
  <c r="AD533" i="1"/>
  <c r="AD211" i="1"/>
  <c r="AD324" i="1"/>
  <c r="AD706" i="1"/>
  <c r="AD338" i="1"/>
  <c r="AD290" i="1"/>
  <c r="AD658" i="1"/>
  <c r="AD822" i="1"/>
  <c r="AD162" i="1"/>
  <c r="AD178" i="1"/>
  <c r="AD610" i="1"/>
  <c r="AD94" i="1"/>
  <c r="AD271" i="1"/>
  <c r="AD804" i="1"/>
  <c r="AD806" i="1"/>
  <c r="AD782" i="1"/>
  <c r="AD122" i="1"/>
  <c r="AD612" i="1"/>
  <c r="AD674" i="1"/>
  <c r="AD444" i="1"/>
  <c r="AD459" i="1"/>
  <c r="AD773" i="1"/>
  <c r="AD498" i="1"/>
  <c r="AD9" i="1"/>
  <c r="AD148" i="1"/>
  <c r="AD40" i="1"/>
  <c r="AD713" i="1"/>
  <c r="AD397" i="1"/>
  <c r="AD559" i="1"/>
  <c r="AD504" i="1"/>
  <c r="AD362" i="1"/>
  <c r="AD288" i="1"/>
  <c r="AD240" i="1"/>
  <c r="AD275" i="1"/>
  <c r="AD7" i="1"/>
  <c r="AD58" i="1"/>
  <c r="AD392" i="1"/>
  <c r="AD720" i="1"/>
  <c r="AD608" i="1"/>
  <c r="AD511" i="1"/>
  <c r="AD810" i="1"/>
  <c r="AD805" i="1"/>
  <c r="AD497" i="1"/>
  <c r="AD413" i="1"/>
  <c r="AD458" i="1"/>
  <c r="AD770" i="1"/>
  <c r="AD605" i="1"/>
  <c r="AD216" i="1"/>
  <c r="AD144" i="1"/>
  <c r="AD166" i="1"/>
  <c r="AD461" i="1"/>
  <c r="AD343" i="1"/>
  <c r="AD66" i="1"/>
  <c r="AD385" i="1"/>
  <c r="AD487" i="1"/>
  <c r="AD247" i="1"/>
  <c r="AD372" i="1"/>
  <c r="AD771" i="1"/>
  <c r="AD8" i="1"/>
  <c r="AD630" i="1"/>
  <c r="AD522" i="1"/>
  <c r="AD828" i="1"/>
  <c r="AD51" i="1"/>
  <c r="AD508" i="1"/>
  <c r="AD491" i="1"/>
  <c r="AD201" i="1"/>
  <c r="AD584" i="1"/>
  <c r="AD11" i="1"/>
  <c r="AD182" i="1"/>
  <c r="AD68" i="1"/>
  <c r="AD325" i="1"/>
  <c r="AD152" i="1"/>
  <c r="AD729" i="1"/>
  <c r="AD492" i="1"/>
  <c r="AD277" i="1"/>
  <c r="AD292" i="1"/>
  <c r="AD382" i="1"/>
  <c r="AD3" i="1"/>
  <c r="AD401" i="1"/>
  <c r="AD383" i="1"/>
  <c r="AD419" i="1"/>
  <c r="AD424" i="1"/>
  <c r="AD633" i="1"/>
  <c r="AD150" i="1"/>
  <c r="AD687" i="1"/>
  <c r="AD348" i="1"/>
  <c r="AD693" i="1"/>
  <c r="AD12" i="1"/>
  <c r="AD223" i="1"/>
  <c r="AD478" i="1"/>
  <c r="AD28" i="1"/>
  <c r="AD109" i="1"/>
  <c r="AD485" i="1"/>
  <c r="AD160" i="1"/>
  <c r="AD727" i="1"/>
  <c r="AD780" i="1"/>
  <c r="AD173" i="1"/>
  <c r="AD224" i="1"/>
  <c r="AD161" i="1"/>
  <c r="AD354" i="1"/>
  <c r="AD505" i="1"/>
  <c r="AD718" i="1"/>
  <c r="AD337" i="1"/>
  <c r="AD569" i="1"/>
  <c r="AD619" i="1"/>
  <c r="AD744" i="1"/>
  <c r="AD431" i="1"/>
  <c r="AD319" i="1"/>
  <c r="AD803" i="1"/>
  <c r="AD699" i="1"/>
  <c r="AD794" i="1"/>
  <c r="AD672" i="1"/>
  <c r="AD361" i="1"/>
  <c r="AD320" i="1"/>
  <c r="AD47" i="1"/>
  <c r="AD315" i="1"/>
  <c r="AD679" i="1"/>
  <c r="AD291" i="1"/>
  <c r="AD712" i="1"/>
  <c r="AD55" i="1"/>
  <c r="AD394" i="1"/>
  <c r="AD695" i="1"/>
  <c r="AD25" i="1"/>
  <c r="AD80" i="1"/>
  <c r="AD667" i="1"/>
  <c r="AD558" i="1"/>
  <c r="AD743" i="1"/>
  <c r="AD697" i="1"/>
  <c r="AD326" i="1"/>
  <c r="AD44" i="1"/>
  <c r="AD263" i="1"/>
  <c r="AD714" i="1"/>
  <c r="AD593" i="1"/>
  <c r="AD702" i="1"/>
  <c r="AD439" i="1"/>
  <c r="AD261" i="1"/>
  <c r="AD624" i="1"/>
  <c r="AD351" i="1"/>
  <c r="AD797" i="1"/>
  <c r="AD274" i="1"/>
  <c r="AD618" i="1"/>
  <c r="AD534" i="1"/>
  <c r="AD29" i="1"/>
  <c r="AD199" i="1"/>
  <c r="AD366" i="1"/>
  <c r="AD841" i="1"/>
  <c r="AD314" i="1"/>
  <c r="AD380" i="1"/>
  <c r="AD304" i="1"/>
  <c r="AD252" i="1"/>
  <c r="AD587" i="1"/>
  <c r="AD685" i="1"/>
  <c r="AD617" i="1"/>
  <c r="AD159" i="1"/>
  <c r="AD700" i="1"/>
  <c r="AD384" i="1"/>
  <c r="AD432" i="1"/>
  <c r="AD399" i="1"/>
  <c r="AD286" i="1"/>
  <c r="AD143" i="1"/>
  <c r="AD190" i="1"/>
  <c r="AD731" i="1"/>
  <c r="AD627" i="1"/>
  <c r="AD815" i="1"/>
  <c r="AD626" i="1"/>
  <c r="AD171" i="1"/>
  <c r="AD356" i="1"/>
  <c r="AD260" i="1"/>
  <c r="AD422" i="1"/>
  <c r="AD345" i="1"/>
  <c r="AD138" i="1"/>
  <c r="AD642" i="1"/>
  <c r="AD730" i="1"/>
  <c r="AD636" i="1"/>
  <c r="AD524" i="1"/>
  <c r="AD580" i="1"/>
  <c r="AD690" i="1"/>
  <c r="AD767" i="1"/>
  <c r="AD604" i="1"/>
  <c r="AD19" i="1"/>
  <c r="AD493" i="1"/>
  <c r="AD563" i="1"/>
  <c r="AD87" i="1"/>
  <c r="AD86" i="1"/>
  <c r="AD671" i="1"/>
  <c r="AD164" i="1"/>
  <c r="AD91" i="1"/>
  <c r="AD65" i="1"/>
  <c r="AD606" i="1"/>
  <c r="AD842" i="1"/>
  <c r="AD294" i="1"/>
  <c r="AD417" i="1"/>
  <c r="AD215" i="1"/>
  <c r="AD253" i="1"/>
  <c r="AD245" i="1"/>
  <c r="AD340" i="1"/>
  <c r="AD193" i="1"/>
  <c r="AD202" i="1"/>
  <c r="AD251" i="1"/>
  <c r="AD532" i="1"/>
  <c r="AD482" i="1"/>
  <c r="AD464" i="1"/>
  <c r="AD826" i="1"/>
  <c r="AD81" i="1"/>
  <c r="AD349" i="1"/>
  <c r="AD124" i="1"/>
  <c r="AD621" i="1"/>
  <c r="AD616" i="1"/>
  <c r="AD407" i="1"/>
  <c r="AD238" i="1"/>
  <c r="AD285" i="1"/>
  <c r="AD92" i="1"/>
  <c r="AD106" i="1"/>
  <c r="AD185" i="1"/>
  <c r="AD820" i="1"/>
  <c r="AD206" i="1"/>
  <c r="AD355" i="1"/>
  <c r="AD420" i="1"/>
  <c r="AD789" i="1"/>
  <c r="AD832" i="1"/>
  <c r="AD305" i="1"/>
  <c r="AD265" i="1"/>
  <c r="AD676" i="1"/>
  <c r="AD213" i="1"/>
  <c r="AD88" i="1"/>
  <c r="AD43" i="1"/>
  <c r="AD824" i="1"/>
  <c r="AD184" i="1"/>
  <c r="AD258" i="1"/>
  <c r="AD572" i="1"/>
  <c r="AD734" i="1"/>
  <c r="AD375" i="1"/>
  <c r="AD442" i="1"/>
  <c r="AD456" i="1"/>
  <c r="AD554" i="1"/>
  <c r="AD677" i="1"/>
  <c r="AD574" i="1"/>
  <c r="AD507" i="1"/>
  <c r="AD555" i="1"/>
  <c r="AD342" i="1"/>
  <c r="AD365" i="1"/>
  <c r="AD57" i="1"/>
  <c r="AD519" i="1"/>
  <c r="AD414" i="1"/>
  <c r="AD196" i="1"/>
  <c r="AD755" i="1"/>
  <c r="AD307" i="1"/>
  <c r="AD795" i="1"/>
  <c r="AD607" i="1"/>
  <c r="AD410" i="1"/>
  <c r="AD212" i="1"/>
  <c r="AD757" i="1"/>
  <c r="AD742" i="1"/>
  <c r="AD575" i="1"/>
  <c r="AD501" i="1"/>
  <c r="AD435" i="1"/>
  <c r="AD839" i="1"/>
  <c r="AD18" i="1"/>
  <c r="AD69" i="1"/>
  <c r="AD448" i="1"/>
  <c r="AD50" i="1"/>
  <c r="AD108" i="1"/>
  <c r="AD523" i="1"/>
  <c r="AD416" i="1"/>
  <c r="AD433" i="1"/>
  <c r="AD481" i="1"/>
  <c r="AD102" i="1"/>
  <c r="AD242" i="1"/>
  <c r="AD737" i="1"/>
  <c r="AD466" i="1"/>
  <c r="AD180" i="1"/>
  <c r="AD754" i="1"/>
  <c r="AD688" i="1"/>
  <c r="AD404" i="1"/>
  <c r="AD470" i="1"/>
  <c r="AD578" i="1"/>
  <c r="AD717" i="1"/>
  <c r="AD809" i="1"/>
  <c r="AD187" i="1"/>
  <c r="AD662" i="1"/>
  <c r="AD364" i="1"/>
  <c r="AD279" i="1"/>
  <c r="AD663" i="1"/>
  <c r="AD347" i="1"/>
  <c r="AD766" i="1"/>
  <c r="AD440" i="1"/>
  <c r="AD811" i="1"/>
  <c r="AD489" i="1"/>
  <c r="AD443" i="1"/>
  <c r="AD406" i="1"/>
  <c r="AD357" i="1"/>
  <c r="AD681" i="1"/>
  <c r="AD651" i="1"/>
  <c r="AD659" i="1"/>
  <c r="AD381" i="1"/>
  <c r="AD151" i="1"/>
  <c r="AD542" i="1"/>
  <c r="AD341" i="1"/>
  <c r="AD220" i="1"/>
  <c r="AD377" i="1"/>
  <c r="AD21" i="1"/>
  <c r="AD447" i="1"/>
  <c r="AD331" i="1"/>
  <c r="AD728" i="1"/>
  <c r="AD664" i="1"/>
  <c r="AD344" i="1"/>
  <c r="AD368" i="1"/>
  <c r="AD84" i="1"/>
  <c r="AD683" i="1"/>
  <c r="AD107" i="1"/>
  <c r="AD791" i="1"/>
  <c r="AD785" i="1"/>
  <c r="AD467" i="1"/>
  <c r="AD801" i="1"/>
  <c r="AD387" i="1"/>
  <c r="AD233" i="1"/>
  <c r="AD264" i="1"/>
  <c r="AD596" i="1"/>
  <c r="AD753" i="1"/>
  <c r="AD594" i="1"/>
  <c r="AD235" i="1"/>
  <c r="AD566" i="1"/>
  <c r="AD118" i="1"/>
  <c r="AD409" i="1"/>
  <c r="AD131" i="1"/>
  <c r="AD772" i="1"/>
  <c r="AD170" i="1"/>
  <c r="AD541" i="1"/>
  <c r="AD640" i="1"/>
  <c r="AD661" i="1"/>
  <c r="AD802" i="1"/>
  <c r="AD698" i="1"/>
  <c r="AD2" i="1"/>
  <c r="AD721" i="1"/>
  <c r="AD741" i="1"/>
  <c r="AD599" i="1"/>
  <c r="AD579" i="1"/>
  <c r="AD149" i="1"/>
  <c r="AD90" i="1"/>
  <c r="AD359" i="1"/>
  <c r="AD169" i="1"/>
  <c r="AD752" i="1"/>
  <c r="AD33" i="1"/>
  <c r="AD412" i="1"/>
  <c r="AD585" i="1"/>
  <c r="AD222" i="1"/>
  <c r="AD191" i="1"/>
  <c r="AD157" i="1"/>
  <c r="AD450" i="1"/>
  <c r="AD27" i="1"/>
  <c r="AD641" i="1"/>
  <c r="AD520" i="1"/>
  <c r="AD332" i="1"/>
  <c r="AD70" i="1"/>
  <c r="AD72" i="1"/>
  <c r="AD272" i="1"/>
  <c r="AD577" i="1"/>
  <c r="AD391" i="1"/>
  <c r="AD254" i="1"/>
  <c r="AD360" i="1"/>
  <c r="AD389" i="1"/>
  <c r="AD736" i="1"/>
  <c r="AD239" i="1"/>
  <c r="AD514" i="1"/>
  <c r="AD300" i="1"/>
  <c r="AD74" i="1"/>
  <c r="AD472" i="1"/>
  <c r="AD528" i="1"/>
  <c r="AD800" i="1"/>
  <c r="AD20" i="1"/>
  <c r="AD657" i="1"/>
  <c r="AD214" i="1"/>
  <c r="AD136" i="1"/>
  <c r="AD648" i="1"/>
  <c r="AD513" i="1"/>
  <c r="AD591" i="1"/>
  <c r="AD403" i="1"/>
  <c r="AD132" i="1"/>
  <c r="AD670" i="1"/>
  <c r="AD177" i="1"/>
  <c r="AD63" i="1"/>
  <c r="AD243" i="1"/>
  <c r="AD369" i="1"/>
  <c r="AD179" i="1"/>
  <c r="AD379" i="1"/>
  <c r="AD388" i="1"/>
  <c r="AD429" i="1"/>
  <c r="AD696" i="1"/>
  <c r="AD434" i="1"/>
  <c r="AD436" i="1"/>
  <c r="AD281" i="1"/>
  <c r="AD775" i="1"/>
  <c r="AD398" i="1"/>
  <c r="AD562" i="1"/>
  <c r="AD17" i="1"/>
  <c r="AD23" i="1"/>
  <c r="AD61" i="1"/>
  <c r="AD256" i="1"/>
  <c r="AD293" i="1"/>
  <c r="AD680" i="1"/>
  <c r="AD816" i="1"/>
  <c r="AD437" i="1"/>
  <c r="AD540" i="1"/>
  <c r="AD56" i="1"/>
  <c r="AD358" i="1"/>
  <c r="AD104" i="1"/>
  <c r="AD581" i="1"/>
  <c r="AD283" i="1"/>
  <c r="AD53" i="1"/>
  <c r="AD544" i="1"/>
  <c r="AD273" i="1"/>
  <c r="AD629" i="1"/>
  <c r="AD597" i="1"/>
  <c r="AD115" i="1"/>
  <c r="AD833" i="1"/>
  <c r="AD318" i="1"/>
  <c r="AD719" i="1"/>
  <c r="AD192" i="1"/>
  <c r="AD545" i="1"/>
  <c r="AD100" i="1"/>
  <c r="AD226" i="1"/>
  <c r="AD556" i="1"/>
  <c r="AD548" i="1"/>
  <c r="AD135" i="1"/>
  <c r="AD317" i="1"/>
  <c r="AD603" i="1"/>
  <c r="AD421" i="1"/>
  <c r="AD112" i="1"/>
  <c r="AD93" i="1"/>
  <c r="AD154" i="1"/>
  <c r="AD836" i="1"/>
  <c r="AD411" i="1"/>
  <c r="AD535" i="1"/>
  <c r="AD499" i="1"/>
  <c r="AD768" i="1"/>
  <c r="AD831" i="1"/>
  <c r="AD82" i="1"/>
  <c r="AD418" i="1"/>
  <c r="AD739" i="1"/>
  <c r="AD567" i="1"/>
  <c r="AD113" i="1"/>
  <c r="AD735" i="1"/>
  <c r="AD668" i="1"/>
  <c r="AD537" i="1"/>
  <c r="AD234" i="1"/>
  <c r="AD225" i="1"/>
  <c r="AD582" i="1"/>
  <c r="AD732" i="1"/>
  <c r="AD153" i="1"/>
  <c r="AD42" i="1"/>
  <c r="AD546" i="1"/>
  <c r="AD73" i="1"/>
  <c r="AD783" i="1"/>
  <c r="AD46" i="1"/>
  <c r="AD15" i="1"/>
  <c r="AD210" i="1"/>
  <c r="AD451" i="1"/>
  <c r="AD204" i="1"/>
  <c r="AD336" i="1"/>
  <c r="AD241" i="1"/>
  <c r="AD494" i="1"/>
  <c r="AD141" i="1"/>
  <c r="AD634" i="1"/>
  <c r="AD13" i="1"/>
  <c r="AD195" i="1"/>
  <c r="AD330" i="1"/>
  <c r="AD830" i="1"/>
  <c r="AD673" i="1"/>
  <c r="AD30" i="1"/>
  <c r="AD829" i="1"/>
  <c r="AD588" i="1"/>
  <c r="AD373" i="1"/>
  <c r="AD134" i="1"/>
  <c r="AD276" i="1"/>
  <c r="AD835" i="1"/>
  <c r="AD323" i="1"/>
  <c r="AD740" i="1"/>
  <c r="AD32" i="1"/>
  <c r="AD378" i="1"/>
  <c r="AD176" i="1"/>
  <c r="AD613" i="1"/>
  <c r="AD759" i="1"/>
  <c r="AD778" i="1"/>
  <c r="AD415" i="1"/>
  <c r="AD536" i="1"/>
  <c r="AD512" i="1"/>
  <c r="AD646" i="1"/>
  <c r="AD543" i="1"/>
  <c r="AD168" i="1"/>
  <c r="AD390" i="1"/>
  <c r="AD110" i="1"/>
  <c r="AD653" i="1"/>
  <c r="AD31" i="1"/>
  <c r="AD531" i="1"/>
  <c r="AD402" i="1"/>
  <c r="AD745" i="1"/>
  <c r="AD710" i="1"/>
  <c r="AD652" i="1"/>
  <c r="AD749" i="1"/>
  <c r="AD78" i="1"/>
  <c r="AD707" i="1"/>
  <c r="AD232" i="1"/>
  <c r="AD163" i="1"/>
  <c r="AD209" i="1"/>
  <c r="AD684" i="1"/>
  <c r="AD203" i="1"/>
  <c r="AD639" i="1"/>
  <c r="AD547" i="1"/>
  <c r="AD329" i="1"/>
  <c r="AD823" i="1"/>
  <c r="AD837" i="1"/>
  <c r="AD724" i="1"/>
  <c r="AD647" i="1"/>
  <c r="AD468" i="1"/>
  <c r="AD308" i="1"/>
  <c r="AD477" i="1"/>
  <c r="AD246" i="1"/>
  <c r="AD473" i="1"/>
  <c r="AD460" i="1"/>
  <c r="AD595" i="1"/>
  <c r="AD230" i="1"/>
  <c r="AD615" i="1"/>
  <c r="AD462" i="1"/>
  <c r="AD716" i="1"/>
  <c r="AD480" i="1"/>
  <c r="AD609" i="1"/>
  <c r="AD709" i="1"/>
  <c r="AD479" i="1"/>
  <c r="AD488" i="1"/>
  <c r="AD101" i="1"/>
  <c r="AD691" i="1"/>
  <c r="AD600" i="1"/>
  <c r="AD631" i="1"/>
  <c r="AD430" i="1"/>
  <c r="AD133" i="1"/>
  <c r="AD747" i="1"/>
  <c r="AD103" i="1"/>
  <c r="AD248" i="1"/>
  <c r="AD825" i="1"/>
  <c r="AD249" i="1"/>
  <c r="AD675" i="1"/>
  <c r="AD454" i="1"/>
  <c r="AD218" i="1"/>
  <c r="AD119" i="1"/>
  <c r="AD722" i="1"/>
  <c r="AD49" i="1"/>
  <c r="AD75" i="1"/>
  <c r="AD561" i="1"/>
  <c r="AD200" i="1"/>
  <c r="AD457" i="1"/>
  <c r="AD309" i="1"/>
  <c r="AD526" i="1"/>
  <c r="AD438" i="1"/>
  <c r="AD393" i="1"/>
  <c r="AD665" i="1"/>
  <c r="AD126" i="1"/>
  <c r="AD817" i="1"/>
  <c r="AD77" i="1"/>
  <c r="AD4" i="1"/>
  <c r="AD370" i="1"/>
  <c r="AD777" i="1"/>
  <c r="AD840" i="1"/>
  <c r="AD469" i="1"/>
  <c r="AD784" i="1"/>
  <c r="AD649" i="1"/>
  <c r="AD327" i="1"/>
  <c r="AD98" i="1"/>
  <c r="AD167" i="1"/>
  <c r="AD194" i="1"/>
  <c r="AD814" i="1"/>
  <c r="AD632" i="1"/>
  <c r="AD843" i="1"/>
  <c r="AD506" i="1"/>
  <c r="AD637" i="1"/>
  <c r="AD790" i="1"/>
  <c r="AD738" i="1"/>
  <c r="AD405" i="1"/>
  <c r="AD125" i="1"/>
  <c r="AD570" i="1"/>
  <c r="AD703" i="1"/>
  <c r="AD592" i="1"/>
  <c r="AD758" i="1"/>
  <c r="AD14" i="1"/>
  <c r="AD67" i="1"/>
  <c r="AD306" i="1"/>
  <c r="AD527" i="1"/>
  <c r="AD746" i="1"/>
  <c r="AD539" i="1"/>
  <c r="AD312" i="1"/>
  <c r="AD788" i="1"/>
  <c r="AD787" i="1"/>
  <c r="AD334" i="1"/>
  <c r="AD476" i="1"/>
  <c r="AD321" i="1"/>
  <c r="AD452" i="1"/>
  <c r="AD6" i="1"/>
  <c r="AD76" i="1"/>
  <c r="AD37" i="1"/>
  <c r="AD769" i="1"/>
  <c r="AD123" i="1"/>
  <c r="AD427" i="1"/>
  <c r="AD601" i="1"/>
  <c r="AD208" i="1"/>
  <c r="AD183" i="1"/>
  <c r="AD26" i="1"/>
  <c r="AD296" i="1"/>
  <c r="AD395" i="1"/>
  <c r="AD52" i="1"/>
  <c r="AD765" i="1"/>
  <c r="AD428" i="1"/>
  <c r="AD48" i="1"/>
  <c r="AD35" i="1"/>
  <c r="AD198" i="1"/>
  <c r="AD186" i="1"/>
  <c r="AD762" i="1"/>
  <c r="AD799" i="1"/>
  <c r="AD625" i="1"/>
  <c r="AD445" i="1"/>
  <c r="AD85" i="1"/>
  <c r="AD834" i="1"/>
  <c r="AD62" i="1"/>
  <c r="AD339" i="1"/>
  <c r="AD589" i="1"/>
  <c r="AD376" i="1"/>
  <c r="AD34" i="1"/>
  <c r="AD496" i="1"/>
  <c r="AD449" i="1"/>
  <c r="AD244" i="1"/>
  <c r="AD779" i="1"/>
  <c r="AD346" i="1"/>
  <c r="AD322" i="1"/>
  <c r="AD71" i="1"/>
  <c r="AD692" i="1"/>
  <c r="AD446" i="1"/>
  <c r="AD838" i="1"/>
  <c r="AD207" i="1"/>
  <c r="AD22" i="1"/>
  <c r="AD301" i="1"/>
  <c r="AD79" i="1"/>
  <c r="AD64" i="1"/>
  <c r="AD792" i="1"/>
  <c r="AD573" i="1"/>
  <c r="AD689" i="1"/>
  <c r="AD509" i="1"/>
  <c r="AD551" i="1"/>
  <c r="AD386" i="1"/>
  <c r="AD158" i="1"/>
  <c r="AD114" i="1"/>
  <c r="AD155" i="1"/>
  <c r="AD844" i="1"/>
  <c r="AD217" i="1"/>
  <c r="AD237" i="1"/>
  <c r="AD756" i="1"/>
  <c r="AD552" i="1"/>
  <c r="AD229" i="1"/>
  <c r="AD733" i="1"/>
  <c r="AD628" i="1"/>
  <c r="AD549" i="1"/>
  <c r="AD38" i="1"/>
  <c r="AD140" i="1"/>
  <c r="AD590" i="1"/>
  <c r="AD510" i="1"/>
  <c r="AD278" i="1"/>
  <c r="AD486" i="1"/>
  <c r="AD774" i="1"/>
  <c r="AD503" i="1"/>
  <c r="AD117" i="1"/>
  <c r="AD197" i="1"/>
  <c r="AD490" i="1"/>
  <c r="AD299" i="1"/>
  <c r="AD644" i="1"/>
  <c r="AD353" i="1"/>
  <c r="AD130" i="1"/>
  <c r="AD776" i="1"/>
  <c r="AD36" i="1"/>
  <c r="AD145" i="1"/>
  <c r="AD650" i="1"/>
  <c r="AD656" i="1"/>
  <c r="AD798" i="1"/>
  <c r="AD267" i="1"/>
  <c r="AD760" i="1"/>
  <c r="AD576" i="1"/>
  <c r="AD704" i="1"/>
  <c r="AD521" i="1"/>
  <c r="AD635" i="1"/>
  <c r="AD502" i="1"/>
  <c r="AD280" i="1"/>
  <c r="AD250" i="1"/>
  <c r="AD611" i="1"/>
  <c r="AD266" i="1"/>
  <c r="AD474" i="1"/>
  <c r="AD515" i="1"/>
  <c r="AD181" i="1"/>
  <c r="AD350" i="1"/>
  <c r="AD669" i="1"/>
  <c r="AD328" i="1"/>
  <c r="AD219" i="1"/>
  <c r="AD89" i="1"/>
  <c r="AD371" i="1"/>
  <c r="AD231" i="1"/>
  <c r="AD723" i="1"/>
  <c r="AD59" i="1"/>
  <c r="AD228" i="1"/>
  <c r="AD750" i="1"/>
  <c r="AD295" i="1"/>
  <c r="AD111" i="1"/>
  <c r="AD553" i="1"/>
  <c r="AD99" i="1"/>
  <c r="AD128" i="1"/>
  <c r="AD571" i="1"/>
  <c r="AD333" i="1"/>
  <c r="AD396" i="1"/>
  <c r="AD725" i="1"/>
  <c r="AD538" i="1"/>
  <c r="AD41" i="1"/>
  <c r="AD352" i="1"/>
  <c r="AD400" i="1"/>
  <c r="AD259" i="1"/>
  <c r="AD105" i="1"/>
  <c r="AD463" i="1"/>
  <c r="AD83" i="1"/>
  <c r="AD530" i="1"/>
  <c r="AD660" i="1"/>
  <c r="AD363" i="1"/>
  <c r="AD586" i="1"/>
  <c r="AD5" i="1"/>
  <c r="AD24" i="1"/>
  <c r="AD16" i="1"/>
  <c r="AD139" i="1"/>
  <c r="AD818" i="1"/>
  <c r="AD189" i="1"/>
  <c r="AD374" i="1"/>
  <c r="AD284" i="1"/>
  <c r="AD602" i="1"/>
  <c r="AD764" i="1"/>
  <c r="AD269" i="1"/>
  <c r="AD367" i="1"/>
  <c r="AD763" i="1"/>
  <c r="AD827" i="1"/>
  <c r="AD227" i="1"/>
  <c r="AD441" i="1"/>
  <c r="AD525" i="1"/>
  <c r="AD311" i="1"/>
  <c r="AD313" i="1"/>
  <c r="AD120" i="1"/>
  <c r="AD682" i="1"/>
  <c r="AD137" i="1"/>
  <c r="AD638" i="1"/>
  <c r="AD146" i="1"/>
  <c r="AD426" i="1"/>
  <c r="AD751" i="1"/>
  <c r="AD517" i="1"/>
  <c r="AD425" i="1"/>
  <c r="AD45" i="1"/>
  <c r="AD465" i="1"/>
  <c r="AD711" i="1"/>
  <c r="AD495" i="1"/>
  <c r="AD821" i="1"/>
  <c r="AD97" i="1"/>
  <c r="AD484" i="1"/>
  <c r="AD257" i="1"/>
  <c r="AD583" i="1"/>
  <c r="AD623" i="1"/>
  <c r="AD614" i="1"/>
  <c r="AD453" i="1"/>
  <c r="AD287" i="1"/>
  <c r="AD643" i="1"/>
  <c r="AD205" i="1"/>
  <c r="AD808" i="1"/>
  <c r="AD310" i="1"/>
  <c r="AD129" i="1"/>
  <c r="AD174" i="1"/>
  <c r="AD236" i="1"/>
  <c r="AD175" i="1"/>
  <c r="AD793" i="1"/>
  <c r="Y250" i="1"/>
  <c r="Z250" i="1" s="1"/>
  <c r="Y682" i="1"/>
  <c r="Z682" i="1" s="1"/>
  <c r="Y137" i="1"/>
  <c r="Z137" i="1" s="1"/>
  <c r="Y638" i="1"/>
  <c r="Z638" i="1" s="1"/>
  <c r="Y146" i="1"/>
  <c r="Z146" i="1" s="1"/>
  <c r="Y457" i="1"/>
  <c r="Z457" i="1" s="1"/>
  <c r="Y809" i="1"/>
  <c r="Z809" i="1" s="1"/>
  <c r="Y498" i="1"/>
  <c r="Z498" i="1" s="1"/>
  <c r="Y684" i="1"/>
  <c r="Z684" i="1" s="1"/>
  <c r="Y203" i="1"/>
  <c r="Z203" i="1" s="1"/>
  <c r="Y639" i="1"/>
  <c r="Z639" i="1" s="1"/>
  <c r="Y816" i="1"/>
  <c r="Z816" i="1" s="1"/>
  <c r="Y256" i="1"/>
  <c r="Z256" i="1" s="1"/>
  <c r="Y661" i="1"/>
  <c r="Z661" i="1" s="1"/>
  <c r="Y473" i="1"/>
  <c r="Z473" i="1" s="1"/>
  <c r="Y460" i="1"/>
  <c r="Z460" i="1" s="1"/>
  <c r="Y614" i="1"/>
  <c r="Z614" i="1" s="1"/>
  <c r="Y266" i="1"/>
  <c r="Z266" i="1" s="1"/>
  <c r="Y765" i="1"/>
  <c r="Z765" i="1" s="1"/>
  <c r="Y117" i="1"/>
  <c r="Z117" i="1" s="1"/>
  <c r="Y197" i="1"/>
  <c r="Z197" i="1" s="1"/>
  <c r="Y490" i="1"/>
  <c r="Z490" i="1" s="1"/>
  <c r="Y299" i="1"/>
  <c r="Z299" i="1" s="1"/>
  <c r="Y832" i="1"/>
  <c r="Z832" i="1" s="1"/>
  <c r="Y305" i="1"/>
  <c r="Z305" i="1" s="1"/>
  <c r="Y24" i="1"/>
  <c r="Z24" i="1" s="1"/>
  <c r="Y118" i="1"/>
  <c r="Z118" i="1" s="1"/>
  <c r="Y409" i="1"/>
  <c r="Z409" i="1" s="1"/>
  <c r="Y131" i="1"/>
  <c r="Z131" i="1" s="1"/>
  <c r="Y371" i="1"/>
  <c r="Z371" i="1" s="1"/>
  <c r="Y231" i="1"/>
  <c r="Z231" i="1" s="1"/>
  <c r="Y40" i="1"/>
  <c r="Z40" i="1" s="1"/>
  <c r="Y799" i="1"/>
  <c r="Z799" i="1" s="1"/>
  <c r="Y641" i="1"/>
  <c r="Z641" i="1" s="1"/>
  <c r="Y618" i="1"/>
  <c r="Z618" i="1" s="1"/>
  <c r="Y70" i="1"/>
  <c r="Z70" i="1" s="1"/>
  <c r="Y72" i="1"/>
  <c r="Z72" i="1" s="1"/>
  <c r="Y655" i="1"/>
  <c r="Z655" i="1" s="1"/>
  <c r="Y694" i="1"/>
  <c r="Z694" i="1" s="1"/>
  <c r="Y748" i="1"/>
  <c r="Z748" i="1" s="1"/>
  <c r="Y279" i="1"/>
  <c r="Z279" i="1" s="1"/>
  <c r="Y466" i="1"/>
  <c r="Z466" i="1" s="1"/>
  <c r="Y663" i="1"/>
  <c r="Z663" i="1" s="1"/>
  <c r="Y677" i="1"/>
  <c r="Z677" i="1" s="1"/>
  <c r="Y347" i="1"/>
  <c r="Z347" i="1" s="1"/>
  <c r="Y335" i="1"/>
  <c r="Z335" i="1" s="1"/>
  <c r="Y726" i="1"/>
  <c r="Z726" i="1" s="1"/>
  <c r="Y813" i="1"/>
  <c r="Z813" i="1" s="1"/>
  <c r="Y546" i="1"/>
  <c r="Z546" i="1" s="1"/>
  <c r="Y73" i="1"/>
  <c r="Z73" i="1" s="1"/>
  <c r="Y783" i="1"/>
  <c r="Z783" i="1" s="1"/>
  <c r="Y45" i="1"/>
  <c r="Z45" i="1" s="1"/>
  <c r="Y465" i="1"/>
  <c r="Z465" i="1" s="1"/>
  <c r="Y367" i="1"/>
  <c r="Z367" i="1" s="1"/>
  <c r="Y548" i="1"/>
  <c r="Z548" i="1" s="1"/>
  <c r="Y752" i="1"/>
  <c r="Z752" i="1" s="1"/>
  <c r="Y33" i="1"/>
  <c r="Z33" i="1" s="1"/>
  <c r="Y511" i="1"/>
  <c r="Z511" i="1" s="1"/>
  <c r="Y512" i="1"/>
  <c r="Z512" i="1" s="1"/>
  <c r="Y825" i="1"/>
  <c r="Z825" i="1" s="1"/>
  <c r="Y733" i="1"/>
  <c r="Z733" i="1" s="1"/>
  <c r="Y628" i="1"/>
  <c r="Z628" i="1" s="1"/>
  <c r="Y549" i="1"/>
  <c r="Z549" i="1" s="1"/>
  <c r="Y210" i="1"/>
  <c r="Z210" i="1" s="1"/>
  <c r="Y46" i="1"/>
  <c r="Z46" i="1" s="1"/>
  <c r="Y560" i="1"/>
  <c r="Z560" i="1" s="1"/>
  <c r="Y699" i="1"/>
  <c r="Z699" i="1" s="1"/>
  <c r="Y348" i="1"/>
  <c r="Z348" i="1" s="1"/>
  <c r="Y690" i="1"/>
  <c r="Z690" i="1" s="1"/>
  <c r="Y767" i="1"/>
  <c r="Z767" i="1" s="1"/>
  <c r="Y604" i="1"/>
  <c r="Z604" i="1" s="1"/>
  <c r="Y575" i="1"/>
  <c r="Z575" i="1" s="1"/>
  <c r="Y501" i="1"/>
  <c r="Z501" i="1" s="1"/>
  <c r="Y398" i="1"/>
  <c r="Z398" i="1" s="1"/>
  <c r="Y562" i="1"/>
  <c r="Z562" i="1" s="1"/>
  <c r="Y184" i="1"/>
  <c r="Z184" i="1" s="1"/>
  <c r="Y258" i="1"/>
  <c r="Z258" i="1" s="1"/>
  <c r="Y572" i="1"/>
  <c r="Z572" i="1" s="1"/>
  <c r="Y145" i="1"/>
  <c r="Z145" i="1" s="1"/>
  <c r="Y650" i="1"/>
  <c r="Z650" i="1" s="1"/>
  <c r="Y656" i="1"/>
  <c r="Z656" i="1" s="1"/>
  <c r="Y437" i="1"/>
  <c r="Z437" i="1" s="1"/>
  <c r="Y165" i="1"/>
  <c r="Z165" i="1" s="1"/>
  <c r="Y253" i="1"/>
  <c r="Z253" i="1" s="1"/>
  <c r="Y332" i="1"/>
  <c r="Z332" i="1" s="1"/>
  <c r="Y104" i="1"/>
  <c r="Z104" i="1" s="1"/>
  <c r="Y581" i="1"/>
  <c r="Z581" i="1" s="1"/>
  <c r="Y364" i="1"/>
  <c r="Z364" i="1" s="1"/>
  <c r="Y554" i="1"/>
  <c r="Z554" i="1" s="1"/>
  <c r="Y737" i="1"/>
  <c r="Z737" i="1" s="1"/>
  <c r="Y90" i="1"/>
  <c r="Z90" i="1" s="1"/>
  <c r="Y359" i="1"/>
  <c r="Z359" i="1" s="1"/>
  <c r="Y169" i="1"/>
  <c r="Z169" i="1" s="1"/>
  <c r="Y59" i="1"/>
  <c r="Z59" i="1" s="1"/>
  <c r="Y228" i="1"/>
  <c r="Z228" i="1" s="1"/>
  <c r="Y180" i="1"/>
  <c r="Z180" i="1" s="1"/>
  <c r="Y766" i="1"/>
  <c r="Z766" i="1" s="1"/>
  <c r="Y574" i="1"/>
  <c r="Z574" i="1" s="1"/>
  <c r="Y378" i="1"/>
  <c r="Z378" i="1" s="1"/>
  <c r="Y176" i="1"/>
  <c r="Z176" i="1" s="1"/>
  <c r="Y613" i="1"/>
  <c r="Z613" i="1" s="1"/>
  <c r="Y759" i="1"/>
  <c r="Z759" i="1" s="1"/>
  <c r="Y778" i="1"/>
  <c r="Z778" i="1" s="1"/>
  <c r="Y711" i="1"/>
  <c r="Z711" i="1" s="1"/>
  <c r="Y495" i="1"/>
  <c r="Z495" i="1" s="1"/>
  <c r="Y472" i="1"/>
  <c r="Z472" i="1" s="1"/>
  <c r="Y528" i="1"/>
  <c r="Z528" i="1" s="1"/>
  <c r="Y383" i="1"/>
  <c r="Z383" i="1" s="1"/>
  <c r="Y248" i="1"/>
  <c r="Z248" i="1" s="1"/>
  <c r="Y787" i="1"/>
  <c r="Z787" i="1" s="1"/>
  <c r="Y171" i="1"/>
  <c r="Z171" i="1" s="1"/>
  <c r="Y264" i="1"/>
  <c r="Z264" i="1" s="1"/>
  <c r="Y596" i="1"/>
  <c r="Z596" i="1" s="1"/>
  <c r="Y753" i="1"/>
  <c r="Z753" i="1" s="1"/>
  <c r="Y594" i="1"/>
  <c r="Z594" i="1" s="1"/>
  <c r="Y363" i="1"/>
  <c r="Z363" i="1" s="1"/>
  <c r="Y586" i="1"/>
  <c r="Z586" i="1" s="1"/>
  <c r="Y426" i="1"/>
  <c r="Z426" i="1" s="1"/>
  <c r="Y751" i="1"/>
  <c r="Z751" i="1" s="1"/>
  <c r="Y108" i="1"/>
  <c r="Z108" i="1" s="1"/>
  <c r="Y523" i="1"/>
  <c r="Z523" i="1" s="1"/>
  <c r="Y416" i="1"/>
  <c r="Z416" i="1" s="1"/>
  <c r="Y164" i="1"/>
  <c r="Z164" i="1" s="1"/>
  <c r="Y91" i="1"/>
  <c r="Z91" i="1" s="1"/>
  <c r="Y65" i="1"/>
  <c r="Z65" i="1" s="1"/>
  <c r="Y411" i="1"/>
  <c r="Z411" i="1" s="1"/>
  <c r="Y173" i="1"/>
  <c r="Z173" i="1" s="1"/>
  <c r="Y455" i="1"/>
  <c r="Z455" i="1" s="1"/>
  <c r="Y358" i="1"/>
  <c r="Z358" i="1" s="1"/>
  <c r="Y831" i="1"/>
  <c r="Z831" i="1" s="1"/>
  <c r="Y82" i="1"/>
  <c r="Z82" i="1" s="1"/>
  <c r="Y599" i="1"/>
  <c r="Z599" i="1" s="1"/>
  <c r="Y579" i="1"/>
  <c r="Z579" i="1" s="1"/>
  <c r="Y149" i="1"/>
  <c r="Z149" i="1" s="1"/>
  <c r="Y254" i="1"/>
  <c r="Z254" i="1" s="1"/>
  <c r="Y360" i="1"/>
  <c r="Z360" i="1" s="1"/>
  <c r="Y389" i="1"/>
  <c r="Z389" i="1" s="1"/>
  <c r="Y736" i="1"/>
  <c r="Z736" i="1" s="1"/>
  <c r="Y239" i="1"/>
  <c r="Z239" i="1" s="1"/>
  <c r="Y750" i="1"/>
  <c r="Z750" i="1" s="1"/>
  <c r="Y295" i="1"/>
  <c r="Z295" i="1" s="1"/>
  <c r="Y111" i="1"/>
  <c r="Z111" i="1" s="1"/>
  <c r="Y691" i="1"/>
  <c r="Z691" i="1" s="1"/>
  <c r="Y600" i="1"/>
  <c r="Z600" i="1" s="1"/>
  <c r="Y631" i="1"/>
  <c r="Z631" i="1" s="1"/>
  <c r="Y430" i="1"/>
  <c r="Z430" i="1" s="1"/>
  <c r="Y133" i="1"/>
  <c r="Z133" i="1" s="1"/>
  <c r="Y415" i="1"/>
  <c r="Z415" i="1" s="1"/>
  <c r="Y536" i="1"/>
  <c r="Z536" i="1" s="1"/>
  <c r="Y764" i="1"/>
  <c r="Z764" i="1" s="1"/>
  <c r="Y269" i="1"/>
  <c r="Z269" i="1" s="1"/>
  <c r="Y760" i="1"/>
  <c r="Z760" i="1" s="1"/>
  <c r="Y788" i="1"/>
  <c r="Z788" i="1" s="1"/>
  <c r="Y290" i="1"/>
  <c r="Z290" i="1" s="1"/>
  <c r="Y344" i="1"/>
  <c r="Z344" i="1" s="1"/>
  <c r="Y368" i="1"/>
  <c r="Z368" i="1" s="1"/>
  <c r="Y510" i="1"/>
  <c r="Z510" i="1" s="1"/>
  <c r="Y49" i="1"/>
  <c r="Z49" i="1" s="1"/>
  <c r="Y218" i="1"/>
  <c r="Z218" i="1" s="1"/>
  <c r="Y119" i="1"/>
  <c r="Z119" i="1" s="1"/>
  <c r="Y722" i="1"/>
  <c r="Z722" i="1" s="1"/>
  <c r="Y278" i="1"/>
  <c r="Z278" i="1" s="1"/>
  <c r="Y486" i="1"/>
  <c r="Z486" i="1" s="1"/>
  <c r="Y789" i="1"/>
  <c r="Z789" i="1" s="1"/>
  <c r="Y742" i="1"/>
  <c r="Z742" i="1" s="1"/>
  <c r="Y265" i="1"/>
  <c r="Z265" i="1" s="1"/>
  <c r="Y676" i="1"/>
  <c r="Z676" i="1" s="1"/>
  <c r="Y213" i="1"/>
  <c r="Z213" i="1" s="1"/>
  <c r="Y88" i="1"/>
  <c r="Z88" i="1" s="1"/>
  <c r="Y429" i="1"/>
  <c r="Z429" i="1" s="1"/>
  <c r="Y696" i="1"/>
  <c r="Z696" i="1" s="1"/>
  <c r="Y808" i="1"/>
  <c r="Z808" i="1" s="1"/>
  <c r="Y310" i="1"/>
  <c r="Z310" i="1" s="1"/>
  <c r="Y139" i="1"/>
  <c r="Z139" i="1" s="1"/>
  <c r="Y818" i="1"/>
  <c r="Z818" i="1" s="1"/>
  <c r="Y772" i="1"/>
  <c r="Z772" i="1" s="1"/>
  <c r="Y170" i="1"/>
  <c r="Z170" i="1" s="1"/>
  <c r="Y541" i="1"/>
  <c r="Z541" i="1" s="1"/>
  <c r="Y241" i="1"/>
  <c r="Z241" i="1" s="1"/>
  <c r="Y445" i="1"/>
  <c r="Z445" i="1" s="1"/>
  <c r="Y662" i="1"/>
  <c r="Z662" i="1" s="1"/>
  <c r="Y768" i="1"/>
  <c r="Z768" i="1" s="1"/>
  <c r="Y195" i="1"/>
  <c r="Z195" i="1" s="1"/>
  <c r="Y272" i="1"/>
  <c r="Z272" i="1" s="1"/>
  <c r="Y577" i="1"/>
  <c r="Z577" i="1" s="1"/>
  <c r="Y391" i="1"/>
  <c r="Z391" i="1" s="1"/>
  <c r="Y273" i="1"/>
  <c r="Z273" i="1" s="1"/>
  <c r="Y629" i="1"/>
  <c r="Z629" i="1" s="1"/>
  <c r="Y597" i="1"/>
  <c r="Z597" i="1" s="1"/>
  <c r="Y115" i="1"/>
  <c r="Z115" i="1" s="1"/>
  <c r="Y833" i="1"/>
  <c r="Z833" i="1" s="1"/>
  <c r="Y514" i="1"/>
  <c r="Z514" i="1" s="1"/>
  <c r="Y300" i="1"/>
  <c r="Z300" i="1" s="1"/>
  <c r="Y74" i="1"/>
  <c r="Z74" i="1" s="1"/>
  <c r="Y42" i="1"/>
  <c r="Z42" i="1" s="1"/>
  <c r="Y356" i="1"/>
  <c r="Z356" i="1" s="1"/>
  <c r="Y260" i="1"/>
  <c r="Z260" i="1" s="1"/>
  <c r="Y531" i="1"/>
  <c r="Z531" i="1" s="1"/>
  <c r="Y110" i="1"/>
  <c r="Z110" i="1" s="1"/>
  <c r="Y653" i="1"/>
  <c r="Z653" i="1" s="1"/>
  <c r="Y31" i="1"/>
  <c r="Z31" i="1" s="1"/>
  <c r="Y502" i="1"/>
  <c r="Z502" i="1" s="1"/>
  <c r="Y280" i="1"/>
  <c r="Z280" i="1" s="1"/>
  <c r="Y67" i="1"/>
  <c r="Z67" i="1" s="1"/>
  <c r="Y527" i="1"/>
  <c r="Z527" i="1" s="1"/>
  <c r="Y747" i="1"/>
  <c r="Z747" i="1" s="1"/>
  <c r="Y153" i="1"/>
  <c r="Z153" i="1" s="1"/>
  <c r="Y229" i="1"/>
  <c r="Z229" i="1" s="1"/>
  <c r="Y338" i="1"/>
  <c r="Z338" i="1" s="1"/>
  <c r="Y238" i="1"/>
  <c r="Z238" i="1" s="1"/>
  <c r="Y285" i="1"/>
  <c r="Z285" i="1" s="1"/>
  <c r="Y92" i="1"/>
  <c r="Z92" i="1" s="1"/>
  <c r="Y37" i="1"/>
  <c r="Z37" i="1" s="1"/>
  <c r="Y452" i="1"/>
  <c r="Z452" i="1" s="1"/>
  <c r="Y6" i="1"/>
  <c r="Z6" i="1" s="1"/>
  <c r="Y76" i="1"/>
  <c r="Z76" i="1" s="1"/>
  <c r="Y730" i="1"/>
  <c r="Z730" i="1" s="1"/>
  <c r="Y821" i="1"/>
  <c r="Z821" i="1" s="1"/>
  <c r="Y660" i="1"/>
  <c r="Z660" i="1" s="1"/>
  <c r="Y435" i="1"/>
  <c r="Z435" i="1" s="1"/>
  <c r="Y839" i="1"/>
  <c r="Z839" i="1" s="1"/>
  <c r="Y69" i="1"/>
  <c r="Z69" i="1" s="1"/>
  <c r="Y645" i="1"/>
  <c r="Z645" i="1" s="1"/>
  <c r="Y421" i="1"/>
  <c r="Z421" i="1" s="1"/>
  <c r="Y209" i="1"/>
  <c r="Z209" i="1" s="1"/>
  <c r="Y336" i="1"/>
  <c r="Z336" i="1" s="1"/>
  <c r="Y23" i="1"/>
  <c r="Z23" i="1" s="1"/>
  <c r="Y61" i="1"/>
  <c r="Z61" i="1" s="1"/>
  <c r="Y734" i="1"/>
  <c r="Z734" i="1" s="1"/>
  <c r="Y375" i="1"/>
  <c r="Z375" i="1" s="1"/>
  <c r="Y442" i="1"/>
  <c r="Z442" i="1" s="1"/>
  <c r="Y724" i="1"/>
  <c r="Z724" i="1" s="1"/>
  <c r="Y222" i="1"/>
  <c r="Z222" i="1" s="1"/>
  <c r="Y157" i="1"/>
  <c r="Z157" i="1" s="1"/>
  <c r="Y451" i="1"/>
  <c r="Z451" i="1" s="1"/>
  <c r="Y204" i="1"/>
  <c r="Z204" i="1" s="1"/>
  <c r="Y624" i="1"/>
  <c r="Z624" i="1" s="1"/>
  <c r="Y112" i="1"/>
  <c r="Z112" i="1" s="1"/>
  <c r="Y93" i="1"/>
  <c r="Z93" i="1" s="1"/>
  <c r="Y154" i="1"/>
  <c r="Z154" i="1" s="1"/>
  <c r="Y640" i="1"/>
  <c r="Z640" i="1" s="1"/>
  <c r="Y186" i="1"/>
  <c r="Z186" i="1" s="1"/>
  <c r="Y802" i="1"/>
  <c r="Z802" i="1" s="1"/>
  <c r="Y55" i="1"/>
  <c r="Z55" i="1" s="1"/>
  <c r="Y306" i="1"/>
  <c r="Z306" i="1" s="1"/>
  <c r="Y746" i="1"/>
  <c r="Z746" i="1" s="1"/>
  <c r="Y103" i="1"/>
  <c r="Z103" i="1" s="1"/>
  <c r="Y642" i="1"/>
  <c r="Z642" i="1" s="1"/>
  <c r="Y388" i="1"/>
  <c r="Z388" i="1" s="1"/>
  <c r="Y585" i="1"/>
  <c r="Z585" i="1" s="1"/>
  <c r="Y191" i="1"/>
  <c r="Z191" i="1" s="1"/>
  <c r="Y126" i="1"/>
  <c r="Z126" i="1" s="1"/>
  <c r="Y120" i="1"/>
  <c r="Z120" i="1" s="1"/>
  <c r="Y794" i="1"/>
  <c r="Z794" i="1" s="1"/>
  <c r="Y434" i="1"/>
  <c r="Z434" i="1" s="1"/>
  <c r="Y436" i="1"/>
  <c r="Z436" i="1" s="1"/>
  <c r="Y281" i="1"/>
  <c r="Z281" i="1" s="1"/>
  <c r="Y775" i="1"/>
  <c r="Z775" i="1" s="1"/>
  <c r="Y652" i="1"/>
  <c r="Z652" i="1" s="1"/>
  <c r="Y749" i="1"/>
  <c r="Z749" i="1" s="1"/>
  <c r="Y52" i="1"/>
  <c r="Z52" i="1" s="1"/>
  <c r="Y842" i="1"/>
  <c r="Z842" i="1" s="1"/>
  <c r="Y129" i="1"/>
  <c r="Z129" i="1" s="1"/>
  <c r="Y174" i="1"/>
  <c r="Z174" i="1" s="1"/>
  <c r="Y236" i="1"/>
  <c r="Z236" i="1" s="1"/>
  <c r="Y189" i="1"/>
  <c r="Z189" i="1" s="1"/>
  <c r="Y559" i="1"/>
  <c r="Z559" i="1" s="1"/>
  <c r="Y284" i="1"/>
  <c r="Z284" i="1" s="1"/>
  <c r="Y141" i="1"/>
  <c r="Z141" i="1" s="1"/>
  <c r="Y121" i="1"/>
  <c r="Z121" i="1" s="1"/>
  <c r="Y796" i="1"/>
  <c r="Z796" i="1" s="1"/>
  <c r="Y595" i="1"/>
  <c r="Z595" i="1" s="1"/>
  <c r="Y738" i="1"/>
  <c r="Z738" i="1" s="1"/>
  <c r="Y480" i="1"/>
  <c r="Z480" i="1" s="1"/>
  <c r="Y609" i="1"/>
  <c r="Z609" i="1" s="1"/>
  <c r="Y709" i="1"/>
  <c r="Z709" i="1" s="1"/>
  <c r="Y479" i="1"/>
  <c r="Z479" i="1" s="1"/>
  <c r="Y207" i="1"/>
  <c r="Z207" i="1" s="1"/>
  <c r="Y301" i="1"/>
  <c r="Z301" i="1" s="1"/>
  <c r="Y79" i="1"/>
  <c r="Z79" i="1" s="1"/>
  <c r="Y744" i="1"/>
  <c r="Z744" i="1" s="1"/>
  <c r="Y518" i="1"/>
  <c r="Z518" i="1" s="1"/>
  <c r="Y701" i="1"/>
  <c r="Z701" i="1" s="1"/>
  <c r="Y262" i="1"/>
  <c r="Z262" i="1" s="1"/>
  <c r="Y756" i="1"/>
  <c r="Z756" i="1" s="1"/>
  <c r="Y552" i="1"/>
  <c r="Z552" i="1" s="1"/>
  <c r="Y227" i="1"/>
  <c r="Z227" i="1" s="1"/>
  <c r="Y441" i="1"/>
  <c r="Z441" i="1" s="1"/>
  <c r="Y525" i="1"/>
  <c r="Z525" i="1" s="1"/>
  <c r="Y557" i="1"/>
  <c r="Z557" i="1" s="1"/>
  <c r="Y635" i="1"/>
  <c r="Z635" i="1" s="1"/>
  <c r="Y576" i="1"/>
  <c r="Z576" i="1" s="1"/>
  <c r="Y704" i="1"/>
  <c r="Z704" i="1" s="1"/>
  <c r="Y521" i="1"/>
  <c r="Z521" i="1" s="1"/>
  <c r="Y530" i="1"/>
  <c r="Z530" i="1" s="1"/>
  <c r="Y544" i="1"/>
  <c r="Z544" i="1" s="1"/>
  <c r="Y453" i="1"/>
  <c r="Z453" i="1" s="1"/>
  <c r="Y77" i="1"/>
  <c r="Z77" i="1" s="1"/>
  <c r="Y187" i="1"/>
  <c r="Z187" i="1" s="1"/>
  <c r="Y843" i="1"/>
  <c r="Z843" i="1" s="1"/>
  <c r="Y516" i="1"/>
  <c r="Z516" i="1" s="1"/>
  <c r="Y405" i="1"/>
  <c r="Z405" i="1" s="1"/>
  <c r="Y125" i="1"/>
  <c r="Z125" i="1" s="1"/>
  <c r="Y570" i="1"/>
  <c r="Z570" i="1" s="1"/>
  <c r="Y703" i="1"/>
  <c r="Z703" i="1" s="1"/>
  <c r="Y114" i="1"/>
  <c r="Z114" i="1" s="1"/>
  <c r="Y155" i="1"/>
  <c r="Z155" i="1" s="1"/>
  <c r="Y844" i="1"/>
  <c r="Z844" i="1" s="1"/>
  <c r="Y64" i="1"/>
  <c r="Z64" i="1" s="1"/>
  <c r="Y798" i="1"/>
  <c r="Z798" i="1" s="1"/>
  <c r="Y337" i="1"/>
  <c r="Z337" i="1" s="1"/>
  <c r="Y504" i="1"/>
  <c r="Z504" i="1" s="1"/>
  <c r="Y362" i="1"/>
  <c r="Z362" i="1" s="1"/>
  <c r="Y627" i="1"/>
  <c r="Z627" i="1" s="1"/>
  <c r="Y815" i="1"/>
  <c r="Z815" i="1" s="1"/>
  <c r="Y97" i="1"/>
  <c r="Z97" i="1" s="1"/>
  <c r="Y484" i="1"/>
  <c r="Z484" i="1" s="1"/>
  <c r="Y257" i="1"/>
  <c r="Z257" i="1" s="1"/>
  <c r="Y179" i="1"/>
  <c r="Z179" i="1" s="1"/>
  <c r="Y469" i="1"/>
  <c r="Z469" i="1" s="1"/>
  <c r="Y38" i="1"/>
  <c r="Z38" i="1" s="1"/>
  <c r="Y140" i="1"/>
  <c r="Z140" i="1" s="1"/>
  <c r="Y590" i="1"/>
  <c r="Z590" i="1" s="1"/>
  <c r="Y379" i="1"/>
  <c r="Z379" i="1" s="1"/>
  <c r="Y196" i="1"/>
  <c r="Z196" i="1" s="1"/>
  <c r="Y255" i="1"/>
  <c r="Z255" i="1" s="1"/>
  <c r="Y156" i="1"/>
  <c r="Z156" i="1" s="1"/>
  <c r="Y506" i="1"/>
  <c r="Z506" i="1" s="1"/>
  <c r="Y710" i="1"/>
  <c r="Z710" i="1" s="1"/>
  <c r="Y643" i="1"/>
  <c r="Z643" i="1" s="1"/>
  <c r="Y247" i="1"/>
  <c r="Z247" i="1" s="1"/>
  <c r="Y491" i="1"/>
  <c r="Z491" i="1" s="1"/>
  <c r="Y224" i="1"/>
  <c r="Z224" i="1" s="1"/>
  <c r="Y814" i="1"/>
  <c r="Z814" i="1" s="1"/>
  <c r="Y632" i="1"/>
  <c r="Z632" i="1" s="1"/>
  <c r="Y622" i="1"/>
  <c r="Z622" i="1" s="1"/>
  <c r="Y158" i="1"/>
  <c r="Z158" i="1" s="1"/>
  <c r="Y200" i="1"/>
  <c r="Z200" i="1" s="1"/>
  <c r="Y540" i="1"/>
  <c r="Z540" i="1" s="1"/>
  <c r="Y625" i="1"/>
  <c r="Z625" i="1" s="1"/>
  <c r="Y698" i="1"/>
  <c r="Z698" i="1" s="1"/>
  <c r="Y201" i="1"/>
  <c r="Z201" i="1" s="1"/>
  <c r="Y584" i="1"/>
  <c r="Z584" i="1" s="1"/>
  <c r="Y62" i="1"/>
  <c r="Z62" i="1" s="1"/>
  <c r="Y339" i="1"/>
  <c r="Z339" i="1" s="1"/>
  <c r="Y781" i="1"/>
  <c r="Z781" i="1" s="1"/>
  <c r="Y564" i="1"/>
  <c r="Z564" i="1" s="1"/>
  <c r="Y221" i="1"/>
  <c r="Z221" i="1" s="1"/>
  <c r="Y475" i="1"/>
  <c r="Z475" i="1" s="1"/>
  <c r="Y298" i="1"/>
  <c r="Z298" i="1" s="1"/>
  <c r="Y598" i="1"/>
  <c r="Z598" i="1" s="1"/>
  <c r="Y302" i="1"/>
  <c r="Z302" i="1" s="1"/>
  <c r="Y812" i="1"/>
  <c r="Z812" i="1" s="1"/>
  <c r="Y116" i="1"/>
  <c r="Z116" i="1" s="1"/>
  <c r="Y282" i="1"/>
  <c r="Z282" i="1" s="1"/>
  <c r="Y404" i="1"/>
  <c r="Z404" i="1" s="1"/>
  <c r="Y432" i="1"/>
  <c r="Z432" i="1" s="1"/>
  <c r="Y399" i="1"/>
  <c r="Z399" i="1" s="1"/>
  <c r="Y286" i="1"/>
  <c r="Z286" i="1" s="1"/>
  <c r="Y143" i="1"/>
  <c r="Z143" i="1" s="1"/>
  <c r="Y217" i="1"/>
  <c r="Z217" i="1" s="1"/>
  <c r="Y237" i="1"/>
  <c r="Z237" i="1" s="1"/>
  <c r="Y692" i="1"/>
  <c r="Z692" i="1" s="1"/>
  <c r="Y492" i="1"/>
  <c r="Z492" i="1" s="1"/>
  <c r="Y569" i="1"/>
  <c r="Z569" i="1" s="1"/>
  <c r="Y331" i="1"/>
  <c r="Z331" i="1" s="1"/>
  <c r="Y728" i="1"/>
  <c r="Z728" i="1" s="1"/>
  <c r="Y543" i="1"/>
  <c r="Z543" i="1" s="1"/>
  <c r="Y168" i="1"/>
  <c r="Z168" i="1" s="1"/>
  <c r="Y390" i="1"/>
  <c r="Z390" i="1" s="1"/>
  <c r="Y311" i="1"/>
  <c r="Z311" i="1" s="1"/>
  <c r="Y841" i="1"/>
  <c r="Z841" i="1" s="1"/>
  <c r="Y422" i="1"/>
  <c r="Z422" i="1" s="1"/>
  <c r="Y345" i="1"/>
  <c r="Z345" i="1" s="1"/>
  <c r="Y138" i="1"/>
  <c r="Z138" i="1" s="1"/>
  <c r="Y313" i="1"/>
  <c r="Z313" i="1" s="1"/>
  <c r="Y785" i="1"/>
  <c r="Z785" i="1" s="1"/>
  <c r="Y680" i="1"/>
  <c r="Z680" i="1" s="1"/>
  <c r="Y316" i="1"/>
  <c r="Z316" i="1" s="1"/>
  <c r="Y790" i="1"/>
  <c r="Z790" i="1" s="1"/>
  <c r="Y601" i="1"/>
  <c r="Z601" i="1" s="1"/>
  <c r="Y372" i="1"/>
  <c r="Z372" i="1" s="1"/>
  <c r="Y291" i="1"/>
  <c r="Z291" i="1" s="1"/>
  <c r="Y374" i="1"/>
  <c r="Z374" i="1" s="1"/>
  <c r="Y268" i="1"/>
  <c r="Z268" i="1" s="1"/>
  <c r="Y471" i="1"/>
  <c r="Z471" i="1" s="1"/>
  <c r="Y427" i="1"/>
  <c r="Z427" i="1" s="1"/>
  <c r="Y85" i="1"/>
  <c r="Z85" i="1" s="1"/>
  <c r="Y762" i="1"/>
  <c r="Z762" i="1" s="1"/>
  <c r="Y25" i="1"/>
  <c r="Z25" i="1" s="1"/>
  <c r="Y80" i="1"/>
  <c r="Z80" i="1" s="1"/>
  <c r="Y761" i="1"/>
  <c r="Z761" i="1" s="1"/>
  <c r="Y289" i="1"/>
  <c r="Z289" i="1" s="1"/>
  <c r="Y620" i="1"/>
  <c r="Z620" i="1" s="1"/>
  <c r="Y68" i="1"/>
  <c r="Z68" i="1" s="1"/>
  <c r="Y354" i="1"/>
  <c r="Z354" i="1" s="1"/>
  <c r="Y325" i="1"/>
  <c r="Z325" i="1" s="1"/>
  <c r="Y505" i="1"/>
  <c r="Z505" i="1" s="1"/>
  <c r="Y500" i="1"/>
  <c r="Z500" i="1" s="1"/>
  <c r="Y408" i="1"/>
  <c r="Z408" i="1" s="1"/>
  <c r="Y147" i="1"/>
  <c r="Z147" i="1" s="1"/>
  <c r="Y151" i="1"/>
  <c r="Z151" i="1" s="1"/>
  <c r="Y542" i="1"/>
  <c r="Z542" i="1" s="1"/>
  <c r="Y341" i="1"/>
  <c r="Z341" i="1" s="1"/>
  <c r="Y220" i="1"/>
  <c r="Z220" i="1" s="1"/>
  <c r="Y377" i="1"/>
  <c r="Z377" i="1" s="1"/>
  <c r="Y190" i="1"/>
  <c r="Z190" i="1" s="1"/>
  <c r="Y731" i="1"/>
  <c r="Z731" i="1" s="1"/>
  <c r="Y606" i="1"/>
  <c r="Z606" i="1" s="1"/>
  <c r="Y446" i="1"/>
  <c r="Z446" i="1" s="1"/>
  <c r="Y838" i="1"/>
  <c r="Z838" i="1" s="1"/>
  <c r="Y616" i="1"/>
  <c r="Z616" i="1" s="1"/>
  <c r="Y407" i="1"/>
  <c r="Z407" i="1" s="1"/>
  <c r="Y249" i="1"/>
  <c r="Z249" i="1" s="1"/>
  <c r="Y675" i="1"/>
  <c r="Z675" i="1" s="1"/>
  <c r="Y454" i="1"/>
  <c r="Z454" i="1" s="1"/>
  <c r="Y583" i="1"/>
  <c r="Z583" i="1" s="1"/>
  <c r="Y84" i="1"/>
  <c r="Z84" i="1" s="1"/>
  <c r="Y683" i="1"/>
  <c r="Z683" i="1" s="1"/>
  <c r="Y107" i="1"/>
  <c r="Z107" i="1" s="1"/>
  <c r="Y791" i="1"/>
  <c r="Z791" i="1" s="1"/>
  <c r="Y623" i="1"/>
  <c r="Z623" i="1" s="1"/>
  <c r="Y178" i="1"/>
  <c r="Z178" i="1" s="1"/>
  <c r="Y270" i="1"/>
  <c r="Z270" i="1" s="1"/>
  <c r="Y637" i="1"/>
  <c r="Z637" i="1" s="1"/>
  <c r="Y774" i="1"/>
  <c r="Z774" i="1" s="1"/>
  <c r="Y205" i="1"/>
  <c r="Z205" i="1" s="1"/>
  <c r="Y817" i="1"/>
  <c r="Z817" i="1" s="1"/>
  <c r="Y517" i="1"/>
  <c r="Z517" i="1" s="1"/>
  <c r="Y819" i="1"/>
  <c r="Z819" i="1" s="1"/>
  <c r="Y666" i="1"/>
  <c r="Z666" i="1" s="1"/>
  <c r="Y297" i="1"/>
  <c r="Z297" i="1" s="1"/>
  <c r="Y782" i="1"/>
  <c r="Z782" i="1" s="1"/>
  <c r="Y494" i="1"/>
  <c r="Z494" i="1" s="1"/>
  <c r="Y351" i="1"/>
  <c r="Z351" i="1" s="1"/>
  <c r="Y56" i="1"/>
  <c r="Z56" i="1" s="1"/>
  <c r="Y394" i="1"/>
  <c r="Z394" i="1" s="1"/>
  <c r="Y721" i="1"/>
  <c r="Z721" i="1" s="1"/>
  <c r="Y534" i="1"/>
  <c r="Z534" i="1" s="1"/>
  <c r="Y508" i="1"/>
  <c r="Z508" i="1" s="1"/>
  <c r="Y315" i="1"/>
  <c r="Z315" i="1" s="1"/>
  <c r="Y161" i="1"/>
  <c r="Z161" i="1" s="1"/>
  <c r="Y182" i="1"/>
  <c r="Z182" i="1" s="1"/>
  <c r="Y496" i="1"/>
  <c r="Z496" i="1" s="1"/>
  <c r="Y449" i="1"/>
  <c r="Z449" i="1" s="1"/>
  <c r="Y244" i="1"/>
  <c r="Z244" i="1" s="1"/>
  <c r="Y779" i="1"/>
  <c r="Z779" i="1" s="1"/>
  <c r="Y152" i="1"/>
  <c r="Z152" i="1" s="1"/>
  <c r="Y718" i="1"/>
  <c r="Z718" i="1" s="1"/>
  <c r="Y729" i="1"/>
  <c r="Z729" i="1" s="1"/>
  <c r="Y826" i="1"/>
  <c r="Z826" i="1" s="1"/>
  <c r="Y433" i="1"/>
  <c r="Z433" i="1" s="1"/>
  <c r="Y717" i="1"/>
  <c r="Z717" i="1" s="1"/>
  <c r="Y81" i="1"/>
  <c r="Z81" i="1" s="1"/>
  <c r="Y349" i="1"/>
  <c r="Z349" i="1" s="1"/>
  <c r="Y21" i="1"/>
  <c r="Z21" i="1" s="1"/>
  <c r="Y447" i="1"/>
  <c r="Z447" i="1" s="1"/>
  <c r="Y439" i="1"/>
  <c r="Z439" i="1" s="1"/>
  <c r="Y551" i="1"/>
  <c r="Z551" i="1" s="1"/>
  <c r="Y386" i="1"/>
  <c r="Z386" i="1" s="1"/>
  <c r="Y57" i="1"/>
  <c r="Z57" i="1" s="1"/>
  <c r="Y519" i="1"/>
  <c r="Z519" i="1" s="1"/>
  <c r="Y334" i="1"/>
  <c r="Z334" i="1" s="1"/>
  <c r="Y476" i="1"/>
  <c r="Z476" i="1" s="1"/>
  <c r="Y321" i="1"/>
  <c r="Z321" i="1" s="1"/>
  <c r="Y206" i="1"/>
  <c r="Z206" i="1" s="1"/>
  <c r="Y106" i="1"/>
  <c r="Z106" i="1" s="1"/>
  <c r="Y185" i="1"/>
  <c r="Z185" i="1" s="1"/>
  <c r="Y820" i="1"/>
  <c r="Z820" i="1" s="1"/>
  <c r="Y402" i="1"/>
  <c r="Z402" i="1" s="1"/>
  <c r="Y745" i="1"/>
  <c r="Z745" i="1" s="1"/>
  <c r="Y94" i="1"/>
  <c r="Z94" i="1" s="1"/>
  <c r="Y674" i="1"/>
  <c r="Z674" i="1" s="1"/>
  <c r="Y395" i="1"/>
  <c r="Z395" i="1" s="1"/>
  <c r="Y109" i="1"/>
  <c r="Z109" i="1" s="1"/>
  <c r="Y198" i="1"/>
  <c r="Z198" i="1" s="1"/>
  <c r="Y647" i="1"/>
  <c r="Z647" i="1" s="1"/>
  <c r="Y294" i="1"/>
  <c r="Z294" i="1" s="1"/>
  <c r="Y499" i="1"/>
  <c r="Z499" i="1" s="1"/>
  <c r="Y274" i="1"/>
  <c r="Z274" i="1" s="1"/>
  <c r="Y679" i="1"/>
  <c r="Z679" i="1" s="1"/>
  <c r="Y245" i="1"/>
  <c r="Z245" i="1" s="1"/>
  <c r="Y836" i="1"/>
  <c r="Z836" i="1" s="1"/>
  <c r="Y589" i="1"/>
  <c r="Z589" i="1" s="1"/>
  <c r="Y376" i="1"/>
  <c r="Z376" i="1" s="1"/>
  <c r="Y697" i="1"/>
  <c r="Z697" i="1" s="1"/>
  <c r="Y326" i="1"/>
  <c r="Z326" i="1" s="1"/>
  <c r="Y44" i="1"/>
  <c r="Z44" i="1" s="1"/>
  <c r="Y263" i="1"/>
  <c r="Z263" i="1" s="1"/>
  <c r="Y346" i="1"/>
  <c r="Z346" i="1" s="1"/>
  <c r="Y322" i="1"/>
  <c r="Z322" i="1" s="1"/>
  <c r="Y71" i="1"/>
  <c r="Z71" i="1" s="1"/>
  <c r="Y507" i="1"/>
  <c r="Z507" i="1" s="1"/>
  <c r="Y555" i="1"/>
  <c r="Z555" i="1" s="1"/>
  <c r="Y342" i="1"/>
  <c r="Z342" i="1" s="1"/>
  <c r="Y443" i="1"/>
  <c r="Z443" i="1" s="1"/>
  <c r="Y365" i="1"/>
  <c r="Z365" i="1" s="1"/>
  <c r="Y124" i="1"/>
  <c r="Z124" i="1" s="1"/>
  <c r="Y621" i="1"/>
  <c r="Z621" i="1" s="1"/>
  <c r="Y159" i="1"/>
  <c r="Z159" i="1" s="1"/>
  <c r="Y700" i="1"/>
  <c r="Z700" i="1" s="1"/>
  <c r="Y384" i="1"/>
  <c r="Z384" i="1" s="1"/>
  <c r="Y725" i="1"/>
  <c r="Z725" i="1" s="1"/>
  <c r="Y538" i="1"/>
  <c r="Z538" i="1" s="1"/>
  <c r="Y658" i="1"/>
  <c r="Z658" i="1" s="1"/>
  <c r="Y822" i="1"/>
  <c r="Z822" i="1" s="1"/>
  <c r="Y162" i="1"/>
  <c r="Z162" i="1" s="1"/>
  <c r="Y410" i="1"/>
  <c r="Z410" i="1" s="1"/>
  <c r="Y307" i="1"/>
  <c r="Z307" i="1" s="1"/>
  <c r="Y795" i="1"/>
  <c r="Z795" i="1" s="1"/>
  <c r="Y607" i="1"/>
  <c r="Z607" i="1" s="1"/>
  <c r="Y75" i="1"/>
  <c r="Z75" i="1" s="1"/>
  <c r="Y561" i="1"/>
  <c r="Z561" i="1" s="1"/>
  <c r="Y122" i="1"/>
  <c r="Z122" i="1" s="1"/>
  <c r="Y287" i="1"/>
  <c r="Z287" i="1" s="1"/>
  <c r="Y166" i="1"/>
  <c r="Z166" i="1" s="1"/>
  <c r="Y612" i="1"/>
  <c r="Z612" i="1" s="1"/>
  <c r="Y444" i="1"/>
  <c r="Z444" i="1" s="1"/>
  <c r="Y459" i="1"/>
  <c r="Z459" i="1" s="1"/>
  <c r="Y611" i="1"/>
  <c r="Z611" i="1" s="1"/>
  <c r="Y493" i="1"/>
  <c r="Z493" i="1" s="1"/>
  <c r="Y563" i="1"/>
  <c r="Z563" i="1" s="1"/>
  <c r="Y485" i="1"/>
  <c r="Z485" i="1" s="1"/>
  <c r="Y320" i="1"/>
  <c r="Z320" i="1" s="1"/>
  <c r="Y35" i="1"/>
  <c r="Z35" i="1" s="1"/>
  <c r="Y823" i="1"/>
  <c r="Z823" i="1" s="1"/>
  <c r="Y34" i="1"/>
  <c r="Z34" i="1" s="1"/>
  <c r="Y343" i="1"/>
  <c r="Z343" i="1" s="1"/>
  <c r="Y66" i="1"/>
  <c r="Z66" i="1" s="1"/>
  <c r="Y385" i="1"/>
  <c r="Z385" i="1" s="1"/>
  <c r="Y487" i="1"/>
  <c r="Z487" i="1" s="1"/>
  <c r="Y773" i="1"/>
  <c r="Z773" i="1" s="1"/>
  <c r="Y503" i="1"/>
  <c r="Z503" i="1" s="1"/>
  <c r="Y235" i="1"/>
  <c r="Z235" i="1" s="1"/>
  <c r="Y566" i="1"/>
  <c r="Z566" i="1" s="1"/>
  <c r="Y328" i="1"/>
  <c r="Z328" i="1" s="1"/>
  <c r="Y219" i="1"/>
  <c r="Z219" i="1" s="1"/>
  <c r="Y89" i="1"/>
  <c r="Z89" i="1" s="1"/>
  <c r="Y713" i="1"/>
  <c r="Z713" i="1" s="1"/>
  <c r="Y397" i="1"/>
  <c r="Z397" i="1" s="1"/>
  <c r="Y840" i="1"/>
  <c r="Z840" i="1" s="1"/>
  <c r="Y649" i="1"/>
  <c r="Z649" i="1" s="1"/>
  <c r="Y188" i="1"/>
  <c r="Z188" i="1" s="1"/>
  <c r="Y715" i="1"/>
  <c r="Z715" i="1" s="1"/>
  <c r="Y215" i="1"/>
  <c r="Z215" i="1" s="1"/>
  <c r="Y261" i="1"/>
  <c r="Z261" i="1" s="1"/>
  <c r="Y96" i="1"/>
  <c r="Z96" i="1" s="1"/>
  <c r="Y837" i="1"/>
  <c r="Z837" i="1" s="1"/>
  <c r="Y667" i="1"/>
  <c r="Z667" i="1" s="1"/>
  <c r="Y558" i="1"/>
  <c r="Z558" i="1" s="1"/>
  <c r="Y743" i="1"/>
  <c r="Z743" i="1" s="1"/>
  <c r="Y314" i="1"/>
  <c r="Z314" i="1" s="1"/>
  <c r="Y380" i="1"/>
  <c r="Z380" i="1" s="1"/>
  <c r="Y304" i="1"/>
  <c r="Z304" i="1" s="1"/>
  <c r="Y252" i="1"/>
  <c r="Z252" i="1" s="1"/>
  <c r="Y714" i="1"/>
  <c r="Z714" i="1" s="1"/>
  <c r="Y593" i="1"/>
  <c r="Z593" i="1" s="1"/>
  <c r="Y702" i="1"/>
  <c r="Z702" i="1" s="1"/>
  <c r="Y553" i="1"/>
  <c r="Z553" i="1" s="1"/>
  <c r="Y99" i="1"/>
  <c r="Z99" i="1" s="1"/>
  <c r="Y128" i="1"/>
  <c r="Z128" i="1" s="1"/>
  <c r="Y571" i="1"/>
  <c r="Z571" i="1" s="1"/>
  <c r="Y333" i="1"/>
  <c r="Z333" i="1" s="1"/>
  <c r="Y688" i="1"/>
  <c r="Z688" i="1" s="1"/>
  <c r="Y811" i="1"/>
  <c r="Z811" i="1" s="1"/>
  <c r="Y659" i="1"/>
  <c r="Z659" i="1" s="1"/>
  <c r="Y381" i="1"/>
  <c r="Z381" i="1" s="1"/>
  <c r="Y720" i="1"/>
  <c r="Z720" i="1" s="1"/>
  <c r="Y513" i="1"/>
  <c r="Z513" i="1" s="1"/>
  <c r="Y591" i="1"/>
  <c r="Z591" i="1" s="1"/>
  <c r="Y810" i="1"/>
  <c r="Z810" i="1" s="1"/>
  <c r="Y805" i="1"/>
  <c r="Z805" i="1" s="1"/>
  <c r="Y497" i="1"/>
  <c r="Z497" i="1" s="1"/>
  <c r="Y83" i="1"/>
  <c r="Z83" i="1" s="1"/>
  <c r="Y259" i="1"/>
  <c r="Z259" i="1" s="1"/>
  <c r="Y105" i="1"/>
  <c r="Z105" i="1" s="1"/>
  <c r="Y463" i="1"/>
  <c r="Z463" i="1" s="1"/>
  <c r="Y769" i="1"/>
  <c r="Z769" i="1" s="1"/>
  <c r="Y123" i="1"/>
  <c r="Z123" i="1" s="1"/>
  <c r="Y361" i="1"/>
  <c r="Z361" i="1" s="1"/>
  <c r="Y672" i="1"/>
  <c r="Z672" i="1" s="1"/>
  <c r="Y223" i="1"/>
  <c r="Z223" i="1" s="1"/>
  <c r="Y478" i="1"/>
  <c r="Z478" i="1" s="1"/>
  <c r="Y524" i="1"/>
  <c r="Z524" i="1" s="1"/>
  <c r="Y580" i="1"/>
  <c r="Z580" i="1" s="1"/>
  <c r="Y43" i="1"/>
  <c r="Z43" i="1" s="1"/>
  <c r="Y824" i="1"/>
  <c r="Z824" i="1" s="1"/>
  <c r="Y130" i="1"/>
  <c r="Z130" i="1" s="1"/>
  <c r="Y776" i="1"/>
  <c r="Z776" i="1" s="1"/>
  <c r="Y36" i="1"/>
  <c r="Z36" i="1" s="1"/>
  <c r="Y522" i="1"/>
  <c r="Z522" i="1" s="1"/>
  <c r="Y828" i="1"/>
  <c r="Z828" i="1" s="1"/>
  <c r="Y51" i="1"/>
  <c r="Z51" i="1" s="1"/>
  <c r="Y708" i="1"/>
  <c r="Z708" i="1" s="1"/>
  <c r="Y456" i="1"/>
  <c r="Z456" i="1" s="1"/>
  <c r="Y834" i="1"/>
  <c r="Z834" i="1" s="1"/>
  <c r="Y686" i="1"/>
  <c r="Z686" i="1" s="1"/>
  <c r="Y786" i="1"/>
  <c r="Z786" i="1" s="1"/>
  <c r="Y242" i="1"/>
  <c r="Z242" i="1" s="1"/>
  <c r="Y29" i="1"/>
  <c r="Z29" i="1" s="1"/>
  <c r="Y199" i="1"/>
  <c r="Z199" i="1" s="1"/>
  <c r="Y366" i="1"/>
  <c r="Z366" i="1" s="1"/>
  <c r="Y251" i="1"/>
  <c r="Z251" i="1" s="1"/>
  <c r="Y532" i="1"/>
  <c r="Z532" i="1" s="1"/>
  <c r="Y482" i="1"/>
  <c r="Z482" i="1" s="1"/>
  <c r="Y464" i="1"/>
  <c r="Z464" i="1" s="1"/>
  <c r="Y406" i="1"/>
  <c r="Z406" i="1" s="1"/>
  <c r="Y587" i="1"/>
  <c r="Z587" i="1" s="1"/>
  <c r="Y685" i="1"/>
  <c r="Z685" i="1" s="1"/>
  <c r="Y617" i="1"/>
  <c r="Z617" i="1" s="1"/>
  <c r="Y800" i="1"/>
  <c r="Z800" i="1" s="1"/>
  <c r="Y489" i="1"/>
  <c r="Z489" i="1" s="1"/>
  <c r="Y657" i="1"/>
  <c r="Z657" i="1" s="1"/>
  <c r="Y214" i="1"/>
  <c r="Z214" i="1" s="1"/>
  <c r="Y412" i="1"/>
  <c r="Z412" i="1" s="1"/>
  <c r="Y396" i="1"/>
  <c r="Z396" i="1" s="1"/>
  <c r="Y60" i="1"/>
  <c r="Z60" i="1" s="1"/>
  <c r="Y568" i="1"/>
  <c r="Z568" i="1" s="1"/>
  <c r="Y401" i="1"/>
  <c r="Z401" i="1" s="1"/>
  <c r="Y763" i="1"/>
  <c r="Z763" i="1" s="1"/>
  <c r="Y827" i="1"/>
  <c r="Z827" i="1" s="1"/>
  <c r="Y419" i="1"/>
  <c r="Z419" i="1" s="1"/>
  <c r="Y319" i="1"/>
  <c r="Z319" i="1" s="1"/>
  <c r="Y424" i="1"/>
  <c r="Z424" i="1" s="1"/>
  <c r="Y369" i="1"/>
  <c r="Z369" i="1" s="1"/>
  <c r="Y177" i="1"/>
  <c r="Z177" i="1" s="1"/>
  <c r="Y63" i="1"/>
  <c r="Z63" i="1" s="1"/>
  <c r="Y243" i="1"/>
  <c r="Z243" i="1" s="1"/>
  <c r="Y804" i="1"/>
  <c r="Z804" i="1" s="1"/>
  <c r="Y806" i="1"/>
  <c r="Z806" i="1" s="1"/>
  <c r="Y474" i="1"/>
  <c r="Z474" i="1" s="1"/>
  <c r="Y515" i="1"/>
  <c r="Z515" i="1" s="1"/>
  <c r="Y181" i="1"/>
  <c r="Z181" i="1" s="1"/>
  <c r="Y387" i="1"/>
  <c r="Z387" i="1" s="1"/>
  <c r="Y233" i="1"/>
  <c r="Z233" i="1" s="1"/>
  <c r="Y448" i="1"/>
  <c r="Z448" i="1" s="1"/>
  <c r="Y50" i="1"/>
  <c r="Z50" i="1" s="1"/>
  <c r="Y87" i="1"/>
  <c r="Z87" i="1" s="1"/>
  <c r="Y86" i="1"/>
  <c r="Z86" i="1" s="1"/>
  <c r="Y671" i="1"/>
  <c r="Z671" i="1" s="1"/>
  <c r="Y160" i="1"/>
  <c r="Z160" i="1" s="1"/>
  <c r="Y47" i="1"/>
  <c r="Z47" i="1" s="1"/>
  <c r="Y801" i="1"/>
  <c r="Z801" i="1" s="1"/>
  <c r="Y350" i="1"/>
  <c r="Z350" i="1" s="1"/>
  <c r="Y148" i="1"/>
  <c r="Z148" i="1" s="1"/>
  <c r="Y48" i="1"/>
  <c r="Z48" i="1" s="1"/>
  <c r="Y467" i="1"/>
  <c r="Z467" i="1" s="1"/>
  <c r="Y608" i="1"/>
  <c r="Z608" i="1" s="1"/>
  <c r="Y539" i="1"/>
  <c r="Z539" i="1" s="1"/>
  <c r="Y39" i="1"/>
  <c r="Z39" i="1" s="1"/>
  <c r="Y668" i="1"/>
  <c r="Z668" i="1" s="1"/>
  <c r="Y246" i="1"/>
  <c r="Z246" i="1" s="1"/>
  <c r="Y293" i="1"/>
  <c r="Z293" i="1" s="1"/>
  <c r="Y78" i="1"/>
  <c r="Z78" i="1" s="1"/>
  <c r="Y271" i="1"/>
  <c r="Z271" i="1" s="1"/>
  <c r="Y32" i="1"/>
  <c r="Z32" i="1" s="1"/>
  <c r="Y533" i="1"/>
  <c r="Z533" i="1" s="1"/>
  <c r="Y318" i="1"/>
  <c r="Z318" i="1" s="1"/>
  <c r="Y113" i="1"/>
  <c r="Z113" i="1" s="1"/>
  <c r="Y477" i="1"/>
  <c r="Z477" i="1" s="1"/>
  <c r="Y27" i="1"/>
  <c r="Z27" i="1" s="1"/>
  <c r="Y232" i="1"/>
  <c r="Z232" i="1" s="1"/>
  <c r="Y636" i="1"/>
  <c r="Z636" i="1" s="1"/>
  <c r="Y755" i="1"/>
  <c r="Z755" i="1" s="1"/>
  <c r="Y626" i="1"/>
  <c r="Z626" i="1" s="1"/>
  <c r="Y312" i="1"/>
  <c r="Z312" i="1" s="1"/>
  <c r="Y529" i="1"/>
  <c r="Z529" i="1" s="1"/>
  <c r="Y719" i="1"/>
  <c r="Z719" i="1" s="1"/>
  <c r="Y735" i="1"/>
  <c r="Z735" i="1" s="1"/>
  <c r="Y53" i="1"/>
  <c r="Z53" i="1" s="1"/>
  <c r="Y634" i="1"/>
  <c r="Z634" i="1" s="1"/>
  <c r="Y438" i="1"/>
  <c r="Z438" i="1" s="1"/>
  <c r="Y355" i="1"/>
  <c r="Z355" i="1" s="1"/>
  <c r="Y461" i="1"/>
  <c r="Z461" i="1" s="1"/>
  <c r="Y727" i="1"/>
  <c r="Z727" i="1" s="1"/>
  <c r="Y669" i="1"/>
  <c r="Z669" i="1" s="1"/>
  <c r="Y393" i="1"/>
  <c r="Z393" i="1" s="1"/>
  <c r="Y28" i="1"/>
  <c r="Z28" i="1" s="1"/>
  <c r="Y211" i="1"/>
  <c r="Z211" i="1" s="1"/>
  <c r="Y481" i="1"/>
  <c r="Z481" i="1" s="1"/>
  <c r="Y283" i="1"/>
  <c r="Z283" i="1" s="1"/>
  <c r="Y175" i="1"/>
  <c r="Z175" i="1" s="1"/>
  <c r="Y163" i="1"/>
  <c r="Z163" i="1" s="1"/>
  <c r="Y707" i="1"/>
  <c r="Z707" i="1" s="1"/>
  <c r="Y807" i="1"/>
  <c r="Z807" i="1" s="1"/>
  <c r="Y610" i="1"/>
  <c r="Z610" i="1" s="1"/>
  <c r="Y414" i="1"/>
  <c r="Z414" i="1" s="1"/>
  <c r="Y740" i="1"/>
  <c r="Z740" i="1" s="1"/>
  <c r="Y172" i="1"/>
  <c r="Z172" i="1" s="1"/>
  <c r="Y602" i="1"/>
  <c r="Z602" i="1" s="1"/>
  <c r="Y537" i="1"/>
  <c r="Z537" i="1" s="1"/>
  <c r="Y705" i="1"/>
  <c r="Z705" i="1" s="1"/>
  <c r="Y578" i="1"/>
  <c r="Z578" i="1" s="1"/>
  <c r="Y695" i="1"/>
  <c r="Z695" i="1" s="1"/>
  <c r="Y102" i="1"/>
  <c r="Z102" i="1" s="1"/>
  <c r="Y470" i="1"/>
  <c r="Z470" i="1" s="1"/>
  <c r="Y741" i="1"/>
  <c r="Z741" i="1" s="1"/>
  <c r="Y340" i="1"/>
  <c r="Z340" i="1" s="1"/>
  <c r="Y193" i="1"/>
  <c r="Z193" i="1" s="1"/>
  <c r="Y202" i="1"/>
  <c r="Z202" i="1" s="1"/>
  <c r="Y142" i="1"/>
  <c r="Z142" i="1" s="1"/>
  <c r="Y483" i="1"/>
  <c r="Z483" i="1" s="1"/>
  <c r="Y423" i="1"/>
  <c r="Z423" i="1" s="1"/>
  <c r="Y654" i="1"/>
  <c r="Z654" i="1" s="1"/>
  <c r="Y303" i="1"/>
  <c r="Z303" i="1" s="1"/>
  <c r="Y357" i="1"/>
  <c r="Z357" i="1" s="1"/>
  <c r="Y681" i="1"/>
  <c r="Z681" i="1" s="1"/>
  <c r="Y651" i="1"/>
  <c r="Z651" i="1" s="1"/>
  <c r="Y192" i="1"/>
  <c r="Z192" i="1" s="1"/>
  <c r="Y545" i="1"/>
  <c r="Z545" i="1" s="1"/>
  <c r="Y100" i="1"/>
  <c r="Z100" i="1" s="1"/>
  <c r="Y226" i="1"/>
  <c r="Z226" i="1" s="1"/>
  <c r="Y556" i="1"/>
  <c r="Z556" i="1" s="1"/>
  <c r="Y136" i="1"/>
  <c r="Z136" i="1" s="1"/>
  <c r="Y648" i="1"/>
  <c r="Z648" i="1" s="1"/>
  <c r="Y754" i="1"/>
  <c r="Z754" i="1" s="1"/>
  <c r="Y440" i="1"/>
  <c r="Z440" i="1" s="1"/>
  <c r="Y792" i="1"/>
  <c r="Z792" i="1" s="1"/>
  <c r="Y95" i="1"/>
  <c r="Z95" i="1" s="1"/>
  <c r="Y646" i="1"/>
  <c r="Z646" i="1" s="1"/>
  <c r="Y573" i="1"/>
  <c r="Z573" i="1" s="1"/>
  <c r="Y689" i="1"/>
  <c r="Z689" i="1" s="1"/>
  <c r="Y509" i="1"/>
  <c r="Z509" i="1" s="1"/>
  <c r="Y603" i="1"/>
  <c r="Z603" i="1" s="1"/>
  <c r="Y135" i="1"/>
  <c r="Z135" i="1" s="1"/>
  <c r="Y317" i="1"/>
  <c r="Z317" i="1" s="1"/>
  <c r="Y127" i="1"/>
  <c r="Z127" i="1" s="1"/>
  <c r="Y216" i="1"/>
  <c r="Z216" i="1" s="1"/>
  <c r="Y144" i="1"/>
  <c r="Z144" i="1" s="1"/>
  <c r="Y428" i="1"/>
  <c r="Z428" i="1" s="1"/>
  <c r="Y468" i="1"/>
  <c r="Z468" i="1" s="1"/>
  <c r="Y167" i="1"/>
  <c r="Z167" i="1" s="1"/>
  <c r="Y418" i="1"/>
  <c r="Z418" i="1" s="1"/>
  <c r="Y567" i="1"/>
  <c r="Z567" i="1" s="1"/>
  <c r="Y829" i="1"/>
  <c r="Z829" i="1" s="1"/>
  <c r="Y373" i="1"/>
  <c r="Z373" i="1" s="1"/>
  <c r="Y225" i="1"/>
  <c r="Z225" i="1" s="1"/>
  <c r="Y732" i="1"/>
  <c r="Z732" i="1" s="1"/>
  <c r="Y240" i="1"/>
  <c r="Z240" i="1" s="1"/>
  <c r="Y706" i="1"/>
  <c r="Z706" i="1" s="1"/>
  <c r="Y488" i="1"/>
  <c r="Z488" i="1" s="1"/>
  <c r="Y664" i="1"/>
  <c r="Z664" i="1" s="1"/>
  <c r="Y41" i="1"/>
  <c r="Z41" i="1" s="1"/>
  <c r="Y400" i="1"/>
  <c r="Z400" i="1" s="1"/>
  <c r="Y605" i="1"/>
  <c r="Z605" i="1" s="1"/>
  <c r="Y413" i="1"/>
  <c r="Z413" i="1" s="1"/>
  <c r="Y770" i="1"/>
  <c r="Z770" i="1" s="1"/>
  <c r="Y420" i="1"/>
  <c r="Z420" i="1" s="1"/>
  <c r="Y309" i="1"/>
  <c r="Z309" i="1" s="1"/>
  <c r="Y526" i="1"/>
  <c r="Z526" i="1" s="1"/>
  <c r="Y550" i="1"/>
  <c r="Z550" i="1" s="1"/>
  <c r="Y329" i="1"/>
  <c r="Z329" i="1" s="1"/>
  <c r="Y565" i="1"/>
  <c r="Z565" i="1" s="1"/>
  <c r="Y417" i="1"/>
  <c r="Z417" i="1" s="1"/>
  <c r="Y327" i="1"/>
  <c r="Z327" i="1" s="1"/>
  <c r="Y98" i="1"/>
  <c r="Z98" i="1" s="1"/>
  <c r="Y54" i="1"/>
  <c r="Z54" i="1" s="1"/>
  <c r="Y330" i="1"/>
  <c r="Z330" i="1" s="1"/>
  <c r="Y830" i="1"/>
  <c r="Z830" i="1" s="1"/>
  <c r="Y673" i="1"/>
  <c r="Z673" i="1" s="1"/>
  <c r="Y230" i="1"/>
  <c r="Z230" i="1" s="1"/>
  <c r="Y615" i="1"/>
  <c r="Z615" i="1" s="1"/>
  <c r="Y462" i="1"/>
  <c r="Z462" i="1" s="1"/>
  <c r="Y716" i="1"/>
  <c r="Z716" i="1" s="1"/>
  <c r="Y134" i="1"/>
  <c r="Z134" i="1" s="1"/>
  <c r="Y276" i="1"/>
  <c r="Z276" i="1" s="1"/>
  <c r="Y835" i="1"/>
  <c r="Z835" i="1" s="1"/>
  <c r="Y323" i="1"/>
  <c r="Z323" i="1" s="1"/>
  <c r="Y277" i="1"/>
  <c r="Z277" i="1" s="1"/>
  <c r="Y292" i="1"/>
  <c r="Z292" i="1" s="1"/>
  <c r="Y619" i="1"/>
  <c r="Z619" i="1" s="1"/>
  <c r="Y382" i="1"/>
  <c r="Z382" i="1" s="1"/>
  <c r="Y58" i="1"/>
  <c r="Z58" i="1" s="1"/>
  <c r="Y392" i="1"/>
  <c r="Z392" i="1" s="1"/>
  <c r="Y678" i="1"/>
  <c r="Z678" i="1" s="1"/>
  <c r="Y592" i="1"/>
  <c r="Z592" i="1" s="1"/>
  <c r="Y758" i="1"/>
  <c r="Z758" i="1" s="1"/>
  <c r="Y780" i="1"/>
  <c r="Z780" i="1" s="1"/>
  <c r="Y267" i="1"/>
  <c r="Z267" i="1" s="1"/>
  <c r="Y403" i="1"/>
  <c r="Z403" i="1" s="1"/>
  <c r="Y132" i="1"/>
  <c r="Z132" i="1" s="1"/>
  <c r="Y670" i="1"/>
  <c r="Z670" i="1" s="1"/>
  <c r="Y212" i="1"/>
  <c r="Z212" i="1" s="1"/>
  <c r="Y687" i="1"/>
  <c r="Z687" i="1" s="1"/>
  <c r="Y633" i="1"/>
  <c r="Z633" i="1" s="1"/>
  <c r="Y803" i="1"/>
  <c r="Z803" i="1" s="1"/>
  <c r="Y150" i="1"/>
  <c r="Z150" i="1" s="1"/>
  <c r="Y757" i="1"/>
  <c r="Z757" i="1" s="1"/>
  <c r="Y208" i="1"/>
  <c r="Z208" i="1" s="1"/>
  <c r="Y183" i="1"/>
  <c r="Z183" i="1" s="1"/>
  <c r="Y26" i="1"/>
  <c r="Z26" i="1" s="1"/>
  <c r="Y296" i="1"/>
  <c r="Z296" i="1" s="1"/>
  <c r="Y665" i="1"/>
  <c r="Z665" i="1" s="1"/>
  <c r="Y693" i="1"/>
  <c r="Z693" i="1" s="1"/>
  <c r="Y644" i="1"/>
  <c r="Z644" i="1" s="1"/>
  <c r="Y353" i="1"/>
  <c r="Z353" i="1" s="1"/>
  <c r="Y771" i="1"/>
  <c r="Z771" i="1" s="1"/>
  <c r="Y630" i="1"/>
  <c r="Z630" i="1" s="1"/>
  <c r="Y370" i="1"/>
  <c r="Z370" i="1" s="1"/>
  <c r="Y777" i="1"/>
  <c r="Z777" i="1" s="1"/>
  <c r="Y793" i="1"/>
  <c r="Z793" i="1" s="1"/>
  <c r="Y784" i="1"/>
  <c r="Z784" i="1" s="1"/>
  <c r="Y308" i="1"/>
  <c r="Z308" i="1" s="1"/>
  <c r="Y194" i="1"/>
  <c r="Z194" i="1" s="1"/>
  <c r="Y739" i="1"/>
  <c r="Z739" i="1" s="1"/>
  <c r="Y30" i="1"/>
  <c r="Z30" i="1" s="1"/>
  <c r="Y588" i="1"/>
  <c r="Z588" i="1" s="1"/>
  <c r="Y234" i="1"/>
  <c r="Z234" i="1" s="1"/>
  <c r="Y582" i="1"/>
  <c r="Z582" i="1" s="1"/>
  <c r="Y288" i="1"/>
  <c r="Z288" i="1" s="1"/>
  <c r="Y275" i="1"/>
  <c r="Z275" i="1" s="1"/>
  <c r="Y450" i="1"/>
  <c r="Z450" i="1" s="1"/>
  <c r="Y324" i="1"/>
  <c r="Z324" i="1" s="1"/>
  <c r="Y101" i="1"/>
  <c r="Z101" i="1" s="1"/>
  <c r="Y431" i="1"/>
  <c r="Z431" i="1" s="1"/>
  <c r="Y352" i="1"/>
  <c r="Z352" i="1" s="1"/>
  <c r="Y458" i="1"/>
  <c r="Z458" i="1" s="1"/>
  <c r="Y425" i="1"/>
  <c r="Z425" i="1" s="1"/>
  <c r="Y535" i="1"/>
  <c r="Z535" i="1" s="1"/>
  <c r="Y712" i="1"/>
  <c r="Z712" i="1" s="1"/>
  <c r="Y520" i="1"/>
  <c r="Z520" i="1" s="1"/>
  <c r="Y723" i="1"/>
  <c r="Z723" i="1" s="1"/>
  <c r="Y547" i="1"/>
  <c r="Z547" i="1" s="1"/>
  <c r="Y797" i="1"/>
  <c r="Z797" i="1" s="1"/>
  <c r="AU785" i="1" l="1"/>
  <c r="AV785" i="1" s="1"/>
  <c r="AU65" i="1"/>
  <c r="AV65" i="1" s="1"/>
  <c r="AU746" i="1"/>
  <c r="AV746" i="1" s="1"/>
  <c r="AU261" i="1"/>
  <c r="AV261" i="1" s="1"/>
  <c r="AU296" i="1"/>
  <c r="AV296" i="1" s="1"/>
  <c r="AU665" i="1"/>
  <c r="AV665" i="1" s="1"/>
  <c r="AU736" i="1"/>
  <c r="AV736" i="1" s="1"/>
  <c r="AU788" i="1"/>
  <c r="AV788" i="1" s="1"/>
  <c r="AK250" i="1"/>
  <c r="AL250" i="1" s="1"/>
  <c r="AU82" i="1"/>
  <c r="AV82" i="1" s="1"/>
  <c r="AU629" i="1"/>
  <c r="AV629" i="1" s="1"/>
  <c r="AU67" i="1"/>
  <c r="AV67" i="1" s="1"/>
  <c r="AU306" i="1"/>
  <c r="AV306" i="1" s="1"/>
  <c r="AU694" i="1"/>
  <c r="AV694" i="1" s="1"/>
  <c r="AU12" i="1"/>
  <c r="AV12" i="1" s="1"/>
  <c r="AU42" i="1"/>
  <c r="AV42" i="1" s="1"/>
  <c r="AU768" i="1"/>
  <c r="AV768" i="1" s="1"/>
  <c r="AU9" i="1"/>
  <c r="AV9" i="1" s="1"/>
  <c r="AU32" i="1"/>
  <c r="AV32" i="1" s="1"/>
  <c r="AU672" i="1"/>
  <c r="AV672" i="1" s="1"/>
  <c r="AU153" i="1"/>
  <c r="AV153" i="1" s="1"/>
  <c r="AK742" i="1"/>
  <c r="AL742" i="1" s="1"/>
  <c r="AU273" i="1"/>
  <c r="AV273" i="1" s="1"/>
  <c r="AU103" i="1"/>
  <c r="AV103" i="1" s="1"/>
  <c r="AK636" i="1"/>
  <c r="AL636" i="1" s="1"/>
  <c r="AU833" i="1"/>
  <c r="AV833" i="1" s="1"/>
  <c r="AU755" i="1"/>
  <c r="AV755" i="1" s="1"/>
  <c r="AU241" i="1"/>
  <c r="AV241" i="1" s="1"/>
  <c r="AU74" i="1"/>
  <c r="AV74" i="1" s="1"/>
  <c r="AU43" i="1"/>
  <c r="AV43" i="1" s="1"/>
  <c r="AU598" i="1"/>
  <c r="AV598" i="1" s="1"/>
  <c r="AU391" i="1"/>
  <c r="AV391" i="1" s="1"/>
  <c r="AU580" i="1"/>
  <c r="AV580" i="1" s="1"/>
  <c r="AU467" i="1"/>
  <c r="AV467" i="1" s="1"/>
  <c r="AU236" i="1"/>
  <c r="AV236" i="1" s="1"/>
  <c r="AU776" i="1"/>
  <c r="AV776" i="1" s="1"/>
  <c r="AU115" i="1"/>
  <c r="AV115" i="1" s="1"/>
  <c r="AK447" i="1"/>
  <c r="AL447" i="1" s="1"/>
  <c r="AK166" i="1"/>
  <c r="AL166" i="1" s="1"/>
  <c r="AU597" i="1"/>
  <c r="AV597" i="1" s="1"/>
  <c r="AU414" i="1"/>
  <c r="AV414" i="1" s="1"/>
  <c r="AU195" i="1"/>
  <c r="AV195" i="1" s="1"/>
  <c r="AU133" i="1"/>
  <c r="AV133" i="1" s="1"/>
  <c r="AK381" i="1"/>
  <c r="AL381" i="1" s="1"/>
  <c r="AU662" i="1"/>
  <c r="AV662" i="1" s="1"/>
  <c r="AU775" i="1"/>
  <c r="AV775" i="1" s="1"/>
  <c r="AK4" i="1"/>
  <c r="AL4" i="1" s="1"/>
  <c r="AU445" i="1"/>
  <c r="AV445" i="1" s="1"/>
  <c r="AK801" i="1"/>
  <c r="AL801" i="1" s="1"/>
  <c r="AK253" i="1"/>
  <c r="AL253" i="1" s="1"/>
  <c r="AK651" i="1"/>
  <c r="AL651" i="1" s="1"/>
  <c r="AK817" i="1"/>
  <c r="AL817" i="1" s="1"/>
  <c r="AK382" i="1"/>
  <c r="AL382" i="1" s="1"/>
  <c r="AK247" i="1"/>
  <c r="AL247" i="1" s="1"/>
  <c r="AK842" i="1"/>
  <c r="AL842" i="1" s="1"/>
  <c r="AK120" i="1"/>
  <c r="AL120" i="1" s="1"/>
  <c r="AK794" i="1"/>
  <c r="AL794" i="1" s="1"/>
  <c r="AK220" i="1"/>
  <c r="AL220" i="1" s="1"/>
  <c r="AK782" i="1"/>
  <c r="AL782" i="1" s="1"/>
  <c r="AK77" i="1"/>
  <c r="AL77" i="1" s="1"/>
  <c r="AK245" i="1"/>
  <c r="AL245" i="1" s="1"/>
  <c r="AK774" i="1"/>
  <c r="AL774" i="1" s="1"/>
  <c r="AK341" i="1"/>
  <c r="AL341" i="1" s="1"/>
  <c r="AU740" i="1"/>
  <c r="AV740" i="1" s="1"/>
  <c r="AU668" i="1"/>
  <c r="AV668" i="1" s="1"/>
  <c r="AU276" i="1"/>
  <c r="AV276" i="1" s="1"/>
  <c r="AU744" i="1"/>
  <c r="AV744" i="1" s="1"/>
  <c r="AU742" i="1"/>
  <c r="AU368" i="1"/>
  <c r="AV368" i="1" s="1"/>
  <c r="AU550" i="1"/>
  <c r="AV550" i="1" s="1"/>
  <c r="AU24" i="1"/>
  <c r="AV24" i="1" s="1"/>
  <c r="AU70" i="1"/>
  <c r="AV70" i="1" s="1"/>
  <c r="AU45" i="1"/>
  <c r="AV45" i="1" s="1"/>
  <c r="AU268" i="1"/>
  <c r="AV268" i="1" s="1"/>
  <c r="AU114" i="1"/>
  <c r="AV114" i="1" s="1"/>
  <c r="AU140" i="1"/>
  <c r="AV140" i="1" s="1"/>
  <c r="AU433" i="1"/>
  <c r="AV433" i="1" s="1"/>
  <c r="AU633" i="1"/>
  <c r="AV633" i="1" s="1"/>
  <c r="AU300" i="1"/>
  <c r="AV300" i="1" s="1"/>
  <c r="AU702" i="1"/>
  <c r="AV702" i="1" s="1"/>
  <c r="AU26" i="1"/>
  <c r="AV26" i="1" s="1"/>
  <c r="AU328" i="1"/>
  <c r="AV328" i="1" s="1"/>
  <c r="AU271" i="1"/>
  <c r="AV271" i="1" s="1"/>
  <c r="AU743" i="1"/>
  <c r="AV743" i="1" s="1"/>
  <c r="AU178" i="1"/>
  <c r="AV178" i="1" s="1"/>
  <c r="AU514" i="1"/>
  <c r="AV514" i="1" s="1"/>
  <c r="AU615" i="1"/>
  <c r="AV615" i="1" s="1"/>
  <c r="AU748" i="1"/>
  <c r="AV748" i="1" s="1"/>
  <c r="AU752" i="1"/>
  <c r="AV752" i="1" s="1"/>
  <c r="AU94" i="1"/>
  <c r="AV94" i="1" s="1"/>
  <c r="AK202" i="1"/>
  <c r="AL202" i="1" s="1"/>
  <c r="AU4" i="1"/>
  <c r="AU197" i="1"/>
  <c r="AV197" i="1" s="1"/>
  <c r="AU589" i="1"/>
  <c r="AV589" i="1" s="1"/>
  <c r="AU196" i="1"/>
  <c r="AV196" i="1" s="1"/>
  <c r="AU202" i="1"/>
  <c r="AV202" i="1" s="1"/>
  <c r="AU754" i="1"/>
  <c r="AV754" i="1" s="1"/>
  <c r="AU359" i="1"/>
  <c r="AV359" i="1" s="1"/>
  <c r="AU383" i="1"/>
  <c r="AV383" i="1" s="1"/>
  <c r="AK292" i="1"/>
  <c r="AL292" i="1" s="1"/>
  <c r="AK683" i="1"/>
  <c r="AL683" i="1" s="1"/>
  <c r="AU834" i="1"/>
  <c r="AV834" i="1" s="1"/>
  <c r="AU441" i="1"/>
  <c r="AV441" i="1" s="1"/>
  <c r="AK377" i="1"/>
  <c r="AL377" i="1" s="1"/>
  <c r="AU14" i="1"/>
  <c r="AV14" i="1" s="1"/>
  <c r="AU13" i="1"/>
  <c r="AV13" i="1" s="1"/>
  <c r="AU527" i="1"/>
  <c r="AV527" i="1" s="1"/>
  <c r="AU835" i="1"/>
  <c r="AV835" i="1" s="1"/>
  <c r="AU733" i="1"/>
  <c r="AV733" i="1" s="1"/>
  <c r="AU188" i="1"/>
  <c r="AV188" i="1" s="1"/>
  <c r="AU385" i="1"/>
  <c r="AV385" i="1" s="1"/>
  <c r="AU584" i="1"/>
  <c r="AV584" i="1" s="1"/>
  <c r="AU286" i="1"/>
  <c r="AV286" i="1" s="1"/>
  <c r="AK193" i="1"/>
  <c r="AL193" i="1" s="1"/>
  <c r="AU272" i="1"/>
  <c r="AV272" i="1" s="1"/>
  <c r="AU747" i="1"/>
  <c r="AV747" i="1" s="1"/>
  <c r="AU549" i="1"/>
  <c r="AV549" i="1" s="1"/>
  <c r="AU626" i="1"/>
  <c r="AV626" i="1" s="1"/>
  <c r="AU728" i="1"/>
  <c r="AV728" i="1" s="1"/>
  <c r="AU481" i="1"/>
  <c r="AV481" i="1" s="1"/>
  <c r="AU138" i="1"/>
  <c r="AV138" i="1" s="1"/>
  <c r="AU256" i="1"/>
  <c r="AV256" i="1" s="1"/>
  <c r="AU89" i="1"/>
  <c r="AV89" i="1" s="1"/>
  <c r="AU409" i="1"/>
  <c r="AV409" i="1" s="1"/>
  <c r="AU162" i="1"/>
  <c r="AV162" i="1" s="1"/>
  <c r="AK277" i="1"/>
  <c r="AL277" i="1" s="1"/>
  <c r="AK255" i="1"/>
  <c r="AL255" i="1" s="1"/>
  <c r="AK251" i="1"/>
  <c r="AL251" i="1" s="1"/>
  <c r="AU652" i="1"/>
  <c r="AV652" i="1" s="1"/>
  <c r="AU599" i="1"/>
  <c r="AV599" i="1" s="1"/>
  <c r="AU415" i="1"/>
  <c r="AV415" i="1" s="1"/>
  <c r="AU680" i="1"/>
  <c r="AV680" i="1" s="1"/>
  <c r="AU53" i="1"/>
  <c r="AV53" i="1" s="1"/>
  <c r="AU312" i="1"/>
  <c r="AV312" i="1" s="1"/>
  <c r="AU644" i="1"/>
  <c r="AV644" i="1" s="1"/>
  <c r="AU397" i="1"/>
  <c r="AV397" i="1" s="1"/>
  <c r="AU812" i="1"/>
  <c r="AV812" i="1" s="1"/>
  <c r="AU80" i="1"/>
  <c r="AV80" i="1" s="1"/>
  <c r="AU371" i="1"/>
  <c r="AV371" i="1" s="1"/>
  <c r="AU573" i="1"/>
  <c r="AV573" i="1" s="1"/>
  <c r="AU798" i="1"/>
  <c r="AV798" i="1" s="1"/>
  <c r="AU500" i="1"/>
  <c r="AV500" i="1" s="1"/>
  <c r="AU331" i="1"/>
  <c r="AV331" i="1" s="1"/>
  <c r="AU21" i="1"/>
  <c r="AV21" i="1" s="1"/>
  <c r="AU809" i="1"/>
  <c r="AV809" i="1" s="1"/>
  <c r="AU345" i="1"/>
  <c r="AV345" i="1" s="1"/>
  <c r="AU766" i="1"/>
  <c r="AV766" i="1" s="1"/>
  <c r="AU749" i="1"/>
  <c r="AV749" i="1" s="1"/>
  <c r="AU579" i="1"/>
  <c r="AV579" i="1" s="1"/>
  <c r="AU536" i="1"/>
  <c r="AV536" i="1" s="1"/>
  <c r="AU225" i="1"/>
  <c r="AV225" i="1" s="1"/>
  <c r="AU199" i="1"/>
  <c r="AV199" i="1" s="1"/>
  <c r="AU632" i="1"/>
  <c r="AV632" i="1" s="1"/>
  <c r="AU337" i="1"/>
  <c r="AV337" i="1" s="1"/>
  <c r="AU636" i="1"/>
  <c r="AU823" i="1"/>
  <c r="AV823" i="1" s="1"/>
  <c r="AU753" i="1"/>
  <c r="AV753" i="1" s="1"/>
  <c r="AU663" i="1"/>
  <c r="AV663" i="1" s="1"/>
  <c r="AU451" i="1"/>
  <c r="AV451" i="1" s="1"/>
  <c r="AU468" i="1"/>
  <c r="AV468" i="1" s="1"/>
  <c r="AU240" i="1"/>
  <c r="AV240" i="1" s="1"/>
  <c r="AU425" i="1"/>
  <c r="AV425" i="1" s="1"/>
  <c r="AK340" i="1"/>
  <c r="AL340" i="1" s="1"/>
  <c r="AK455" i="1"/>
  <c r="AL455" i="1" s="1"/>
  <c r="AU146" i="1"/>
  <c r="AV146" i="1" s="1"/>
  <c r="AU517" i="1"/>
  <c r="AV517" i="1" s="1"/>
  <c r="AU275" i="1"/>
  <c r="AV275" i="1" s="1"/>
  <c r="AU777" i="1"/>
  <c r="AV777" i="1" s="1"/>
  <c r="AU36" i="1"/>
  <c r="AV36" i="1" s="1"/>
  <c r="AU387" i="1"/>
  <c r="AV387" i="1" s="1"/>
  <c r="AU310" i="1"/>
  <c r="AV310" i="1" s="1"/>
  <c r="AU841" i="1"/>
  <c r="AV841" i="1" s="1"/>
  <c r="AU519" i="1"/>
  <c r="AV519" i="1" s="1"/>
  <c r="AU99" i="1"/>
  <c r="AV99" i="1" s="1"/>
  <c r="AU719" i="1"/>
  <c r="AV719" i="1" s="1"/>
  <c r="AU773" i="1"/>
  <c r="AV773" i="1" s="1"/>
  <c r="AU741" i="1"/>
  <c r="AV741" i="1" s="1"/>
  <c r="AU556" i="1"/>
  <c r="AV556" i="1" s="1"/>
  <c r="AU295" i="1"/>
  <c r="AV295" i="1" s="1"/>
  <c r="AU781" i="1"/>
  <c r="AV781" i="1" s="1"/>
  <c r="AU237" i="1"/>
  <c r="AV237" i="1" s="1"/>
  <c r="AU398" i="1"/>
  <c r="AV398" i="1" s="1"/>
  <c r="AU756" i="1"/>
  <c r="AV756" i="1" s="1"/>
  <c r="AU87" i="1"/>
  <c r="AV87" i="1" s="1"/>
  <c r="AU316" i="1"/>
  <c r="AV316" i="1" s="1"/>
  <c r="AU416" i="1"/>
  <c r="AV416" i="1" s="1"/>
  <c r="AU2" i="1"/>
  <c r="AV2" i="1" s="1"/>
  <c r="AU783" i="1"/>
  <c r="AV783" i="1" s="1"/>
  <c r="AU15" i="1"/>
  <c r="AV15" i="1" s="1"/>
  <c r="AU59" i="1"/>
  <c r="AV59" i="1" s="1"/>
  <c r="AU281" i="1"/>
  <c r="AV281" i="1" s="1"/>
  <c r="AU831" i="1"/>
  <c r="AV831" i="1" s="1"/>
  <c r="AU430" i="1"/>
  <c r="AV430" i="1" s="1"/>
  <c r="AU205" i="1"/>
  <c r="AV205" i="1" s="1"/>
  <c r="AU246" i="1"/>
  <c r="AV246" i="1" s="1"/>
  <c r="AU211" i="1"/>
  <c r="AV211" i="1" s="1"/>
  <c r="AU223" i="1"/>
  <c r="AV223" i="1" s="1"/>
  <c r="AU47" i="1"/>
  <c r="AV47" i="1" s="1"/>
  <c r="AU81" i="1"/>
  <c r="AV81" i="1" s="1"/>
  <c r="AK453" i="1"/>
  <c r="AL453" i="1" s="1"/>
  <c r="AU544" i="1"/>
  <c r="AV544" i="1" s="1"/>
  <c r="AU807" i="1"/>
  <c r="AV807" i="1" s="1"/>
  <c r="AU462" i="1"/>
  <c r="AV462" i="1" s="1"/>
  <c r="AU506" i="1"/>
  <c r="AV506" i="1" s="1"/>
  <c r="AU35" i="1"/>
  <c r="AV35" i="1" s="1"/>
  <c r="AU351" i="1"/>
  <c r="AV351" i="1" s="1"/>
  <c r="AU231" i="1"/>
  <c r="AV231" i="1" s="1"/>
  <c r="AU264" i="1"/>
  <c r="AV264" i="1" s="1"/>
  <c r="AU213" i="1"/>
  <c r="AV213" i="1" s="1"/>
  <c r="AU454" i="1"/>
  <c r="AV454" i="1" s="1"/>
  <c r="AU357" i="1"/>
  <c r="AV357" i="1" s="1"/>
  <c r="AU279" i="1"/>
  <c r="AV279" i="1" s="1"/>
  <c r="AU33" i="1"/>
  <c r="AV33" i="1" s="1"/>
  <c r="AU22" i="1"/>
  <c r="AV22" i="1" s="1"/>
  <c r="AU704" i="1"/>
  <c r="AV704" i="1" s="1"/>
  <c r="AU315" i="1"/>
  <c r="AV315" i="1" s="1"/>
  <c r="AU149" i="1"/>
  <c r="AV149" i="1" s="1"/>
  <c r="AU764" i="1"/>
  <c r="AV764" i="1" s="1"/>
  <c r="AU582" i="1"/>
  <c r="AV582" i="1" s="1"/>
  <c r="AU540" i="1"/>
  <c r="AV540" i="1" s="1"/>
  <c r="AU282" i="1"/>
  <c r="AV282" i="1" s="1"/>
  <c r="AU714" i="1"/>
  <c r="AV714" i="1" s="1"/>
  <c r="AU253" i="1"/>
  <c r="AV253" i="1" s="1"/>
  <c r="AU137" i="1"/>
  <c r="AV137" i="1" s="1"/>
  <c r="AU630" i="1"/>
  <c r="AV630" i="1" s="1"/>
  <c r="AU343" i="1"/>
  <c r="AV343" i="1" s="1"/>
  <c r="AU578" i="1"/>
  <c r="AV578" i="1" s="1"/>
  <c r="AU192" i="1"/>
  <c r="AV192" i="1" s="1"/>
  <c r="AU104" i="1"/>
  <c r="AV104" i="1" s="1"/>
  <c r="AU759" i="1"/>
  <c r="AV759" i="1" s="1"/>
  <c r="AU308" i="1"/>
  <c r="AV308" i="1" s="1"/>
  <c r="AU565" i="1"/>
  <c r="AV565" i="1" s="1"/>
  <c r="AU323" i="1"/>
  <c r="AV323" i="1" s="1"/>
  <c r="AU612" i="1"/>
  <c r="AV612" i="1" s="1"/>
  <c r="AU19" i="1"/>
  <c r="AV19" i="1" s="1"/>
  <c r="AU586" i="1"/>
  <c r="AV586" i="1" s="1"/>
  <c r="AU23" i="1"/>
  <c r="AV23" i="1" s="1"/>
  <c r="AU102" i="1"/>
  <c r="AV102" i="1" s="1"/>
  <c r="AU100" i="1"/>
  <c r="AV100" i="1" s="1"/>
  <c r="AU335" i="1"/>
  <c r="AV335" i="1" s="1"/>
  <c r="AU628" i="1"/>
  <c r="AV628" i="1" s="1"/>
  <c r="AU518" i="1"/>
  <c r="AV518" i="1" s="1"/>
  <c r="AU377" i="1"/>
  <c r="AV377" i="1" s="1"/>
  <c r="AU285" i="1"/>
  <c r="AV285" i="1" s="1"/>
  <c r="AU581" i="1"/>
  <c r="AV581" i="1" s="1"/>
  <c r="AU778" i="1"/>
  <c r="AV778" i="1" s="1"/>
  <c r="AU374" i="1"/>
  <c r="AV374" i="1" s="1"/>
  <c r="AU7" i="1"/>
  <c r="AV7" i="1" s="1"/>
  <c r="AU522" i="1"/>
  <c r="AV522" i="1" s="1"/>
  <c r="AU422" i="1"/>
  <c r="AV422" i="1" s="1"/>
  <c r="AU750" i="1"/>
  <c r="AV750" i="1" s="1"/>
  <c r="AU339" i="1"/>
  <c r="AV339" i="1" s="1"/>
  <c r="AU217" i="1"/>
  <c r="AV217" i="1" s="1"/>
  <c r="AU299" i="1"/>
  <c r="AV299" i="1" s="1"/>
  <c r="AU501" i="1"/>
  <c r="AV501" i="1" s="1"/>
  <c r="AU751" i="1"/>
  <c r="AV751" i="1" s="1"/>
  <c r="AU210" i="1"/>
  <c r="AV210" i="1" s="1"/>
  <c r="AU608" i="1"/>
  <c r="AV608" i="1" s="1"/>
  <c r="AU338" i="1"/>
  <c r="AV338" i="1" s="1"/>
  <c r="AU284" i="1"/>
  <c r="AV284" i="1" s="1"/>
  <c r="AU602" i="1"/>
  <c r="AV602" i="1" s="1"/>
  <c r="AU526" i="1"/>
  <c r="AV526" i="1" s="1"/>
  <c r="AU98" i="1"/>
  <c r="AV98" i="1" s="1"/>
  <c r="AU619" i="1"/>
  <c r="AV619" i="1" s="1"/>
  <c r="AU255" i="1"/>
  <c r="AV255" i="1" s="1"/>
  <c r="AU459" i="1"/>
  <c r="AV459" i="1" s="1"/>
  <c r="AU503" i="1"/>
  <c r="AV503" i="1" s="1"/>
  <c r="AU832" i="1"/>
  <c r="AV832" i="1" s="1"/>
  <c r="AU108" i="1"/>
  <c r="AV108" i="1" s="1"/>
  <c r="AU136" i="1"/>
  <c r="AV136" i="1" s="1"/>
  <c r="AU641" i="1"/>
  <c r="AV641" i="1" s="1"/>
  <c r="AU46" i="1"/>
  <c r="AV46" i="1" s="1"/>
  <c r="AU718" i="1"/>
  <c r="AV718" i="1" s="1"/>
  <c r="AU229" i="1"/>
  <c r="AV229" i="1" s="1"/>
  <c r="AU411" i="1"/>
  <c r="AV411" i="1" s="1"/>
  <c r="AU111" i="1"/>
  <c r="AV111" i="1" s="1"/>
  <c r="AU684" i="1"/>
  <c r="AV684" i="1" s="1"/>
  <c r="AU564" i="1"/>
  <c r="AV564" i="1" s="1"/>
  <c r="AU692" i="1"/>
  <c r="AV692" i="1" s="1"/>
  <c r="AU562" i="1"/>
  <c r="AV562" i="1" s="1"/>
  <c r="AU639" i="1"/>
  <c r="AV639" i="1" s="1"/>
  <c r="AU634" i="1"/>
  <c r="AV634" i="1" s="1"/>
  <c r="AU172" i="1"/>
  <c r="AV172" i="1" s="1"/>
  <c r="AU30" i="1"/>
  <c r="AV30" i="1" s="1"/>
  <c r="AU156" i="1"/>
  <c r="AV156" i="1" s="1"/>
  <c r="AU520" i="1"/>
  <c r="AV520" i="1" s="1"/>
  <c r="AU671" i="1"/>
  <c r="AV671" i="1" s="1"/>
  <c r="AU541" i="1"/>
  <c r="AV541" i="1" s="1"/>
  <c r="AU440" i="1"/>
  <c r="AV440" i="1" s="1"/>
  <c r="AU588" i="1"/>
  <c r="AV588" i="1" s="1"/>
  <c r="AU350" i="1"/>
  <c r="AV350" i="1" s="1"/>
  <c r="AU673" i="1"/>
  <c r="AV673" i="1" s="1"/>
  <c r="AU473" i="1"/>
  <c r="AV473" i="1" s="1"/>
  <c r="AU109" i="1"/>
  <c r="AV109" i="1" s="1"/>
  <c r="AU762" i="1"/>
  <c r="AV762" i="1" s="1"/>
  <c r="AU145" i="1"/>
  <c r="AV145" i="1" s="1"/>
  <c r="AU839" i="1"/>
  <c r="AV839" i="1" s="1"/>
  <c r="AU786" i="1"/>
  <c r="AV786" i="1" s="1"/>
  <c r="AU657" i="1"/>
  <c r="AV657" i="1" s="1"/>
  <c r="AU423" i="1"/>
  <c r="AV423" i="1" s="1"/>
  <c r="AU794" i="1"/>
  <c r="AU557" i="1"/>
  <c r="AV557" i="1" s="1"/>
  <c r="AU844" i="1"/>
  <c r="AV844" i="1" s="1"/>
  <c r="AU379" i="1"/>
  <c r="AV379" i="1" s="1"/>
  <c r="AU458" i="1"/>
  <c r="AV458" i="1" s="1"/>
  <c r="AU228" i="1"/>
  <c r="AV228" i="1" s="1"/>
  <c r="AU601" i="1"/>
  <c r="AV601" i="1" s="1"/>
  <c r="AU373" i="1"/>
  <c r="AV373" i="1" s="1"/>
  <c r="AU669" i="1"/>
  <c r="AV669" i="1" s="1"/>
  <c r="AU230" i="1"/>
  <c r="AV230" i="1" s="1"/>
  <c r="AU478" i="1"/>
  <c r="AV478" i="1" s="1"/>
  <c r="AU727" i="1"/>
  <c r="AV727" i="1" s="1"/>
  <c r="AU569" i="1"/>
  <c r="AV569" i="1" s="1"/>
  <c r="AU92" i="1"/>
  <c r="AV92" i="1" s="1"/>
  <c r="AU238" i="1"/>
  <c r="AV238" i="1" s="1"/>
  <c r="AU574" i="1"/>
  <c r="AV574" i="1" s="1"/>
  <c r="AU52" i="1"/>
  <c r="AV52" i="1" s="1"/>
  <c r="AU817" i="1"/>
  <c r="AV817" i="1" s="1"/>
  <c r="AU293" i="1"/>
  <c r="AV293" i="1" s="1"/>
  <c r="AU40" i="1"/>
  <c r="AV40" i="1" s="1"/>
  <c r="AU716" i="1"/>
  <c r="AV716" i="1" s="1"/>
  <c r="AU771" i="1"/>
  <c r="AV771" i="1" s="1"/>
  <c r="AU637" i="1"/>
  <c r="AV637" i="1" s="1"/>
  <c r="AU198" i="1"/>
  <c r="AV198" i="1" s="1"/>
  <c r="AU56" i="1"/>
  <c r="AV56" i="1" s="1"/>
  <c r="AU596" i="1"/>
  <c r="AV596" i="1" s="1"/>
  <c r="AU60" i="1"/>
  <c r="AV60" i="1" s="1"/>
  <c r="AU681" i="1"/>
  <c r="AV681" i="1" s="1"/>
  <c r="AU509" i="1"/>
  <c r="AV509" i="1" s="1"/>
  <c r="AU466" i="1"/>
  <c r="AV466" i="1" s="1"/>
  <c r="AU521" i="1"/>
  <c r="AV521" i="1" s="1"/>
  <c r="AU843" i="1"/>
  <c r="AV843" i="1" s="1"/>
  <c r="AU616" i="1"/>
  <c r="AV616" i="1" s="1"/>
  <c r="AU543" i="1"/>
  <c r="AV543" i="1" s="1"/>
  <c r="AU708" i="1"/>
  <c r="AV708" i="1" s="1"/>
  <c r="AU420" i="1"/>
  <c r="AV420" i="1" s="1"/>
  <c r="AK107" i="1"/>
  <c r="AL107" i="1" s="1"/>
  <c r="AK659" i="1"/>
  <c r="AK694" i="1"/>
  <c r="AU165" i="1"/>
  <c r="AV165" i="1" s="1"/>
  <c r="AU378" i="1"/>
  <c r="AV378" i="1" s="1"/>
  <c r="AU682" i="1"/>
  <c r="AV682" i="1" s="1"/>
  <c r="AU77" i="1"/>
  <c r="AV77" i="1" s="1"/>
  <c r="AU735" i="1"/>
  <c r="AV735" i="1" s="1"/>
  <c r="AU784" i="1"/>
  <c r="AV784" i="1" s="1"/>
  <c r="AU732" i="1"/>
  <c r="AV732" i="1" s="1"/>
  <c r="AU8" i="1"/>
  <c r="AV8" i="1" s="1"/>
  <c r="AU824" i="1"/>
  <c r="AV824" i="1" s="1"/>
  <c r="AU394" i="1"/>
  <c r="AV394" i="1" s="1"/>
  <c r="AU251" i="1"/>
  <c r="AV251" i="1" s="1"/>
  <c r="AU705" i="1"/>
  <c r="AV705" i="1" s="1"/>
  <c r="AU651" i="1"/>
  <c r="AU603" i="1"/>
  <c r="AV603" i="1" s="1"/>
  <c r="AU79" i="1"/>
  <c r="AV79" i="1" s="1"/>
  <c r="AU530" i="1"/>
  <c r="AV530" i="1" s="1"/>
  <c r="AU622" i="1"/>
  <c r="AV622" i="1" s="1"/>
  <c r="AU362" i="1"/>
  <c r="AV362" i="1" s="1"/>
  <c r="AU168" i="1"/>
  <c r="AV168" i="1" s="1"/>
  <c r="AU551" i="1"/>
  <c r="AV551" i="1" s="1"/>
  <c r="AU758" i="1"/>
  <c r="AV758" i="1" s="1"/>
  <c r="AU737" i="1"/>
  <c r="AV737" i="1" s="1"/>
  <c r="AU472" i="1"/>
  <c r="AV472" i="1" s="1"/>
  <c r="AU55" i="1"/>
  <c r="AV55" i="1" s="1"/>
  <c r="AU39" i="1"/>
  <c r="AV39" i="1" s="1"/>
  <c r="AU739" i="1"/>
  <c r="AV739" i="1" s="1"/>
  <c r="AU438" i="1"/>
  <c r="AV438" i="1" s="1"/>
  <c r="AU10" i="1"/>
  <c r="AV10" i="1" s="1"/>
  <c r="AU208" i="1"/>
  <c r="AV208" i="1" s="1"/>
  <c r="AU270" i="1"/>
  <c r="AV270" i="1" s="1"/>
  <c r="AU395" i="1"/>
  <c r="AV395" i="1" s="1"/>
  <c r="AU235" i="1"/>
  <c r="AV235" i="1" s="1"/>
  <c r="AU535" i="1"/>
  <c r="AV535" i="1" s="1"/>
  <c r="AU305" i="1"/>
  <c r="AV305" i="1" s="1"/>
  <c r="AU523" i="1"/>
  <c r="AV523" i="1" s="1"/>
  <c r="AU772" i="1"/>
  <c r="AV772" i="1" s="1"/>
  <c r="AU442" i="1"/>
  <c r="AV442" i="1" s="1"/>
  <c r="AU193" i="1"/>
  <c r="AV193" i="1" s="1"/>
  <c r="AU648" i="1"/>
  <c r="AV648" i="1" s="1"/>
  <c r="AU73" i="1"/>
  <c r="AV73" i="1" s="1"/>
  <c r="AU560" i="1"/>
  <c r="AV560" i="1" s="1"/>
  <c r="AU675" i="1"/>
  <c r="AV675" i="1" s="1"/>
  <c r="AU552" i="1"/>
  <c r="AV552" i="1" s="1"/>
  <c r="AU703" i="1"/>
  <c r="AV703" i="1" s="1"/>
  <c r="AU313" i="1"/>
  <c r="AV313" i="1" s="1"/>
  <c r="AU729" i="1"/>
  <c r="AV729" i="1" s="1"/>
  <c r="AU206" i="1"/>
  <c r="AV206" i="1" s="1"/>
  <c r="AU324" i="1"/>
  <c r="AV324" i="1" s="1"/>
  <c r="AU567" i="1"/>
  <c r="AV567" i="1" s="1"/>
  <c r="AU393" i="1"/>
  <c r="AV393" i="1" s="1"/>
  <c r="AU183" i="1"/>
  <c r="AV183" i="1" s="1"/>
  <c r="AU712" i="1"/>
  <c r="AV712" i="1" s="1"/>
  <c r="AU456" i="1"/>
  <c r="AV456" i="1" s="1"/>
  <c r="AU177" i="1"/>
  <c r="AV177" i="1" s="1"/>
  <c r="AU826" i="1"/>
  <c r="AV826" i="1" s="1"/>
  <c r="AU538" i="1"/>
  <c r="AV538" i="1" s="1"/>
  <c r="AU151" i="1"/>
  <c r="AV151" i="1" s="1"/>
  <c r="AU360" i="1"/>
  <c r="AV360" i="1" s="1"/>
  <c r="AU698" i="1"/>
  <c r="AV698" i="1" s="1"/>
  <c r="AU432" i="1"/>
  <c r="AV432" i="1" s="1"/>
  <c r="AU767" i="1"/>
  <c r="AV767" i="1" s="1"/>
  <c r="AU532" i="1"/>
  <c r="AV532" i="1" s="1"/>
  <c r="AU401" i="1"/>
  <c r="AV401" i="1" s="1"/>
  <c r="AU825" i="1"/>
  <c r="AV825" i="1" s="1"/>
  <c r="AU516" i="1"/>
  <c r="AV516" i="1" s="1"/>
  <c r="AU390" i="1"/>
  <c r="AV390" i="1" s="1"/>
  <c r="AU392" i="1"/>
  <c r="AV392" i="1" s="1"/>
  <c r="AU664" i="1"/>
  <c r="AV664" i="1" s="1"/>
  <c r="AU642" i="1"/>
  <c r="AV642" i="1" s="1"/>
  <c r="AU181" i="1"/>
  <c r="AV181" i="1" s="1"/>
  <c r="AU90" i="1"/>
  <c r="AV90" i="1" s="1"/>
  <c r="AU528" i="1"/>
  <c r="AV528" i="1" s="1"/>
  <c r="AU203" i="1"/>
  <c r="AV203" i="1" s="1"/>
  <c r="AU453" i="1"/>
  <c r="AV453" i="1" s="1"/>
  <c r="AU566" i="1"/>
  <c r="AV566" i="1" s="1"/>
  <c r="AU86" i="1"/>
  <c r="AV86" i="1" s="1"/>
  <c r="AU5" i="1"/>
  <c r="AV5" i="1" s="1"/>
  <c r="AU31" i="1"/>
  <c r="AV31" i="1" s="1"/>
  <c r="AU388" i="1"/>
  <c r="AV388" i="1" s="1"/>
  <c r="AU355" i="1"/>
  <c r="AV355" i="1" s="1"/>
  <c r="AU821" i="1"/>
  <c r="AV821" i="1" s="1"/>
  <c r="AU400" i="1"/>
  <c r="AV400" i="1" s="1"/>
  <c r="AU457" i="1"/>
  <c r="AV457" i="1" s="1"/>
  <c r="AU318" i="1"/>
  <c r="AV318" i="1" s="1"/>
  <c r="AU487" i="1"/>
  <c r="AV487" i="1" s="1"/>
  <c r="AU233" i="1"/>
  <c r="AV233" i="1" s="1"/>
  <c r="AU16" i="1"/>
  <c r="AV16" i="1" s="1"/>
  <c r="AU61" i="1"/>
  <c r="AV61" i="1" s="1"/>
  <c r="AU226" i="1"/>
  <c r="AV226" i="1" s="1"/>
  <c r="AU376" i="1"/>
  <c r="AV376" i="1" s="1"/>
  <c r="AU437" i="1"/>
  <c r="AV437" i="1" s="1"/>
  <c r="AU770" i="1"/>
  <c r="AV770" i="1" s="1"/>
  <c r="AU169" i="1"/>
  <c r="AV169" i="1" s="1"/>
  <c r="AU436" i="1"/>
  <c r="AV436" i="1" s="1"/>
  <c r="AU358" i="1"/>
  <c r="AV358" i="1" s="1"/>
  <c r="AU631" i="1"/>
  <c r="AV631" i="1" s="1"/>
  <c r="AU643" i="1"/>
  <c r="AV643" i="1" s="1"/>
  <c r="AU477" i="1"/>
  <c r="AV477" i="1" s="1"/>
  <c r="AU533" i="1"/>
  <c r="AV533" i="1" s="1"/>
  <c r="AU461" i="1"/>
  <c r="AV461" i="1" s="1"/>
  <c r="AU830" i="1"/>
  <c r="AV830" i="1" s="1"/>
  <c r="AU796" i="1"/>
  <c r="AV796" i="1" s="1"/>
  <c r="AU563" i="1"/>
  <c r="AV563" i="1" s="1"/>
  <c r="AU219" i="1"/>
  <c r="AV219" i="1" s="1"/>
  <c r="AU298" i="1"/>
  <c r="AV298" i="1" s="1"/>
  <c r="AU85" i="1"/>
  <c r="AV85" i="1" s="1"/>
  <c r="AU160" i="1"/>
  <c r="AV160" i="1" s="1"/>
  <c r="AU118" i="1"/>
  <c r="AV118" i="1" s="1"/>
  <c r="AU572" i="1"/>
  <c r="AV572" i="1" s="1"/>
  <c r="AU91" i="1"/>
  <c r="AV91" i="1" s="1"/>
  <c r="AU686" i="1"/>
  <c r="AV686" i="1" s="1"/>
  <c r="AU792" i="1"/>
  <c r="AV792" i="1" s="1"/>
  <c r="AU280" i="1"/>
  <c r="AV280" i="1" s="1"/>
  <c r="AU609" i="1"/>
  <c r="AV609" i="1" s="1"/>
  <c r="AU717" i="1"/>
  <c r="AV717" i="1" s="1"/>
  <c r="AU801" i="1"/>
  <c r="AU132" i="1"/>
  <c r="AV132" i="1" s="1"/>
  <c r="AK387" i="1"/>
  <c r="AL387" i="1" s="1"/>
  <c r="AK423" i="1"/>
  <c r="AL423" i="1" s="1"/>
  <c r="AU661" i="1"/>
  <c r="AV661" i="1" s="1"/>
  <c r="AU283" i="1"/>
  <c r="AV283" i="1" s="1"/>
  <c r="AU539" i="1"/>
  <c r="AV539" i="1" s="1"/>
  <c r="AU693" i="1"/>
  <c r="AV693" i="1" s="1"/>
  <c r="AU460" i="1"/>
  <c r="AV460" i="1" s="1"/>
  <c r="AU485" i="1"/>
  <c r="AV485" i="1" s="1"/>
  <c r="AU713" i="1"/>
  <c r="AV713" i="1" s="1"/>
  <c r="AU302" i="1"/>
  <c r="AV302" i="1" s="1"/>
  <c r="AU25" i="1"/>
  <c r="AV25" i="1" s="1"/>
  <c r="AU131" i="1"/>
  <c r="AV131" i="1" s="1"/>
  <c r="AU650" i="1"/>
  <c r="AV650" i="1" s="1"/>
  <c r="AU265" i="1"/>
  <c r="AV265" i="1" s="1"/>
  <c r="AU18" i="1"/>
  <c r="AV18" i="1" s="1"/>
  <c r="AU242" i="1"/>
  <c r="AV242" i="1" s="1"/>
  <c r="AU654" i="1"/>
  <c r="AV654" i="1" s="1"/>
  <c r="AU646" i="1"/>
  <c r="AV646" i="1" s="1"/>
  <c r="AU479" i="1"/>
  <c r="AV479" i="1" s="1"/>
  <c r="AU635" i="1"/>
  <c r="AV635" i="1" s="1"/>
  <c r="AU660" i="1"/>
  <c r="AV660" i="1" s="1"/>
  <c r="AU678" i="1"/>
  <c r="AV678" i="1" s="1"/>
  <c r="AU774" i="1"/>
  <c r="AV774" i="1" s="1"/>
  <c r="AU730" i="1"/>
  <c r="AV730" i="1" s="1"/>
  <c r="AU76" i="1"/>
  <c r="AV76" i="1" s="1"/>
  <c r="AU6" i="1"/>
  <c r="AV6" i="1" s="1"/>
  <c r="AU488" i="1"/>
  <c r="AV488" i="1" s="1"/>
  <c r="AU452" i="1"/>
  <c r="AV452" i="1" s="1"/>
  <c r="AU413" i="1"/>
  <c r="AV413" i="1" s="1"/>
  <c r="AU37" i="1"/>
  <c r="AV37" i="1" s="1"/>
  <c r="AU174" i="1"/>
  <c r="AV174" i="1" s="1"/>
  <c r="AU389" i="1"/>
  <c r="AV389" i="1" s="1"/>
  <c r="AU291" i="1"/>
  <c r="AV291" i="1" s="1"/>
  <c r="AU537" i="1"/>
  <c r="AV537" i="1" s="1"/>
  <c r="AU117" i="1"/>
  <c r="AV117" i="1" s="1"/>
  <c r="AU604" i="1"/>
  <c r="AV604" i="1" s="1"/>
  <c r="AU695" i="1"/>
  <c r="AV695" i="1" s="1"/>
  <c r="AU545" i="1"/>
  <c r="AV545" i="1" s="1"/>
  <c r="AU317" i="1"/>
  <c r="AV317" i="1" s="1"/>
  <c r="AU3" i="1"/>
  <c r="AV3" i="1" s="1"/>
  <c r="AU408" i="1"/>
  <c r="AV408" i="1" s="1"/>
  <c r="AU311" i="1"/>
  <c r="AV311" i="1" s="1"/>
  <c r="AK660" i="1"/>
  <c r="AL660" i="1" s="1"/>
  <c r="AK614" i="1"/>
  <c r="AL614" i="1" s="1"/>
  <c r="AK205" i="1"/>
  <c r="AL205" i="1" s="1"/>
  <c r="AK772" i="1"/>
  <c r="AL772" i="1" s="1"/>
  <c r="AK693" i="1"/>
  <c r="AL693" i="1" s="1"/>
  <c r="AK385" i="1"/>
  <c r="AL385" i="1" s="1"/>
  <c r="AK840" i="1"/>
  <c r="AL840" i="1" s="1"/>
  <c r="AK707" i="1"/>
  <c r="AL707" i="1" s="1"/>
  <c r="AK415" i="1"/>
  <c r="AL415" i="1" s="1"/>
  <c r="AK673" i="1"/>
  <c r="AL673" i="1" s="1"/>
  <c r="AK310" i="1"/>
  <c r="AL310" i="1" s="1"/>
  <c r="AK711" i="1"/>
  <c r="AL711" i="1" s="1"/>
  <c r="AK567" i="1"/>
  <c r="AL567" i="1" s="1"/>
  <c r="AK833" i="1"/>
  <c r="AK65" i="1"/>
  <c r="AK139" i="1"/>
  <c r="AL139" i="1" s="1"/>
  <c r="AK723" i="1"/>
  <c r="AL723" i="1" s="1"/>
  <c r="AK305" i="1"/>
  <c r="AL305" i="1" s="1"/>
  <c r="AK81" i="1"/>
  <c r="AL81" i="1" s="1"/>
  <c r="AK655" i="1"/>
  <c r="AL655" i="1" s="1"/>
  <c r="AK171" i="1"/>
  <c r="AL171" i="1" s="1"/>
  <c r="AK587" i="1"/>
  <c r="AL587" i="1" s="1"/>
  <c r="AK328" i="1"/>
  <c r="AL328" i="1" s="1"/>
  <c r="AK224" i="1"/>
  <c r="AL224" i="1" s="1"/>
  <c r="AK529" i="1"/>
  <c r="AL529" i="1" s="1"/>
  <c r="AK398" i="1"/>
  <c r="AL398" i="1" s="1"/>
  <c r="AW398" i="1" s="1"/>
  <c r="AK360" i="1"/>
  <c r="AL360" i="1" s="1"/>
  <c r="AK197" i="1"/>
  <c r="AL197" i="1" s="1"/>
  <c r="AK496" i="1"/>
  <c r="AL496" i="1" s="1"/>
  <c r="AK788" i="1"/>
  <c r="AK649" i="1"/>
  <c r="AL649" i="1" s="1"/>
  <c r="AU176" i="1"/>
  <c r="AV176" i="1" s="1"/>
  <c r="AU129" i="1"/>
  <c r="AV129" i="1" s="1"/>
  <c r="AU797" i="1"/>
  <c r="AV797" i="1" s="1"/>
  <c r="AU288" i="1"/>
  <c r="AV288" i="1" s="1"/>
  <c r="AU329" i="1"/>
  <c r="AV329" i="1" s="1"/>
  <c r="AU738" i="1"/>
  <c r="AV738" i="1" s="1"/>
  <c r="AU130" i="1"/>
  <c r="AV130" i="1" s="1"/>
  <c r="AU515" i="1"/>
  <c r="AV515" i="1" s="1"/>
  <c r="AU721" i="1"/>
  <c r="AV721" i="1" s="1"/>
  <c r="AU594" i="1"/>
  <c r="AV594" i="1" s="1"/>
  <c r="AU696" i="1"/>
  <c r="AV696" i="1" s="1"/>
  <c r="AU336" i="1"/>
  <c r="AV336" i="1" s="1"/>
  <c r="AU627" i="1"/>
  <c r="AV627" i="1" s="1"/>
  <c r="AU222" i="1"/>
  <c r="AV222" i="1" s="1"/>
  <c r="AU171" i="1"/>
  <c r="AV171" i="1" s="1"/>
  <c r="AU112" i="1"/>
  <c r="AV112" i="1" s="1"/>
  <c r="AU470" i="1"/>
  <c r="AV470" i="1" s="1"/>
  <c r="AU491" i="1"/>
  <c r="AV491" i="1" s="1"/>
  <c r="AU142" i="1"/>
  <c r="AV142" i="1" s="1"/>
  <c r="AU707" i="1"/>
  <c r="AV707" i="1" s="1"/>
  <c r="AU805" i="1"/>
  <c r="AV805" i="1" s="1"/>
  <c r="AU837" i="1"/>
  <c r="AV837" i="1" s="1"/>
  <c r="AU649" i="1"/>
  <c r="AV649" i="1" s="1"/>
  <c r="AU700" i="1"/>
  <c r="AV700" i="1" s="1"/>
  <c r="AU34" i="1"/>
  <c r="AV34" i="1" s="1"/>
  <c r="AU699" i="1"/>
  <c r="AV699" i="1" s="1"/>
  <c r="AU152" i="1"/>
  <c r="AV152" i="1" s="1"/>
  <c r="AU585" i="1"/>
  <c r="AV585" i="1" s="1"/>
  <c r="AU150" i="1"/>
  <c r="AV150" i="1" s="1"/>
  <c r="AU431" i="1"/>
  <c r="AV431" i="1" s="1"/>
  <c r="AU243" i="1"/>
  <c r="AV243" i="1" s="1"/>
  <c r="AU406" i="1"/>
  <c r="AV406" i="1" s="1"/>
  <c r="AK96" i="1"/>
  <c r="AL96" i="1" s="1"/>
  <c r="AU332" i="1"/>
  <c r="AV332" i="1" s="1"/>
  <c r="AU613" i="1"/>
  <c r="AV613" i="1" s="1"/>
  <c r="AU638" i="1"/>
  <c r="AV638" i="1" s="1"/>
  <c r="AU370" i="1"/>
  <c r="AV370" i="1" s="1"/>
  <c r="AU480" i="1"/>
  <c r="AV480" i="1" s="1"/>
  <c r="AU66" i="1"/>
  <c r="AV66" i="1" s="1"/>
  <c r="AU201" i="1"/>
  <c r="AV201" i="1" s="1"/>
  <c r="AU399" i="1"/>
  <c r="AV399" i="1" s="1"/>
  <c r="AU363" i="1"/>
  <c r="AV363" i="1" s="1"/>
  <c r="AU808" i="1"/>
  <c r="AV808" i="1" s="1"/>
  <c r="AU17" i="1"/>
  <c r="AV17" i="1" s="1"/>
  <c r="AU570" i="1"/>
  <c r="AV570" i="1" s="1"/>
  <c r="AU262" i="1"/>
  <c r="AV262" i="1" s="1"/>
  <c r="AU787" i="1"/>
  <c r="AV787" i="1" s="1"/>
  <c r="AU511" i="1"/>
  <c r="AV511" i="1" s="1"/>
  <c r="AU666" i="1"/>
  <c r="AV666" i="1" s="1"/>
  <c r="AU297" i="1"/>
  <c r="AV297" i="1" s="1"/>
  <c r="AU78" i="1"/>
  <c r="AV78" i="1" s="1"/>
  <c r="AU591" i="1"/>
  <c r="AV591" i="1" s="1"/>
  <c r="AU96" i="1"/>
  <c r="AV96" i="1" s="1"/>
  <c r="AU159" i="1"/>
  <c r="AV159" i="1" s="1"/>
  <c r="AU836" i="1"/>
  <c r="AV836" i="1" s="1"/>
  <c r="AU802" i="1"/>
  <c r="AV802" i="1" s="1"/>
  <c r="AU779" i="1"/>
  <c r="AV779" i="1" s="1"/>
  <c r="AU101" i="1"/>
  <c r="AV101" i="1" s="1"/>
  <c r="AU218" i="1"/>
  <c r="AV218" i="1" s="1"/>
  <c r="AU803" i="1"/>
  <c r="AV803" i="1" s="1"/>
  <c r="AU510" i="1"/>
  <c r="AV510" i="1" s="1"/>
  <c r="AU63" i="1"/>
  <c r="AV63" i="1" s="1"/>
  <c r="AU464" i="1"/>
  <c r="AV464" i="1" s="1"/>
  <c r="AU125" i="1"/>
  <c r="AV125" i="1" s="1"/>
  <c r="AU248" i="1"/>
  <c r="AV248" i="1" s="1"/>
  <c r="AU367" i="1"/>
  <c r="AV367" i="1" s="1"/>
  <c r="AU340" i="1"/>
  <c r="AV340" i="1" s="1"/>
  <c r="AU655" i="1"/>
  <c r="AV655" i="1" s="1"/>
  <c r="AU706" i="1"/>
  <c r="AV706" i="1" s="1"/>
  <c r="AU224" i="1"/>
  <c r="AV224" i="1" s="1"/>
  <c r="AU513" i="1"/>
  <c r="AV513" i="1" s="1"/>
  <c r="AU215" i="1"/>
  <c r="AV215" i="1" s="1"/>
  <c r="AU471" i="1"/>
  <c r="AV471" i="1" s="1"/>
  <c r="AU621" i="1"/>
  <c r="AV621" i="1" s="1"/>
  <c r="AU245" i="1"/>
  <c r="AV245" i="1" s="1"/>
  <c r="AU614" i="1"/>
  <c r="AV614" i="1" s="1"/>
  <c r="AU244" i="1"/>
  <c r="AV244" i="1" s="1"/>
  <c r="AU419" i="1"/>
  <c r="AV419" i="1" s="1"/>
  <c r="AU68" i="1"/>
  <c r="AV68" i="1" s="1"/>
  <c r="AU687" i="1"/>
  <c r="AV687" i="1" s="1"/>
  <c r="AU166" i="1"/>
  <c r="AV166" i="1" s="1"/>
  <c r="AU424" i="1"/>
  <c r="AV424" i="1" s="1"/>
  <c r="AU482" i="1"/>
  <c r="AV482" i="1" s="1"/>
  <c r="AK686" i="1"/>
  <c r="AL686" i="1" s="1"/>
  <c r="AU189" i="1"/>
  <c r="AV189" i="1" s="1"/>
  <c r="AU239" i="1"/>
  <c r="AV239" i="1" s="1"/>
  <c r="AU167" i="1"/>
  <c r="AV167" i="1" s="1"/>
  <c r="AU417" i="1"/>
  <c r="AV417" i="1" s="1"/>
  <c r="AU277" i="1"/>
  <c r="AV277" i="1" s="1"/>
  <c r="AU793" i="1"/>
  <c r="AV793" i="1" s="1"/>
  <c r="AU674" i="1"/>
  <c r="AV674" i="1" s="1"/>
  <c r="AU62" i="1"/>
  <c r="AV62" i="1" s="1"/>
  <c r="AU143" i="1"/>
  <c r="AV143" i="1" s="1"/>
  <c r="AU490" i="1"/>
  <c r="AV490" i="1" s="1"/>
  <c r="AU575" i="1"/>
  <c r="AV575" i="1" s="1"/>
  <c r="AU426" i="1"/>
  <c r="AV426" i="1" s="1"/>
  <c r="AU814" i="1"/>
  <c r="AV814" i="1" s="1"/>
  <c r="AU126" i="1"/>
  <c r="AV126" i="1" s="1"/>
  <c r="AU546" i="1"/>
  <c r="AV546" i="1" s="1"/>
  <c r="AU303" i="1"/>
  <c r="AV303" i="1" s="1"/>
  <c r="AU347" i="1"/>
  <c r="AV347" i="1" s="1"/>
  <c r="AU760" i="1"/>
  <c r="AV760" i="1" s="1"/>
  <c r="AU677" i="1"/>
  <c r="AV677" i="1" s="1"/>
  <c r="AU720" i="1"/>
  <c r="AV720" i="1" s="1"/>
  <c r="AU715" i="1"/>
  <c r="AV715" i="1" s="1"/>
  <c r="AU220" i="1"/>
  <c r="AV220" i="1" s="1"/>
  <c r="AU124" i="1"/>
  <c r="AV124" i="1" s="1"/>
  <c r="AU679" i="1"/>
  <c r="AV679" i="1" s="1"/>
  <c r="AU745" i="1"/>
  <c r="AV745" i="1" s="1"/>
  <c r="AU449" i="1"/>
  <c r="AV449" i="1" s="1"/>
  <c r="AU259" i="1"/>
  <c r="AV259" i="1" s="1"/>
  <c r="AU289" i="1"/>
  <c r="AV289" i="1" s="1"/>
  <c r="AU267" i="1"/>
  <c r="AV267" i="1" s="1"/>
  <c r="AU319" i="1"/>
  <c r="AV319" i="1" s="1"/>
  <c r="AU366" i="1"/>
  <c r="AV366" i="1" s="1"/>
  <c r="AK634" i="1"/>
  <c r="AL634" i="1" s="1"/>
  <c r="AW634" i="1" s="1"/>
  <c r="AK581" i="1"/>
  <c r="AL581" i="1" s="1"/>
  <c r="AW581" i="1" s="1"/>
  <c r="AK73" i="1"/>
  <c r="AL73" i="1" s="1"/>
  <c r="AK700" i="1"/>
  <c r="AL700" i="1" s="1"/>
  <c r="AK337" i="1"/>
  <c r="AL337" i="1" s="1"/>
  <c r="AU364" i="1"/>
  <c r="AV364" i="1" s="1"/>
  <c r="AU711" i="1"/>
  <c r="AV711" i="1" s="1"/>
  <c r="AU559" i="1"/>
  <c r="AV559" i="1" s="1"/>
  <c r="AU819" i="1"/>
  <c r="AV819" i="1" s="1"/>
  <c r="AU194" i="1"/>
  <c r="AV194" i="1" s="1"/>
  <c r="AU309" i="1"/>
  <c r="AV309" i="1" s="1"/>
  <c r="AU327" i="1"/>
  <c r="AV327" i="1" s="1"/>
  <c r="AU292" i="1"/>
  <c r="AV292" i="1" s="1"/>
  <c r="AU121" i="1"/>
  <c r="AV121" i="1" s="1"/>
  <c r="AU444" i="1"/>
  <c r="AV444" i="1" s="1"/>
  <c r="AU828" i="1"/>
  <c r="AV828" i="1" s="1"/>
  <c r="AU448" i="1"/>
  <c r="AV448" i="1" s="1"/>
  <c r="AU139" i="1"/>
  <c r="AV139" i="1" s="1"/>
  <c r="AU734" i="1"/>
  <c r="AV734" i="1" s="1"/>
  <c r="AU11" i="1"/>
  <c r="AV11" i="1" s="1"/>
  <c r="AU813" i="1"/>
  <c r="AV813" i="1" s="1"/>
  <c r="AU726" i="1"/>
  <c r="AV726" i="1" s="1"/>
  <c r="AU709" i="1"/>
  <c r="AV709" i="1" s="1"/>
  <c r="AU403" i="1"/>
  <c r="AV403" i="1" s="1"/>
  <c r="AU446" i="1"/>
  <c r="AV446" i="1" s="1"/>
  <c r="AU811" i="1"/>
  <c r="AV811" i="1" s="1"/>
  <c r="AU782" i="1"/>
  <c r="AV782" i="1" s="1"/>
  <c r="AU227" i="1"/>
  <c r="AV227" i="1" s="1"/>
  <c r="AU365" i="1"/>
  <c r="AV365" i="1" s="1"/>
  <c r="AU274" i="1"/>
  <c r="AV274" i="1" s="1"/>
  <c r="AU402" i="1"/>
  <c r="AV402" i="1" s="1"/>
  <c r="AU496" i="1"/>
  <c r="AV496" i="1" s="1"/>
  <c r="AU502" i="1"/>
  <c r="AV502" i="1" s="1"/>
  <c r="AU780" i="1"/>
  <c r="AV780" i="1" s="1"/>
  <c r="AU827" i="1"/>
  <c r="AV827" i="1" s="1"/>
  <c r="AU29" i="1"/>
  <c r="AV29" i="1" s="1"/>
  <c r="AU554" i="1"/>
  <c r="AV554" i="1" s="1"/>
  <c r="AU495" i="1"/>
  <c r="AV495" i="1" s="1"/>
  <c r="AU498" i="1"/>
  <c r="AV498" i="1" s="1"/>
  <c r="AU724" i="1"/>
  <c r="AV724" i="1" s="1"/>
  <c r="AU418" i="1"/>
  <c r="AV418" i="1" s="1"/>
  <c r="AU51" i="1"/>
  <c r="AV51" i="1" s="1"/>
  <c r="AU50" i="1"/>
  <c r="AV50" i="1" s="1"/>
  <c r="AU818" i="1"/>
  <c r="AV818" i="1" s="1"/>
  <c r="AU375" i="1"/>
  <c r="AV375" i="1" s="1"/>
  <c r="AU187" i="1"/>
  <c r="AV187" i="1" s="1"/>
  <c r="AU799" i="1"/>
  <c r="AV799" i="1" s="1"/>
  <c r="AU207" i="1"/>
  <c r="AV207" i="1" s="1"/>
  <c r="AU158" i="1"/>
  <c r="AV158" i="1" s="1"/>
  <c r="AU135" i="1"/>
  <c r="AV135" i="1" s="1"/>
  <c r="AU434" i="1"/>
  <c r="AV434" i="1" s="1"/>
  <c r="AU41" i="1"/>
  <c r="AV41" i="1" s="1"/>
  <c r="AU688" i="1"/>
  <c r="AV688" i="1" s="1"/>
  <c r="AU144" i="1"/>
  <c r="AV144" i="1" s="1"/>
  <c r="AU186" i="1"/>
  <c r="AV186" i="1" s="1"/>
  <c r="AU443" i="1"/>
  <c r="AV443" i="1" s="1"/>
  <c r="AU499" i="1"/>
  <c r="AV499" i="1" s="1"/>
  <c r="AU820" i="1"/>
  <c r="AV820" i="1" s="1"/>
  <c r="AU182" i="1"/>
  <c r="AV182" i="1" s="1"/>
  <c r="AU120" i="1"/>
  <c r="AV120" i="1" s="1"/>
  <c r="AU382" i="1"/>
  <c r="AV382" i="1" s="1"/>
  <c r="AU763" i="1"/>
  <c r="AV763" i="1" s="1"/>
  <c r="AU157" i="1"/>
  <c r="AV157" i="1" s="1"/>
  <c r="AU301" i="1"/>
  <c r="AV301" i="1" s="1"/>
  <c r="AU155" i="1"/>
  <c r="AV155" i="1" s="1"/>
  <c r="AU119" i="1"/>
  <c r="AV119" i="1" s="1"/>
  <c r="AU175" i="1"/>
  <c r="AV175" i="1" s="1"/>
  <c r="AU369" i="1"/>
  <c r="AV369" i="1" s="1"/>
  <c r="AU333" i="1"/>
  <c r="AV333" i="1" s="1"/>
  <c r="AU216" i="1"/>
  <c r="AV216" i="1" s="1"/>
  <c r="AU710" i="1"/>
  <c r="AV710" i="1" s="1"/>
  <c r="AU342" i="1"/>
  <c r="AV342" i="1" s="1"/>
  <c r="AU294" i="1"/>
  <c r="AV294" i="1" s="1"/>
  <c r="AU185" i="1"/>
  <c r="AV185" i="1" s="1"/>
  <c r="AU161" i="1"/>
  <c r="AV161" i="1" s="1"/>
  <c r="AU623" i="1"/>
  <c r="AV623" i="1" s="1"/>
  <c r="AU568" i="1"/>
  <c r="AV568" i="1" s="1"/>
  <c r="AK753" i="1"/>
  <c r="AL753" i="1" s="1"/>
  <c r="AK106" i="1"/>
  <c r="AL106" i="1" s="1"/>
  <c r="AK726" i="1"/>
  <c r="AL726" i="1" s="1"/>
  <c r="AK705" i="1"/>
  <c r="AL705" i="1" s="1"/>
  <c r="AU173" i="1"/>
  <c r="AV173" i="1" s="1"/>
  <c r="AU691" i="1"/>
  <c r="AV691" i="1" s="1"/>
  <c r="AU141" i="1"/>
  <c r="AV141" i="1" s="1"/>
  <c r="AU529" i="1"/>
  <c r="AV529" i="1" s="1"/>
  <c r="AU54" i="1"/>
  <c r="AV54" i="1" s="1"/>
  <c r="AU611" i="1"/>
  <c r="AV611" i="1" s="1"/>
  <c r="AU221" i="1"/>
  <c r="AV221" i="1" s="1"/>
  <c r="AU492" i="1"/>
  <c r="AV492" i="1" s="1"/>
  <c r="AU184" i="1"/>
  <c r="AV184" i="1" s="1"/>
  <c r="AU170" i="1"/>
  <c r="AV170" i="1" s="1"/>
  <c r="AU465" i="1"/>
  <c r="AV465" i="1" s="1"/>
  <c r="AU450" i="1"/>
  <c r="AV450" i="1" s="1"/>
  <c r="AU722" i="1"/>
  <c r="AV722" i="1" s="1"/>
  <c r="AU27" i="1"/>
  <c r="AV27" i="1" s="1"/>
  <c r="AU590" i="1"/>
  <c r="AV590" i="1" s="1"/>
  <c r="AU571" i="1"/>
  <c r="AV571" i="1" s="1"/>
  <c r="AU127" i="1"/>
  <c r="AV127" i="1" s="1"/>
  <c r="AU561" i="1"/>
  <c r="AV561" i="1" s="1"/>
  <c r="AU555" i="1"/>
  <c r="AV555" i="1" s="1"/>
  <c r="AU647" i="1"/>
  <c r="AV647" i="1" s="1"/>
  <c r="AU106" i="1"/>
  <c r="AV106" i="1" s="1"/>
  <c r="AU508" i="1"/>
  <c r="AV508" i="1" s="1"/>
  <c r="AU791" i="1"/>
  <c r="AV791" i="1" s="1"/>
  <c r="AU396" i="1"/>
  <c r="AV396" i="1" s="1"/>
  <c r="AK596" i="1"/>
  <c r="AL596" i="1" s="1"/>
  <c r="AK21" i="1"/>
  <c r="AL21" i="1" s="1"/>
  <c r="AK335" i="1"/>
  <c r="AL335" i="1" s="1"/>
  <c r="AU455" i="1"/>
  <c r="AV455" i="1" s="1"/>
  <c r="AU600" i="1"/>
  <c r="AV600" i="1" s="1"/>
  <c r="AU287" i="1"/>
  <c r="AV287" i="1" s="1"/>
  <c r="AU330" i="1"/>
  <c r="AV330" i="1" s="1"/>
  <c r="AU493" i="1"/>
  <c r="AV493" i="1" s="1"/>
  <c r="AU475" i="1"/>
  <c r="AV475" i="1" s="1"/>
  <c r="AU258" i="1"/>
  <c r="AV258" i="1" s="1"/>
  <c r="AU164" i="1"/>
  <c r="AV164" i="1" s="1"/>
  <c r="AU701" i="1"/>
  <c r="AV701" i="1" s="1"/>
  <c r="AU278" i="1"/>
  <c r="AV278" i="1" s="1"/>
  <c r="AU48" i="1"/>
  <c r="AV48" i="1" s="1"/>
  <c r="AU204" i="1"/>
  <c r="AV204" i="1" s="1"/>
  <c r="AU128" i="1"/>
  <c r="AV128" i="1" s="1"/>
  <c r="AU583" i="1"/>
  <c r="AV583" i="1" s="1"/>
  <c r="AU75" i="1"/>
  <c r="AV75" i="1" s="1"/>
  <c r="AU507" i="1"/>
  <c r="AV507" i="1" s="1"/>
  <c r="AU321" i="1"/>
  <c r="AV321" i="1" s="1"/>
  <c r="AU534" i="1"/>
  <c r="AV534" i="1" s="1"/>
  <c r="AU107" i="1"/>
  <c r="AV107" i="1" s="1"/>
  <c r="AU558" i="1"/>
  <c r="AV558" i="1" s="1"/>
  <c r="AU412" i="1"/>
  <c r="AV412" i="1" s="1"/>
  <c r="AK374" i="1"/>
  <c r="AL374" i="1" s="1"/>
  <c r="AK303" i="1"/>
  <c r="AL303" i="1" s="1"/>
  <c r="AU816" i="1"/>
  <c r="AV816" i="1" s="1"/>
  <c r="AU829" i="1"/>
  <c r="AV829" i="1" s="1"/>
  <c r="AU435" i="1"/>
  <c r="AV435" i="1" s="1"/>
  <c r="AU38" i="1"/>
  <c r="AV38" i="1" s="1"/>
  <c r="AU486" i="1"/>
  <c r="AV486" i="1" s="1"/>
  <c r="AU428" i="1"/>
  <c r="AV428" i="1" s="1"/>
  <c r="AU200" i="1"/>
  <c r="AV200" i="1" s="1"/>
  <c r="AU553" i="1"/>
  <c r="AV553" i="1" s="1"/>
  <c r="AU525" i="1"/>
  <c r="AV525" i="1" s="1"/>
  <c r="AU607" i="1"/>
  <c r="AV607" i="1" s="1"/>
  <c r="AU71" i="1"/>
  <c r="AV71" i="1" s="1"/>
  <c r="AU476" i="1"/>
  <c r="AV476" i="1" s="1"/>
  <c r="AU683" i="1"/>
  <c r="AV683" i="1" s="1"/>
  <c r="AU147" i="1"/>
  <c r="AV147" i="1" s="1"/>
  <c r="AU640" i="1"/>
  <c r="AV640" i="1" s="1"/>
  <c r="AU214" i="1"/>
  <c r="AV214" i="1" s="1"/>
  <c r="AU469" i="1"/>
  <c r="AV469" i="1" s="1"/>
  <c r="AU624" i="1"/>
  <c r="AV624" i="1" s="1"/>
  <c r="AU250" i="1"/>
  <c r="AU765" i="1"/>
  <c r="AV765" i="1" s="1"/>
  <c r="AU123" i="1"/>
  <c r="AV123" i="1" s="1"/>
  <c r="AU593" i="1"/>
  <c r="AV593" i="1" s="1"/>
  <c r="AU352" i="1"/>
  <c r="AV352" i="1" s="1"/>
  <c r="AU795" i="1"/>
  <c r="AV795" i="1" s="1"/>
  <c r="AU322" i="1"/>
  <c r="AV322" i="1" s="1"/>
  <c r="AU334" i="1"/>
  <c r="AV334" i="1" s="1"/>
  <c r="AU84" i="1"/>
  <c r="AV84" i="1" s="1"/>
  <c r="AU64" i="1"/>
  <c r="AV64" i="1" s="1"/>
  <c r="AU154" i="1"/>
  <c r="AV154" i="1" s="1"/>
  <c r="AU325" i="1"/>
  <c r="AV325" i="1" s="1"/>
  <c r="AU489" i="1"/>
  <c r="AV489" i="1" s="1"/>
  <c r="AU179" i="1"/>
  <c r="AV179" i="1" s="1"/>
  <c r="AU269" i="1"/>
  <c r="AV269" i="1" s="1"/>
  <c r="AU653" i="1"/>
  <c r="AV653" i="1" s="1"/>
  <c r="AU606" i="1"/>
  <c r="AV606" i="1" s="1"/>
  <c r="AU28" i="1"/>
  <c r="AV28" i="1" s="1"/>
  <c r="AU769" i="1"/>
  <c r="AV769" i="1" s="1"/>
  <c r="AU252" i="1"/>
  <c r="AV252" i="1" s="1"/>
  <c r="AU512" i="1"/>
  <c r="AV512" i="1" s="1"/>
  <c r="AU307" i="1"/>
  <c r="AV307" i="1" s="1"/>
  <c r="AU346" i="1"/>
  <c r="AV346" i="1" s="1"/>
  <c r="AU72" i="1"/>
  <c r="AV72" i="1" s="1"/>
  <c r="AU57" i="1"/>
  <c r="AV57" i="1" s="1"/>
  <c r="AU249" i="1"/>
  <c r="AV249" i="1" s="1"/>
  <c r="AU689" i="1"/>
  <c r="AV689" i="1" s="1"/>
  <c r="AU610" i="1"/>
  <c r="AV610" i="1" s="1"/>
  <c r="AU341" i="1"/>
  <c r="AV341" i="1" s="1"/>
  <c r="AU20" i="1"/>
  <c r="AV20" i="1" s="1"/>
  <c r="AK467" i="1"/>
  <c r="AL467" i="1" s="1"/>
  <c r="AK542" i="1"/>
  <c r="AL542" i="1" s="1"/>
  <c r="AK483" i="1"/>
  <c r="AL483" i="1" s="1"/>
  <c r="AU180" i="1"/>
  <c r="AV180" i="1" s="1"/>
  <c r="AU247" i="1"/>
  <c r="AV247" i="1" s="1"/>
  <c r="AU234" i="1"/>
  <c r="AV234" i="1" s="1"/>
  <c r="AU595" i="1"/>
  <c r="AV595" i="1" s="1"/>
  <c r="AU320" i="1"/>
  <c r="AV320" i="1" s="1"/>
  <c r="AU524" i="1"/>
  <c r="AV524" i="1" s="1"/>
  <c r="AU494" i="1"/>
  <c r="AV494" i="1" s="1"/>
  <c r="AU656" i="1"/>
  <c r="AV656" i="1" s="1"/>
  <c r="AU676" i="1"/>
  <c r="AV676" i="1" s="1"/>
  <c r="AU69" i="1"/>
  <c r="AV69" i="1" s="1"/>
  <c r="AU257" i="1"/>
  <c r="AV257" i="1" s="1"/>
  <c r="AU49" i="1"/>
  <c r="AV49" i="1" s="1"/>
  <c r="AU110" i="1"/>
  <c r="AV110" i="1" s="1"/>
  <c r="AU505" i="1"/>
  <c r="AV505" i="1" s="1"/>
  <c r="AU361" i="1"/>
  <c r="AV361" i="1" s="1"/>
  <c r="AU463" i="1"/>
  <c r="AV463" i="1" s="1"/>
  <c r="AU304" i="1"/>
  <c r="AV304" i="1" s="1"/>
  <c r="AU504" i="1"/>
  <c r="AV504" i="1" s="1"/>
  <c r="AU822" i="1"/>
  <c r="AV822" i="1" s="1"/>
  <c r="AU263" i="1"/>
  <c r="AV263" i="1" s="1"/>
  <c r="AU405" i="1"/>
  <c r="AV405" i="1" s="1"/>
  <c r="AU386" i="1"/>
  <c r="AV386" i="1" s="1"/>
  <c r="AU407" i="1"/>
  <c r="AV407" i="1" s="1"/>
  <c r="AU576" i="1"/>
  <c r="AV576" i="1" s="1"/>
  <c r="AU618" i="1"/>
  <c r="AV618" i="1" s="1"/>
  <c r="AU410" i="1"/>
  <c r="AV410" i="1" s="1"/>
  <c r="AU800" i="1"/>
  <c r="AV800" i="1" s="1"/>
  <c r="AK785" i="1"/>
  <c r="AU372" i="1"/>
  <c r="AV372" i="1" s="1"/>
  <c r="AU148" i="1"/>
  <c r="AV148" i="1" s="1"/>
  <c r="AU353" i="1"/>
  <c r="AV353" i="1" s="1"/>
  <c r="AU840" i="1"/>
  <c r="AV840" i="1" s="1"/>
  <c r="AU116" i="1"/>
  <c r="AV116" i="1" s="1"/>
  <c r="AU761" i="1"/>
  <c r="AV761" i="1" s="1"/>
  <c r="AU645" i="1"/>
  <c r="AV645" i="1" s="1"/>
  <c r="AU484" i="1"/>
  <c r="AV484" i="1" s="1"/>
  <c r="AU191" i="1"/>
  <c r="AV191" i="1" s="1"/>
  <c r="AU531" i="1"/>
  <c r="AV531" i="1" s="1"/>
  <c r="AU354" i="1"/>
  <c r="AV354" i="1" s="1"/>
  <c r="AU122" i="1"/>
  <c r="AV122" i="1" s="1"/>
  <c r="AU105" i="1"/>
  <c r="AV105" i="1" s="1"/>
  <c r="AU380" i="1"/>
  <c r="AV380" i="1" s="1"/>
  <c r="AU670" i="1"/>
  <c r="AV670" i="1" s="1"/>
  <c r="AU658" i="1"/>
  <c r="AV658" i="1" s="1"/>
  <c r="AU44" i="1"/>
  <c r="AV44" i="1" s="1"/>
  <c r="AU381" i="1"/>
  <c r="AV381" i="1" s="1"/>
  <c r="AU439" i="1"/>
  <c r="AV439" i="1" s="1"/>
  <c r="AU838" i="1"/>
  <c r="AV838" i="1" s="1"/>
  <c r="AU348" i="1"/>
  <c r="AV348" i="1" s="1"/>
  <c r="AU483" i="1"/>
  <c r="AV483" i="1" s="1"/>
  <c r="AU427" i="1"/>
  <c r="AV427" i="1" s="1"/>
  <c r="AU617" i="1"/>
  <c r="AV617" i="1" s="1"/>
  <c r="AK417" i="1"/>
  <c r="AL417" i="1" s="1"/>
  <c r="AU113" i="1"/>
  <c r="AV113" i="1" s="1"/>
  <c r="AU266" i="1"/>
  <c r="AV266" i="1" s="1"/>
  <c r="AU723" i="1"/>
  <c r="AV723" i="1" s="1"/>
  <c r="AU88" i="1"/>
  <c r="AV88" i="1" s="1"/>
  <c r="AU421" i="1"/>
  <c r="AV421" i="1" s="1"/>
  <c r="AU97" i="1"/>
  <c r="AV97" i="1" s="1"/>
  <c r="AU58" i="1"/>
  <c r="AV58" i="1" s="1"/>
  <c r="AU260" i="1"/>
  <c r="AV260" i="1" s="1"/>
  <c r="AU344" i="1"/>
  <c r="AV344" i="1" s="1"/>
  <c r="AU592" i="1"/>
  <c r="AV592" i="1" s="1"/>
  <c r="AU620" i="1"/>
  <c r="AV620" i="1" s="1"/>
  <c r="AU163" i="1"/>
  <c r="AV163" i="1" s="1"/>
  <c r="AU83" i="1"/>
  <c r="AV83" i="1" s="1"/>
  <c r="AU314" i="1"/>
  <c r="AV314" i="1" s="1"/>
  <c r="AU290" i="1"/>
  <c r="AV290" i="1" s="1"/>
  <c r="AU725" i="1"/>
  <c r="AV725" i="1" s="1"/>
  <c r="AU326" i="1"/>
  <c r="AV326" i="1" s="1"/>
  <c r="AU810" i="1"/>
  <c r="AV810" i="1" s="1"/>
  <c r="AU447" i="1"/>
  <c r="AV447" i="1" s="1"/>
  <c r="AU731" i="1"/>
  <c r="AV731" i="1" s="1"/>
  <c r="AU789" i="1"/>
  <c r="AV789" i="1" s="1"/>
  <c r="AU542" i="1"/>
  <c r="AV542" i="1" s="1"/>
  <c r="AU806" i="1"/>
  <c r="AV806" i="1" s="1"/>
  <c r="AU685" i="1"/>
  <c r="AV685" i="1" s="1"/>
  <c r="AK170" i="1"/>
  <c r="AL170" i="1" s="1"/>
  <c r="AK294" i="1"/>
  <c r="AL294" i="1" s="1"/>
  <c r="AK12" i="1"/>
  <c r="AK487" i="1"/>
  <c r="AL487" i="1" s="1"/>
  <c r="AW487" i="1" s="1"/>
  <c r="AK601" i="1"/>
  <c r="AL601" i="1" s="1"/>
  <c r="AK232" i="1"/>
  <c r="AL232" i="1" s="1"/>
  <c r="AK536" i="1"/>
  <c r="AL536" i="1" s="1"/>
  <c r="AW536" i="1" s="1"/>
  <c r="AK30" i="1"/>
  <c r="AL30" i="1" s="1"/>
  <c r="AK764" i="1"/>
  <c r="AL764" i="1" s="1"/>
  <c r="AK129" i="1"/>
  <c r="AL129" i="1" s="1"/>
  <c r="AK495" i="1"/>
  <c r="AL495" i="1" s="1"/>
  <c r="AK113" i="1"/>
  <c r="AL113" i="1" s="1"/>
  <c r="AK358" i="1"/>
  <c r="AL358" i="1" s="1"/>
  <c r="AW358" i="1" s="1"/>
  <c r="AK818" i="1"/>
  <c r="AL818" i="1" s="1"/>
  <c r="AK259" i="1"/>
  <c r="AL259" i="1" s="1"/>
  <c r="AK295" i="1"/>
  <c r="AK404" i="1"/>
  <c r="AL404" i="1" s="1"/>
  <c r="AK766" i="1"/>
  <c r="AK18" i="1"/>
  <c r="AL18" i="1" s="1"/>
  <c r="AK663" i="1"/>
  <c r="AL663" i="1" s="1"/>
  <c r="AK265" i="1"/>
  <c r="AL265" i="1" s="1"/>
  <c r="AK349" i="1"/>
  <c r="AL349" i="1" s="1"/>
  <c r="AK422" i="1"/>
  <c r="AL422" i="1" s="1"/>
  <c r="AK356" i="1"/>
  <c r="AL356" i="1" s="1"/>
  <c r="AK159" i="1"/>
  <c r="AL159" i="1" s="1"/>
  <c r="AK219" i="1"/>
  <c r="AL219" i="1" s="1"/>
  <c r="AK11" i="1"/>
  <c r="AL11" i="1" s="1"/>
  <c r="AK608" i="1"/>
  <c r="AL608" i="1" s="1"/>
  <c r="AK298" i="1"/>
  <c r="AL298" i="1" s="1"/>
  <c r="AK459" i="1"/>
  <c r="AL459" i="1" s="1"/>
  <c r="AK172" i="1"/>
  <c r="AL172" i="1" s="1"/>
  <c r="AK281" i="1"/>
  <c r="AL281" i="1" s="1"/>
  <c r="AK17" i="1"/>
  <c r="AL17" i="1" s="1"/>
  <c r="AK293" i="1"/>
  <c r="AL293" i="1" s="1"/>
  <c r="AK74" i="1"/>
  <c r="AK353" i="1"/>
  <c r="AL353" i="1" s="1"/>
  <c r="AK261" i="1"/>
  <c r="AK181" i="1"/>
  <c r="AL181" i="1" s="1"/>
  <c r="AK217" i="1"/>
  <c r="AL217" i="1" s="1"/>
  <c r="AK25" i="1"/>
  <c r="AL25" i="1" s="1"/>
  <c r="AK267" i="1"/>
  <c r="AL267" i="1" s="1"/>
  <c r="AK449" i="1"/>
  <c r="AL449" i="1" s="1"/>
  <c r="AK334" i="1"/>
  <c r="AL334" i="1" s="1"/>
  <c r="AW334" i="1" s="1"/>
  <c r="AK327" i="1"/>
  <c r="AL327" i="1" s="1"/>
  <c r="AU842" i="1"/>
  <c r="AV842" i="1" s="1"/>
  <c r="AU254" i="1"/>
  <c r="AV254" i="1" s="1"/>
  <c r="AU547" i="1"/>
  <c r="AV547" i="1" s="1"/>
  <c r="AU134" i="1"/>
  <c r="AV134" i="1" s="1"/>
  <c r="AU790" i="1"/>
  <c r="AV790" i="1" s="1"/>
  <c r="AU625" i="1"/>
  <c r="AV625" i="1" s="1"/>
  <c r="AU404" i="1"/>
  <c r="AV404" i="1" s="1"/>
  <c r="AU474" i="1"/>
  <c r="AV474" i="1" s="1"/>
  <c r="AU690" i="1"/>
  <c r="AV690" i="1" s="1"/>
  <c r="AU429" i="1"/>
  <c r="AV429" i="1" s="1"/>
  <c r="AU209" i="1"/>
  <c r="AV209" i="1" s="1"/>
  <c r="AU815" i="1"/>
  <c r="AV815" i="1" s="1"/>
  <c r="AU356" i="1"/>
  <c r="AV356" i="1" s="1"/>
  <c r="AU212" i="1"/>
  <c r="AV212" i="1" s="1"/>
  <c r="AU93" i="1"/>
  <c r="AV93" i="1" s="1"/>
  <c r="AU232" i="1"/>
  <c r="AV232" i="1" s="1"/>
  <c r="AU497" i="1"/>
  <c r="AV497" i="1" s="1"/>
  <c r="AU667" i="1"/>
  <c r="AV667" i="1" s="1"/>
  <c r="AU95" i="1"/>
  <c r="AV95" i="1" s="1"/>
  <c r="AU384" i="1"/>
  <c r="AV384" i="1" s="1"/>
  <c r="AU697" i="1"/>
  <c r="AV697" i="1" s="1"/>
  <c r="AU605" i="1"/>
  <c r="AV605" i="1" s="1"/>
  <c r="AU349" i="1"/>
  <c r="AV349" i="1" s="1"/>
  <c r="AU190" i="1"/>
  <c r="AV190" i="1" s="1"/>
  <c r="AU757" i="1"/>
  <c r="AV757" i="1" s="1"/>
  <c r="AU548" i="1"/>
  <c r="AV548" i="1" s="1"/>
  <c r="AU804" i="1"/>
  <c r="AV804" i="1" s="1"/>
  <c r="AU587" i="1"/>
  <c r="AV587" i="1" s="1"/>
  <c r="AK837" i="1"/>
  <c r="AL837" i="1" s="1"/>
  <c r="AK619" i="1"/>
  <c r="AL619" i="1" s="1"/>
  <c r="AK123" i="1"/>
  <c r="AL123" i="1" s="1"/>
  <c r="AK454" i="1"/>
  <c r="AK609" i="1"/>
  <c r="AL609" i="1" s="1"/>
  <c r="AK802" i="1"/>
  <c r="AL802" i="1" s="1"/>
  <c r="AK318" i="1"/>
  <c r="AL318" i="1" s="1"/>
  <c r="AK400" i="1"/>
  <c r="AL400" i="1" s="1"/>
  <c r="AW400" i="1" s="1"/>
  <c r="AK750" i="1"/>
  <c r="AL750" i="1" s="1"/>
  <c r="AK347" i="1"/>
  <c r="AL347" i="1" s="1"/>
  <c r="AK435" i="1"/>
  <c r="AL435" i="1" s="1"/>
  <c r="AK279" i="1"/>
  <c r="AL279" i="1" s="1"/>
  <c r="AK731" i="1"/>
  <c r="AL731" i="1" s="1"/>
  <c r="AK720" i="1"/>
  <c r="AL720" i="1" s="1"/>
  <c r="AK475" i="1"/>
  <c r="AL475" i="1" s="1"/>
  <c r="AK444" i="1"/>
  <c r="AL444" i="1" s="1"/>
  <c r="AK429" i="1"/>
  <c r="AL429" i="1" s="1"/>
  <c r="AK775" i="1"/>
  <c r="AL775" i="1" s="1"/>
  <c r="AK515" i="1"/>
  <c r="AL515" i="1" s="1"/>
  <c r="AK781" i="1"/>
  <c r="AL781" i="1" s="1"/>
  <c r="AK844" i="1"/>
  <c r="AL844" i="1" s="1"/>
  <c r="AW844" i="1" s="1"/>
  <c r="AK394" i="1"/>
  <c r="AL394" i="1" s="1"/>
  <c r="AK792" i="1"/>
  <c r="AL792" i="1" s="1"/>
  <c r="AK643" i="1"/>
  <c r="AL643" i="1" s="1"/>
  <c r="AK131" i="1"/>
  <c r="AL131" i="1" s="1"/>
  <c r="AK84" i="1"/>
  <c r="AL84" i="1" s="1"/>
  <c r="AK681" i="1"/>
  <c r="AL681" i="1" s="1"/>
  <c r="AK606" i="1"/>
  <c r="AL606" i="1" s="1"/>
  <c r="AK348" i="1"/>
  <c r="AL348" i="1" s="1"/>
  <c r="AK66" i="1"/>
  <c r="AL66" i="1" s="1"/>
  <c r="AK559" i="1"/>
  <c r="AL559" i="1" s="1"/>
  <c r="AK769" i="1"/>
  <c r="AL769" i="1" s="1"/>
  <c r="AK777" i="1"/>
  <c r="AK675" i="1"/>
  <c r="AL675" i="1" s="1"/>
  <c r="AK480" i="1"/>
  <c r="AL480" i="1" s="1"/>
  <c r="AK78" i="1"/>
  <c r="AL78" i="1" s="1"/>
  <c r="AK778" i="1"/>
  <c r="AL778" i="1" s="1"/>
  <c r="AW778" i="1" s="1"/>
  <c r="AK330" i="1"/>
  <c r="AL330" i="1" s="1"/>
  <c r="AK115" i="1"/>
  <c r="AL115" i="1" s="1"/>
  <c r="AK808" i="1"/>
  <c r="AL808" i="1" s="1"/>
  <c r="AK465" i="1"/>
  <c r="AL465" i="1" s="1"/>
  <c r="AK739" i="1"/>
  <c r="AL739" i="1" s="1"/>
  <c r="AK629" i="1"/>
  <c r="AK16" i="1"/>
  <c r="AL16" i="1" s="1"/>
  <c r="AK352" i="1"/>
  <c r="AL352" i="1" s="1"/>
  <c r="AK228" i="1"/>
  <c r="AL228" i="1" s="1"/>
  <c r="AK416" i="1"/>
  <c r="AL416" i="1" s="1"/>
  <c r="AK466" i="1"/>
  <c r="AL466" i="1" s="1"/>
  <c r="AK575" i="1"/>
  <c r="AL575" i="1" s="1"/>
  <c r="AW575" i="1" s="1"/>
  <c r="AK554" i="1"/>
  <c r="AL554" i="1" s="1"/>
  <c r="AW554" i="1" s="1"/>
  <c r="AK832" i="1"/>
  <c r="AL832" i="1" s="1"/>
  <c r="AK717" i="1"/>
  <c r="AL717" i="1" s="1"/>
  <c r="AK815" i="1"/>
  <c r="AL815" i="1" s="1"/>
  <c r="AK384" i="1"/>
  <c r="AL384" i="1" s="1"/>
  <c r="AK669" i="1"/>
  <c r="AL669" i="1" s="1"/>
  <c r="AW669" i="1" s="1"/>
  <c r="AK584" i="1"/>
  <c r="AL584" i="1" s="1"/>
  <c r="AK392" i="1"/>
  <c r="AL392" i="1" s="1"/>
  <c r="AK620" i="1"/>
  <c r="AL620" i="1" s="1"/>
  <c r="AK612" i="1"/>
  <c r="AL612" i="1" s="1"/>
  <c r="AW612" i="1" s="1"/>
  <c r="AK262" i="1"/>
  <c r="AL262" i="1" s="1"/>
  <c r="AW262" i="1" s="1"/>
  <c r="AK179" i="1"/>
  <c r="AL179" i="1" s="1"/>
  <c r="AK696" i="1"/>
  <c r="AL696" i="1" s="1"/>
  <c r="AK379" i="1"/>
  <c r="AL379" i="1" s="1"/>
  <c r="AK520" i="1"/>
  <c r="AL520" i="1" s="1"/>
  <c r="AK284" i="1"/>
  <c r="AL284" i="1" s="1"/>
  <c r="AW284" i="1" s="1"/>
  <c r="AK474" i="1"/>
  <c r="AL474" i="1" s="1"/>
  <c r="AK54" i="1"/>
  <c r="AL54" i="1" s="1"/>
  <c r="AK155" i="1"/>
  <c r="AL155" i="1" s="1"/>
  <c r="AK55" i="1"/>
  <c r="AL55" i="1" s="1"/>
  <c r="AW55" i="1" s="1"/>
  <c r="AK798" i="1"/>
  <c r="AL798" i="1" s="1"/>
  <c r="AW798" i="1" s="1"/>
  <c r="AK34" i="1"/>
  <c r="AL34" i="1" s="1"/>
  <c r="AK539" i="1"/>
  <c r="AL539" i="1" s="1"/>
  <c r="AW539" i="1" s="1"/>
  <c r="AK469" i="1"/>
  <c r="AL469" i="1" s="1"/>
  <c r="AK710" i="1"/>
  <c r="AL710" i="1" s="1"/>
  <c r="AK388" i="1"/>
  <c r="AL388" i="1" s="1"/>
  <c r="AK287" i="1"/>
  <c r="AL287" i="1" s="1"/>
  <c r="AK409" i="1"/>
  <c r="AL409" i="1" s="1"/>
  <c r="AK368" i="1"/>
  <c r="AL368" i="1" s="1"/>
  <c r="AK357" i="1"/>
  <c r="AK699" i="1"/>
  <c r="AL699" i="1" s="1"/>
  <c r="AW699" i="1" s="1"/>
  <c r="AK343" i="1"/>
  <c r="AL343" i="1" s="1"/>
  <c r="AK397" i="1"/>
  <c r="AL397" i="1" s="1"/>
  <c r="AK370" i="1"/>
  <c r="AL370" i="1" s="1"/>
  <c r="AK249" i="1"/>
  <c r="AL249" i="1" s="1"/>
  <c r="AW249" i="1" s="1"/>
  <c r="AK716" i="1"/>
  <c r="AL716" i="1" s="1"/>
  <c r="AK830" i="1"/>
  <c r="AL830" i="1" s="1"/>
  <c r="AK749" i="1"/>
  <c r="AL749" i="1" s="1"/>
  <c r="AK759" i="1"/>
  <c r="AL759" i="1" s="1"/>
  <c r="AK195" i="1"/>
  <c r="AK597" i="1"/>
  <c r="AL597" i="1" s="1"/>
  <c r="AK204" i="1"/>
  <c r="AL204" i="1" s="1"/>
  <c r="AW204" i="1" s="1"/>
  <c r="AK45" i="1"/>
  <c r="AL45" i="1" s="1"/>
  <c r="AK418" i="1"/>
  <c r="AL418" i="1" s="1"/>
  <c r="AK544" i="1"/>
  <c r="AL544" i="1" s="1"/>
  <c r="AK24" i="1"/>
  <c r="AL24" i="1" s="1"/>
  <c r="AK41" i="1"/>
  <c r="AL41" i="1" s="1"/>
  <c r="AK59" i="1"/>
  <c r="AL59" i="1" s="1"/>
  <c r="AK69" i="1"/>
  <c r="AL69" i="1" s="1"/>
  <c r="AK737" i="1"/>
  <c r="AL737" i="1" s="1"/>
  <c r="AK757" i="1"/>
  <c r="AL757" i="1" s="1"/>
  <c r="AK420" i="1"/>
  <c r="AK433" i="1"/>
  <c r="AL433" i="1" s="1"/>
  <c r="AW433" i="1" s="1"/>
  <c r="AK190" i="1"/>
  <c r="AL190" i="1" s="1"/>
  <c r="AK91" i="1"/>
  <c r="AK569" i="1"/>
  <c r="AL569" i="1" s="1"/>
  <c r="AK201" i="1"/>
  <c r="AK58" i="1"/>
  <c r="AL58" i="1" s="1"/>
  <c r="AK289" i="1"/>
  <c r="AL289" i="1" s="1"/>
  <c r="AK122" i="1"/>
  <c r="AL122" i="1" s="1"/>
  <c r="AK701" i="1"/>
  <c r="AL701" i="1" s="1"/>
  <c r="AW701" i="1" s="1"/>
  <c r="AK670" i="1"/>
  <c r="AL670" i="1" s="1"/>
  <c r="AK369" i="1"/>
  <c r="AL369" i="1" s="1"/>
  <c r="AK403" i="1"/>
  <c r="AL403" i="1" s="1"/>
  <c r="AW403" i="1" s="1"/>
  <c r="AK299" i="1"/>
  <c r="AL299" i="1" s="1"/>
  <c r="AK242" i="1"/>
  <c r="AL242" i="1" s="1"/>
  <c r="AK252" i="1"/>
  <c r="AL252" i="1" s="1"/>
  <c r="AK266" i="1"/>
  <c r="AL266" i="1" s="1"/>
  <c r="AK10" i="1"/>
  <c r="AL10" i="1" s="1"/>
  <c r="AK714" i="1"/>
  <c r="AL714" i="1" s="1"/>
  <c r="AK486" i="1"/>
  <c r="AL486" i="1" s="1"/>
  <c r="AK114" i="1"/>
  <c r="AL114" i="1" s="1"/>
  <c r="AW114" i="1" s="1"/>
  <c r="AK679" i="1"/>
  <c r="AL679" i="1" s="1"/>
  <c r="AW679" i="1" s="1"/>
  <c r="AK64" i="1"/>
  <c r="AL64" i="1" s="1"/>
  <c r="AK376" i="1"/>
  <c r="AL376" i="1" s="1"/>
  <c r="AK527" i="1"/>
  <c r="AL527" i="1" s="1"/>
  <c r="AK37" i="1"/>
  <c r="AL37" i="1" s="1"/>
  <c r="AK218" i="1"/>
  <c r="AL218" i="1" s="1"/>
  <c r="AK118" i="1"/>
  <c r="AL118" i="1" s="1"/>
  <c r="AK344" i="1"/>
  <c r="AL344" i="1" s="1"/>
  <c r="AK406" i="1"/>
  <c r="AL406" i="1" s="1"/>
  <c r="AW406" i="1" s="1"/>
  <c r="AK687" i="1"/>
  <c r="AL687" i="1" s="1"/>
  <c r="AK461" i="1"/>
  <c r="AL461" i="1" s="1"/>
  <c r="AK713" i="1"/>
  <c r="AL713" i="1" s="1"/>
  <c r="AK186" i="1"/>
  <c r="AL186" i="1" s="1"/>
  <c r="AK126" i="1"/>
  <c r="AL126" i="1" s="1"/>
  <c r="AK825" i="1"/>
  <c r="AL825" i="1" s="1"/>
  <c r="AK462" i="1"/>
  <c r="AL462" i="1" s="1"/>
  <c r="AW462" i="1" s="1"/>
  <c r="AK652" i="1"/>
  <c r="AL652" i="1" s="1"/>
  <c r="AK613" i="1"/>
  <c r="AL613" i="1" s="1"/>
  <c r="AK13" i="1"/>
  <c r="AL13" i="1" s="1"/>
  <c r="AK53" i="1"/>
  <c r="AL53" i="1" s="1"/>
  <c r="AK451" i="1"/>
  <c r="AL451" i="1" s="1"/>
  <c r="AK783" i="1"/>
  <c r="AL783" i="1" s="1"/>
  <c r="AK82" i="1"/>
  <c r="AK112" i="1"/>
  <c r="AL112" i="1" s="1"/>
  <c r="AK104" i="1"/>
  <c r="AL104" i="1" s="1"/>
  <c r="AK5" i="1"/>
  <c r="AL5" i="1" s="1"/>
  <c r="AK538" i="1"/>
  <c r="AL538" i="1" s="1"/>
  <c r="AK169" i="1"/>
  <c r="AL169" i="1" s="1"/>
  <c r="AK839" i="1"/>
  <c r="AL839" i="1" s="1"/>
  <c r="AK410" i="1"/>
  <c r="AL410" i="1" s="1"/>
  <c r="AK355" i="1"/>
  <c r="AL355" i="1" s="1"/>
  <c r="AK826" i="1"/>
  <c r="AL826" i="1" s="1"/>
  <c r="AK286" i="1"/>
  <c r="AL286" i="1" s="1"/>
  <c r="AK86" i="1"/>
  <c r="AL86" i="1" s="1"/>
  <c r="AK492" i="1"/>
  <c r="AL492" i="1" s="1"/>
  <c r="AK173" i="1"/>
  <c r="AL173" i="1" s="1"/>
  <c r="AK7" i="1"/>
  <c r="AL7" i="1" s="1"/>
  <c r="AK761" i="1"/>
  <c r="AL761" i="1" s="1"/>
  <c r="AK806" i="1"/>
  <c r="AL806" i="1" s="1"/>
  <c r="AK282" i="1"/>
  <c r="AL282" i="1" s="1"/>
  <c r="AK591" i="1"/>
  <c r="AL591" i="1" s="1"/>
  <c r="AK434" i="1"/>
  <c r="AL434" i="1" s="1"/>
  <c r="AK177" i="1"/>
  <c r="AL177" i="1" s="1"/>
  <c r="AK657" i="1"/>
  <c r="AL657" i="1" s="1"/>
  <c r="AK364" i="1"/>
  <c r="AL364" i="1" s="1"/>
  <c r="AK456" i="1"/>
  <c r="AL456" i="1" s="1"/>
  <c r="AK611" i="1"/>
  <c r="AL611" i="1" s="1"/>
  <c r="AK270" i="1"/>
  <c r="AL270" i="1" s="1"/>
  <c r="AK558" i="1"/>
  <c r="AL558" i="1" s="1"/>
  <c r="AK278" i="1"/>
  <c r="AL278" i="1" s="1"/>
  <c r="AK158" i="1"/>
  <c r="AL158" i="1" s="1"/>
  <c r="AK79" i="1"/>
  <c r="AL79" i="1" s="1"/>
  <c r="AK589" i="1"/>
  <c r="AL589" i="1" s="1"/>
  <c r="AK306" i="1"/>
  <c r="AK787" i="1"/>
  <c r="AL787" i="1" s="1"/>
  <c r="AK819" i="1"/>
  <c r="AL819" i="1" s="1"/>
  <c r="AK566" i="1"/>
  <c r="AL566" i="1" s="1"/>
  <c r="AK664" i="1"/>
  <c r="AL664" i="1" s="1"/>
  <c r="AK464" i="1"/>
  <c r="AL464" i="1" s="1"/>
  <c r="AK727" i="1"/>
  <c r="AL727" i="1" s="1"/>
  <c r="AK150" i="1"/>
  <c r="AL150" i="1" s="1"/>
  <c r="AK144" i="1"/>
  <c r="AL144" i="1" s="1"/>
  <c r="AW144" i="1" s="1"/>
  <c r="AK40" i="1"/>
  <c r="AL40" i="1" s="1"/>
  <c r="AK198" i="1"/>
  <c r="AL198" i="1" s="1"/>
  <c r="AK665" i="1"/>
  <c r="AK248" i="1"/>
  <c r="AL248" i="1" s="1"/>
  <c r="AK615" i="1"/>
  <c r="AL615" i="1" s="1"/>
  <c r="AK425" i="1"/>
  <c r="AK745" i="1"/>
  <c r="AL745" i="1" s="1"/>
  <c r="AK176" i="1"/>
  <c r="AL176" i="1" s="1"/>
  <c r="AK93" i="1"/>
  <c r="AL93" i="1" s="1"/>
  <c r="AW93" i="1" s="1"/>
  <c r="AK623" i="1"/>
  <c r="AL623" i="1" s="1"/>
  <c r="AK831" i="1"/>
  <c r="AL831" i="1" s="1"/>
  <c r="AK146" i="1"/>
  <c r="AL146" i="1" s="1"/>
  <c r="AK540" i="1"/>
  <c r="AL540" i="1" s="1"/>
  <c r="AK157" i="1"/>
  <c r="AL157" i="1" s="1"/>
  <c r="AK725" i="1"/>
  <c r="AL725" i="1" s="1"/>
  <c r="AK359" i="1"/>
  <c r="AL359" i="1" s="1"/>
  <c r="AK501" i="1"/>
  <c r="AL501" i="1" s="1"/>
  <c r="AW501" i="1" s="1"/>
  <c r="AK795" i="1"/>
  <c r="AL795" i="1" s="1"/>
  <c r="AK206" i="1"/>
  <c r="AL206" i="1" s="1"/>
  <c r="AK568" i="1"/>
  <c r="AL568" i="1" s="1"/>
  <c r="AK563" i="1"/>
  <c r="AL563" i="1" s="1"/>
  <c r="AK491" i="1"/>
  <c r="AL491" i="1" s="1"/>
  <c r="AK275" i="1"/>
  <c r="AK796" i="1"/>
  <c r="AL796" i="1" s="1"/>
  <c r="AW796" i="1" s="1"/>
  <c r="AK804" i="1"/>
  <c r="AL804" i="1" s="1"/>
  <c r="AK136" i="1"/>
  <c r="AL136" i="1" s="1"/>
  <c r="AK63" i="1"/>
  <c r="AL63" i="1" s="1"/>
  <c r="AK132" i="1"/>
  <c r="AL132" i="1" s="1"/>
  <c r="AK300" i="1"/>
  <c r="AL300" i="1" s="1"/>
  <c r="AK662" i="1"/>
  <c r="AL662" i="1" s="1"/>
  <c r="AK809" i="1"/>
  <c r="AL809" i="1" s="1"/>
  <c r="AK280" i="1"/>
  <c r="AL280" i="1" s="1"/>
  <c r="AK708" i="1"/>
  <c r="AL708" i="1" s="1"/>
  <c r="AK80" i="1"/>
  <c r="AL80" i="1" s="1"/>
  <c r="AK510" i="1"/>
  <c r="AL510" i="1" s="1"/>
  <c r="AK386" i="1"/>
  <c r="AL386" i="1" s="1"/>
  <c r="AK301" i="1"/>
  <c r="AL301" i="1" s="1"/>
  <c r="AK339" i="1"/>
  <c r="AL339" i="1" s="1"/>
  <c r="AK14" i="1"/>
  <c r="AL14" i="1" s="1"/>
  <c r="AK312" i="1"/>
  <c r="AL312" i="1" s="1"/>
  <c r="AK789" i="1"/>
  <c r="AL789" i="1" s="1"/>
  <c r="AK517" i="1"/>
  <c r="AL517" i="1" s="1"/>
  <c r="AK235" i="1"/>
  <c r="AK728" i="1"/>
  <c r="AL728" i="1" s="1"/>
  <c r="AK482" i="1"/>
  <c r="AL482" i="1" s="1"/>
  <c r="AK47" i="1"/>
  <c r="AL47" i="1" s="1"/>
  <c r="AK803" i="1"/>
  <c r="AL803" i="1" s="1"/>
  <c r="AK216" i="1"/>
  <c r="AL216" i="1" s="1"/>
  <c r="AK148" i="1"/>
  <c r="AL148" i="1" s="1"/>
  <c r="AK35" i="1"/>
  <c r="AL35" i="1" s="1"/>
  <c r="AK393" i="1"/>
  <c r="AL393" i="1" s="1"/>
  <c r="AW393" i="1" s="1"/>
  <c r="AK103" i="1"/>
  <c r="AK230" i="1"/>
  <c r="AL230" i="1" s="1"/>
  <c r="AK283" i="1"/>
  <c r="AL283" i="1" s="1"/>
  <c r="AK402" i="1"/>
  <c r="AL402" i="1" s="1"/>
  <c r="AK378" i="1"/>
  <c r="AL378" i="1" s="1"/>
  <c r="AK141" i="1"/>
  <c r="AL141" i="1" s="1"/>
  <c r="AK751" i="1"/>
  <c r="AL751" i="1" s="1"/>
  <c r="AW751" i="1" s="1"/>
  <c r="AK56" i="1"/>
  <c r="AL56" i="1" s="1"/>
  <c r="AK583" i="1"/>
  <c r="AL583" i="1" s="1"/>
  <c r="AK546" i="1"/>
  <c r="AL546" i="1" s="1"/>
  <c r="AK768" i="1"/>
  <c r="AK137" i="1"/>
  <c r="AL137" i="1" s="1"/>
  <c r="AK437" i="1"/>
  <c r="AL437" i="1" s="1"/>
  <c r="AK191" i="1"/>
  <c r="AL191" i="1" s="1"/>
  <c r="AW191" i="1" s="1"/>
  <c r="AK396" i="1"/>
  <c r="AL396" i="1" s="1"/>
  <c r="AK90" i="1"/>
  <c r="AL90" i="1" s="1"/>
  <c r="AK212" i="1"/>
  <c r="AL212" i="1" s="1"/>
  <c r="AK755" i="1"/>
  <c r="AK375" i="1"/>
  <c r="AL375" i="1" s="1"/>
  <c r="AK820" i="1"/>
  <c r="AL820" i="1" s="1"/>
  <c r="AK60" i="1"/>
  <c r="AL60" i="1" s="1"/>
  <c r="AK188" i="1"/>
  <c r="AL188" i="1" s="1"/>
  <c r="AK617" i="1"/>
  <c r="AL617" i="1" s="1"/>
  <c r="AK604" i="1"/>
  <c r="AL604" i="1" s="1"/>
  <c r="AK729" i="1"/>
  <c r="AL729" i="1" s="1"/>
  <c r="AK780" i="1"/>
  <c r="AL780" i="1" s="1"/>
  <c r="AK240" i="1"/>
  <c r="AL240" i="1" s="1"/>
  <c r="AK156" i="1"/>
  <c r="AL156" i="1" s="1"/>
  <c r="AK271" i="1"/>
  <c r="AL271" i="1" s="1"/>
  <c r="AK489" i="1"/>
  <c r="AL489" i="1" s="1"/>
  <c r="AK513" i="1"/>
  <c r="AK214" i="1"/>
  <c r="AK272" i="1"/>
  <c r="AL272" i="1" s="1"/>
  <c r="AK102" i="1"/>
  <c r="AL102" i="1" s="1"/>
  <c r="AK274" i="1"/>
  <c r="AL274" i="1" s="1"/>
  <c r="AK380" i="1"/>
  <c r="AL380" i="1" s="1"/>
  <c r="AK502" i="1"/>
  <c r="AL502" i="1" s="1"/>
  <c r="AK565" i="1"/>
  <c r="AL565" i="1" s="1"/>
  <c r="AK695" i="1"/>
  <c r="AL695" i="1" s="1"/>
  <c r="AK590" i="1"/>
  <c r="AL590" i="1" s="1"/>
  <c r="AW590" i="1" s="1"/>
  <c r="AK551" i="1"/>
  <c r="AL551" i="1" s="1"/>
  <c r="AK22" i="1"/>
  <c r="AL22" i="1" s="1"/>
  <c r="AK62" i="1"/>
  <c r="AL62" i="1" s="1"/>
  <c r="AW62" i="1" s="1"/>
  <c r="AK758" i="1"/>
  <c r="AL758" i="1" s="1"/>
  <c r="AK746" i="1"/>
  <c r="AK719" i="1"/>
  <c r="AL719" i="1" s="1"/>
  <c r="AW719" i="1" s="1"/>
  <c r="AK594" i="1"/>
  <c r="AL594" i="1" s="1"/>
  <c r="AK331" i="1"/>
  <c r="AL331" i="1" s="1"/>
  <c r="AK532" i="1"/>
  <c r="AL532" i="1" s="1"/>
  <c r="AK160" i="1"/>
  <c r="AL160" i="1" s="1"/>
  <c r="AK633" i="1"/>
  <c r="AL633" i="1" s="1"/>
  <c r="AK605" i="1"/>
  <c r="AL605" i="1" s="1"/>
  <c r="AK48" i="1"/>
  <c r="AL48" i="1" s="1"/>
  <c r="AK438" i="1"/>
  <c r="AL438" i="1" s="1"/>
  <c r="AK747" i="1"/>
  <c r="AL747" i="1" s="1"/>
  <c r="AK595" i="1"/>
  <c r="AL595" i="1" s="1"/>
  <c r="AK531" i="1"/>
  <c r="AL531" i="1" s="1"/>
  <c r="AK32" i="1"/>
  <c r="AK494" i="1"/>
  <c r="AL494" i="1" s="1"/>
  <c r="AK638" i="1"/>
  <c r="AL638" i="1" s="1"/>
  <c r="AK816" i="1"/>
  <c r="AL816" i="1" s="1"/>
  <c r="AK210" i="1"/>
  <c r="AL210" i="1" s="1"/>
  <c r="AK42" i="1"/>
  <c r="AK499" i="1"/>
  <c r="AL499" i="1" s="1"/>
  <c r="AW499" i="1" s="1"/>
  <c r="AK645" i="1"/>
  <c r="AL645" i="1" s="1"/>
  <c r="AK154" i="1"/>
  <c r="AL154" i="1" s="1"/>
  <c r="AK222" i="1"/>
  <c r="AL222" i="1" s="1"/>
  <c r="AK412" i="1"/>
  <c r="AL412" i="1" s="1"/>
  <c r="AK149" i="1"/>
  <c r="AL149" i="1" s="1"/>
  <c r="AK607" i="1"/>
  <c r="AL607" i="1" s="1"/>
  <c r="AK414" i="1"/>
  <c r="AL414" i="1" s="1"/>
  <c r="AK734" i="1"/>
  <c r="AL734" i="1" s="1"/>
  <c r="AK185" i="1"/>
  <c r="AL185" i="1" s="1"/>
  <c r="AK813" i="1"/>
  <c r="AL813" i="1" s="1"/>
  <c r="AK715" i="1"/>
  <c r="AL715" i="1" s="1"/>
  <c r="AK685" i="1"/>
  <c r="AL685" i="1" s="1"/>
  <c r="AK580" i="1"/>
  <c r="AL580" i="1" s="1"/>
  <c r="AK718" i="1"/>
  <c r="AL718" i="1" s="1"/>
  <c r="AK508" i="1"/>
  <c r="AL508" i="1" s="1"/>
  <c r="AW508" i="1" s="1"/>
  <c r="AK288" i="1"/>
  <c r="AL288" i="1" s="1"/>
  <c r="AK666" i="1"/>
  <c r="AL666" i="1" s="1"/>
  <c r="AK94" i="1"/>
  <c r="AL94" i="1" s="1"/>
  <c r="AK528" i="1"/>
  <c r="AL528" i="1" s="1"/>
  <c r="AK800" i="1"/>
  <c r="AL800" i="1" s="1"/>
  <c r="AW800" i="1" s="1"/>
  <c r="AK472" i="1"/>
  <c r="AL472" i="1" s="1"/>
  <c r="AK450" i="1"/>
  <c r="AL450" i="1" s="1"/>
  <c r="AK187" i="1"/>
  <c r="AL187" i="1" s="1"/>
  <c r="AK534" i="1"/>
  <c r="AL534" i="1" s="1"/>
  <c r="AK635" i="1"/>
  <c r="AL635" i="1" s="1"/>
  <c r="AK680" i="1"/>
  <c r="AK712" i="1"/>
  <c r="AL712" i="1" s="1"/>
  <c r="AK140" i="1"/>
  <c r="AL140" i="1" s="1"/>
  <c r="AK439" i="1"/>
  <c r="AL439" i="1" s="1"/>
  <c r="AK207" i="1"/>
  <c r="AL207" i="1" s="1"/>
  <c r="AK834" i="1"/>
  <c r="AL834" i="1" s="1"/>
  <c r="AW834" i="1" s="1"/>
  <c r="AK703" i="1"/>
  <c r="AL703" i="1" s="1"/>
  <c r="AW703" i="1" s="1"/>
  <c r="AK67" i="1"/>
  <c r="AK320" i="1"/>
  <c r="AL320" i="1" s="1"/>
  <c r="AK424" i="1"/>
  <c r="AL424" i="1" s="1"/>
  <c r="AK770" i="1"/>
  <c r="AL770" i="1" s="1"/>
  <c r="AK428" i="1"/>
  <c r="AL428" i="1" s="1"/>
  <c r="AK526" i="1"/>
  <c r="AL526" i="1" s="1"/>
  <c r="AK133" i="1"/>
  <c r="AL133" i="1" s="1"/>
  <c r="AW133" i="1" s="1"/>
  <c r="AK460" i="1"/>
  <c r="AL460" i="1" s="1"/>
  <c r="AK823" i="1"/>
  <c r="AL823" i="1" s="1"/>
  <c r="AK31" i="1"/>
  <c r="AL31" i="1" s="1"/>
  <c r="AK740" i="1"/>
  <c r="AL740" i="1" s="1"/>
  <c r="AK241" i="1"/>
  <c r="AK682" i="1"/>
  <c r="AL682" i="1" s="1"/>
  <c r="AK15" i="1"/>
  <c r="AL15" i="1" s="1"/>
  <c r="AK153" i="1"/>
  <c r="AK535" i="1"/>
  <c r="AL535" i="1" s="1"/>
  <c r="AK311" i="1"/>
  <c r="AL311" i="1" s="1"/>
  <c r="AK426" i="1"/>
  <c r="AL426" i="1" s="1"/>
  <c r="AK585" i="1"/>
  <c r="AL585" i="1" s="1"/>
  <c r="AK333" i="1"/>
  <c r="AL333" i="1" s="1"/>
  <c r="AK579" i="1"/>
  <c r="AL579" i="1" s="1"/>
  <c r="AK307" i="1"/>
  <c r="AL307" i="1" s="1"/>
  <c r="AK57" i="1"/>
  <c r="AL57" i="1" s="1"/>
  <c r="AK572" i="1"/>
  <c r="AL572" i="1" s="1"/>
  <c r="AK730" i="1"/>
  <c r="AL730" i="1" s="1"/>
  <c r="AK152" i="1"/>
  <c r="AL152" i="1" s="1"/>
  <c r="AK674" i="1"/>
  <c r="AL674" i="1" s="1"/>
  <c r="AK362" i="1"/>
  <c r="AL362" i="1" s="1"/>
  <c r="AK268" i="1"/>
  <c r="AL268" i="1" s="1"/>
  <c r="AW268" i="1" s="1"/>
  <c r="AK610" i="1"/>
  <c r="AL610" i="1" s="1"/>
  <c r="AK239" i="1"/>
  <c r="AL239" i="1" s="1"/>
  <c r="AW239" i="1" s="1"/>
  <c r="AK736" i="1"/>
  <c r="AK514" i="1"/>
  <c r="AL514" i="1" s="1"/>
  <c r="AK490" i="1"/>
  <c r="AL490" i="1" s="1"/>
  <c r="AK481" i="1"/>
  <c r="AK797" i="1"/>
  <c r="AL797" i="1" s="1"/>
  <c r="AK521" i="1"/>
  <c r="AL521" i="1" s="1"/>
  <c r="AK38" i="1"/>
  <c r="AL38" i="1" s="1"/>
  <c r="AK702" i="1"/>
  <c r="AL702" i="1" s="1"/>
  <c r="AK838" i="1"/>
  <c r="AL838" i="1" s="1"/>
  <c r="AK85" i="1"/>
  <c r="AL85" i="1" s="1"/>
  <c r="AW85" i="1" s="1"/>
  <c r="AK125" i="1"/>
  <c r="AL125" i="1" s="1"/>
  <c r="AK592" i="1"/>
  <c r="AL592" i="1" s="1"/>
  <c r="AK427" i="1"/>
  <c r="AL427" i="1" s="1"/>
  <c r="AK485" i="1"/>
  <c r="AL485" i="1" s="1"/>
  <c r="AK319" i="1"/>
  <c r="AL319" i="1" s="1"/>
  <c r="AK458" i="1"/>
  <c r="AL458" i="1" s="1"/>
  <c r="AK765" i="1"/>
  <c r="AL765" i="1" s="1"/>
  <c r="AK309" i="1"/>
  <c r="AL309" i="1" s="1"/>
  <c r="AK430" i="1"/>
  <c r="AL430" i="1" s="1"/>
  <c r="AK473" i="1"/>
  <c r="AL473" i="1" s="1"/>
  <c r="AK329" i="1"/>
  <c r="AL329" i="1" s="1"/>
  <c r="AW329" i="1" s="1"/>
  <c r="AK653" i="1"/>
  <c r="AL653" i="1" s="1"/>
  <c r="AK323" i="1"/>
  <c r="AL323" i="1" s="1"/>
  <c r="AK336" i="1"/>
  <c r="AL336" i="1" s="1"/>
  <c r="AK603" i="1"/>
  <c r="AK560" i="1"/>
  <c r="AL560" i="1" s="1"/>
  <c r="AK732" i="1"/>
  <c r="AL732" i="1" s="1"/>
  <c r="AK411" i="1"/>
  <c r="AL411" i="1" s="1"/>
  <c r="AK127" i="1"/>
  <c r="AK421" i="1"/>
  <c r="AL421" i="1" s="1"/>
  <c r="AW421" i="1" s="1"/>
  <c r="AK586" i="1"/>
  <c r="AL586" i="1" s="1"/>
  <c r="AK571" i="1"/>
  <c r="AL571" i="1" s="1"/>
  <c r="AK599" i="1"/>
  <c r="AL599" i="1" s="1"/>
  <c r="AK196" i="1"/>
  <c r="AL196" i="1" s="1"/>
  <c r="AK688" i="1"/>
  <c r="AL688" i="1" s="1"/>
  <c r="AK258" i="1"/>
  <c r="AL258" i="1" s="1"/>
  <c r="AK92" i="1"/>
  <c r="AL92" i="1" s="1"/>
  <c r="AK345" i="1"/>
  <c r="AL345" i="1" s="1"/>
  <c r="AK505" i="1"/>
  <c r="AL505" i="1" s="1"/>
  <c r="AK658" i="1"/>
  <c r="AK504" i="1"/>
  <c r="AL504" i="1" s="1"/>
  <c r="AW504" i="1" s="1"/>
  <c r="AK165" i="1"/>
  <c r="AL165" i="1" s="1"/>
  <c r="AK178" i="1"/>
  <c r="AL178" i="1" s="1"/>
  <c r="AK391" i="1"/>
  <c r="AK70" i="1"/>
  <c r="AK389" i="1"/>
  <c r="AL389" i="1" s="1"/>
  <c r="AK618" i="1"/>
  <c r="AL618" i="1" s="1"/>
  <c r="AK304" i="1"/>
  <c r="AL304" i="1" s="1"/>
  <c r="AW304" i="1" s="1"/>
  <c r="AK624" i="1"/>
  <c r="AL624" i="1" s="1"/>
  <c r="AK471" i="1"/>
  <c r="AK549" i="1"/>
  <c r="AL549" i="1" s="1"/>
  <c r="AK593" i="1"/>
  <c r="AL593" i="1" s="1"/>
  <c r="AK446" i="1"/>
  <c r="AK445" i="1"/>
  <c r="AK405" i="1"/>
  <c r="AL405" i="1" s="1"/>
  <c r="AK570" i="1"/>
  <c r="AL570" i="1" s="1"/>
  <c r="AK264" i="1"/>
  <c r="AL264" i="1" s="1"/>
  <c r="AK109" i="1"/>
  <c r="AL109" i="1" s="1"/>
  <c r="AW109" i="1" s="1"/>
  <c r="AK419" i="1"/>
  <c r="AL419" i="1" s="1"/>
  <c r="AK51" i="1"/>
  <c r="AL51" i="1" s="1"/>
  <c r="AK413" i="1"/>
  <c r="AL413" i="1" s="1"/>
  <c r="AK52" i="1"/>
  <c r="AL52" i="1" s="1"/>
  <c r="AK457" i="1"/>
  <c r="AL457" i="1" s="1"/>
  <c r="AK631" i="1"/>
  <c r="AL631" i="1" s="1"/>
  <c r="AK246" i="1"/>
  <c r="AK547" i="1"/>
  <c r="AL547" i="1" s="1"/>
  <c r="AK110" i="1"/>
  <c r="AL110" i="1" s="1"/>
  <c r="AK835" i="1"/>
  <c r="AL835" i="1" s="1"/>
  <c r="AK442" i="1"/>
  <c r="AL442" i="1" s="1"/>
  <c r="AK317" i="1"/>
  <c r="AL317" i="1" s="1"/>
  <c r="AK46" i="1"/>
  <c r="AL46" i="1" s="1"/>
  <c r="AK582" i="1"/>
  <c r="AL582" i="1" s="1"/>
  <c r="AK836" i="1"/>
  <c r="AL836" i="1" s="1"/>
  <c r="AK525" i="1"/>
  <c r="AL525" i="1" s="1"/>
  <c r="AK313" i="1"/>
  <c r="AL313" i="1" s="1"/>
  <c r="AK363" i="1"/>
  <c r="AL363" i="1" s="1"/>
  <c r="AK128" i="1"/>
  <c r="AL128" i="1" s="1"/>
  <c r="AK741" i="1"/>
  <c r="AL741" i="1" s="1"/>
  <c r="AK519" i="1"/>
  <c r="AL519" i="1" s="1"/>
  <c r="AK661" i="1"/>
  <c r="AL661" i="1" s="1"/>
  <c r="AK443" i="1"/>
  <c r="AL443" i="1" s="1"/>
  <c r="AK184" i="1"/>
  <c r="AL184" i="1" s="1"/>
  <c r="AK285" i="1"/>
  <c r="AL285" i="1" s="1"/>
  <c r="AK671" i="1"/>
  <c r="AL671" i="1" s="1"/>
  <c r="AK260" i="1"/>
  <c r="AK325" i="1"/>
  <c r="AL325" i="1" s="1"/>
  <c r="AK706" i="1"/>
  <c r="AL706" i="1" s="1"/>
  <c r="AK518" i="1"/>
  <c r="AK121" i="1"/>
  <c r="AL121" i="1" s="1"/>
  <c r="AK162" i="1"/>
  <c r="AL162" i="1" s="1"/>
  <c r="AW162" i="1" s="1"/>
  <c r="AK72" i="1"/>
  <c r="AL72" i="1" s="1"/>
  <c r="AK130" i="1"/>
  <c r="AL130" i="1" s="1"/>
  <c r="AK254" i="1"/>
  <c r="AK314" i="1"/>
  <c r="AL314" i="1" s="1"/>
  <c r="AK316" i="1"/>
  <c r="AL316" i="1" s="1"/>
  <c r="AK628" i="1"/>
  <c r="AL628" i="1" s="1"/>
  <c r="AK263" i="1"/>
  <c r="AL263" i="1" s="1"/>
  <c r="AK704" i="1"/>
  <c r="AL704" i="1" s="1"/>
  <c r="AK692" i="1"/>
  <c r="AL692" i="1" s="1"/>
  <c r="AK625" i="1"/>
  <c r="AL625" i="1" s="1"/>
  <c r="AK297" i="1"/>
  <c r="AL297" i="1" s="1"/>
  <c r="AK790" i="1"/>
  <c r="AL790" i="1" s="1"/>
  <c r="AK738" i="1"/>
  <c r="AL738" i="1" s="1"/>
  <c r="AK291" i="1"/>
  <c r="AL291" i="1" s="1"/>
  <c r="AK233" i="1"/>
  <c r="AL233" i="1" s="1"/>
  <c r="AK28" i="1"/>
  <c r="AL28" i="1" s="1"/>
  <c r="AK383" i="1"/>
  <c r="AL383" i="1" s="1"/>
  <c r="AK828" i="1"/>
  <c r="AL828" i="1" s="1"/>
  <c r="AK497" i="1"/>
  <c r="AL497" i="1" s="1"/>
  <c r="AW497" i="1" s="1"/>
  <c r="AK395" i="1"/>
  <c r="AL395" i="1" s="1"/>
  <c r="AK561" i="1"/>
  <c r="AL561" i="1" s="1"/>
  <c r="AK600" i="1"/>
  <c r="AL600" i="1" s="1"/>
  <c r="AW600" i="1" s="1"/>
  <c r="AK477" i="1"/>
  <c r="AL477" i="1" s="1"/>
  <c r="AK639" i="1"/>
  <c r="AL639" i="1" s="1"/>
  <c r="AK390" i="1"/>
  <c r="AL390" i="1" s="1"/>
  <c r="AK276" i="1"/>
  <c r="AL276" i="1" s="1"/>
  <c r="AW276" i="1" s="1"/>
  <c r="AK441" i="1"/>
  <c r="AL441" i="1" s="1"/>
  <c r="AK257" i="1"/>
  <c r="AL257" i="1" s="1"/>
  <c r="AK225" i="1"/>
  <c r="AL225" i="1" s="1"/>
  <c r="AK541" i="1"/>
  <c r="AL541" i="1" s="1"/>
  <c r="AK227" i="1"/>
  <c r="AL227" i="1" s="1"/>
  <c r="AK135" i="1"/>
  <c r="AL135" i="1" s="1"/>
  <c r="AK530" i="1"/>
  <c r="AL530" i="1" s="1"/>
  <c r="AK99" i="1"/>
  <c r="AL99" i="1" s="1"/>
  <c r="AK721" i="1"/>
  <c r="AL721" i="1" s="1"/>
  <c r="AK811" i="1"/>
  <c r="AL811" i="1" s="1"/>
  <c r="AK640" i="1"/>
  <c r="AL640" i="1" s="1"/>
  <c r="AK555" i="1"/>
  <c r="AK824" i="1"/>
  <c r="AL824" i="1" s="1"/>
  <c r="AK238" i="1"/>
  <c r="AL238" i="1" s="1"/>
  <c r="AK654" i="1"/>
  <c r="AL654" i="1" s="1"/>
  <c r="AK87" i="1"/>
  <c r="AL87" i="1" s="1"/>
  <c r="AW87" i="1" s="1"/>
  <c r="AK626" i="1"/>
  <c r="AL626" i="1" s="1"/>
  <c r="AK354" i="1"/>
  <c r="AL354" i="1" s="1"/>
  <c r="AK533" i="1"/>
  <c r="AL533" i="1" s="1"/>
  <c r="AK147" i="1"/>
  <c r="AL147" i="1" s="1"/>
  <c r="AK786" i="1"/>
  <c r="AL786" i="1" s="1"/>
  <c r="AK822" i="1"/>
  <c r="AL822" i="1" s="1"/>
  <c r="AK641" i="1"/>
  <c r="AL641" i="1" s="1"/>
  <c r="AK577" i="1"/>
  <c r="AK256" i="1"/>
  <c r="AL256" i="1" s="1"/>
  <c r="AW256" i="1" s="1"/>
  <c r="AK841" i="1"/>
  <c r="AL841" i="1" s="1"/>
  <c r="AK550" i="1"/>
  <c r="AL550" i="1" s="1"/>
  <c r="AK733" i="1"/>
  <c r="AL733" i="1" s="1"/>
  <c r="AK44" i="1"/>
  <c r="AL44" i="1" s="1"/>
  <c r="AK576" i="1"/>
  <c r="AL576" i="1" s="1"/>
  <c r="AK71" i="1"/>
  <c r="AL71" i="1" s="1"/>
  <c r="AK799" i="1"/>
  <c r="AL799" i="1" s="1"/>
  <c r="AK76" i="1"/>
  <c r="AL76" i="1" s="1"/>
  <c r="AW76" i="1" s="1"/>
  <c r="AK637" i="1"/>
  <c r="AL637" i="1" s="1"/>
  <c r="AK506" i="1"/>
  <c r="AL506" i="1" s="1"/>
  <c r="AW506" i="1" s="1"/>
  <c r="AK200" i="1"/>
  <c r="AL200" i="1" s="1"/>
  <c r="AK361" i="1"/>
  <c r="AL361" i="1" s="1"/>
  <c r="AK431" i="1"/>
  <c r="AL431" i="1" s="1"/>
  <c r="AK522" i="1"/>
  <c r="AL522" i="1" s="1"/>
  <c r="AK805" i="1"/>
  <c r="AK296" i="1"/>
  <c r="AK75" i="1"/>
  <c r="AL75" i="1" s="1"/>
  <c r="AK691" i="1"/>
  <c r="AL691" i="1" s="1"/>
  <c r="AK308" i="1"/>
  <c r="AL308" i="1" s="1"/>
  <c r="AK203" i="1"/>
  <c r="AL203" i="1" s="1"/>
  <c r="AK168" i="1"/>
  <c r="AL168" i="1" s="1"/>
  <c r="AW168" i="1" s="1"/>
  <c r="AK134" i="1"/>
  <c r="AL134" i="1" s="1"/>
  <c r="AK827" i="1"/>
  <c r="AK793" i="1"/>
  <c r="AL793" i="1" s="1"/>
  <c r="AK484" i="1"/>
  <c r="AK234" i="1"/>
  <c r="AL234" i="1" s="1"/>
  <c r="AK367" i="1"/>
  <c r="AL367" i="1" s="1"/>
  <c r="AK763" i="1"/>
  <c r="AL763" i="1" s="1"/>
  <c r="AK557" i="1"/>
  <c r="AL557" i="1" s="1"/>
  <c r="AK553" i="1"/>
  <c r="AL553" i="1" s="1"/>
  <c r="AW553" i="1" s="1"/>
  <c r="AK2" i="1"/>
  <c r="AL2" i="1" s="1"/>
  <c r="AW2" i="1" s="1"/>
  <c r="AK365" i="1"/>
  <c r="AL365" i="1" s="1"/>
  <c r="AK523" i="1"/>
  <c r="AL523" i="1" s="1"/>
  <c r="AK440" i="1"/>
  <c r="AK43" i="1"/>
  <c r="AK407" i="1"/>
  <c r="AL407" i="1" s="1"/>
  <c r="AK493" i="1"/>
  <c r="AL493" i="1" s="1"/>
  <c r="AK164" i="1"/>
  <c r="AL164" i="1" s="1"/>
  <c r="AK627" i="1"/>
  <c r="AL627" i="1" s="1"/>
  <c r="AK68" i="1"/>
  <c r="AL68" i="1" s="1"/>
  <c r="AK39" i="1"/>
  <c r="AL39" i="1" s="1"/>
  <c r="AK408" i="1"/>
  <c r="AK807" i="1"/>
  <c r="AL807" i="1" s="1"/>
  <c r="AK290" i="1"/>
  <c r="AL290" i="1" s="1"/>
  <c r="AK656" i="1"/>
  <c r="AL656" i="1" s="1"/>
  <c r="AK332" i="1"/>
  <c r="AK436" i="1"/>
  <c r="AL436" i="1" s="1"/>
  <c r="AK366" i="1"/>
  <c r="AL366" i="1" s="1"/>
  <c r="AW366" i="1" s="1"/>
  <c r="AK812" i="1"/>
  <c r="AL812" i="1" s="1"/>
  <c r="AK229" i="1"/>
  <c r="AL229" i="1" s="1"/>
  <c r="AW229" i="1" s="1"/>
  <c r="AK326" i="1"/>
  <c r="AL326" i="1" s="1"/>
  <c r="AK509" i="1"/>
  <c r="AK322" i="1"/>
  <c r="AL322" i="1" s="1"/>
  <c r="AK762" i="1"/>
  <c r="AL762" i="1" s="1"/>
  <c r="AK6" i="1"/>
  <c r="AL6" i="1" s="1"/>
  <c r="AW6" i="1" s="1"/>
  <c r="AK843" i="1"/>
  <c r="AL843" i="1" s="1"/>
  <c r="AK814" i="1"/>
  <c r="AL814" i="1" s="1"/>
  <c r="AK709" i="1"/>
  <c r="AL709" i="1" s="1"/>
  <c r="AK478" i="1"/>
  <c r="AL478" i="1" s="1"/>
  <c r="AK401" i="1"/>
  <c r="AL401" i="1" s="1"/>
  <c r="AK630" i="1"/>
  <c r="AL630" i="1" s="1"/>
  <c r="AK810" i="1"/>
  <c r="AK26" i="1"/>
  <c r="AL26" i="1" s="1"/>
  <c r="AK49" i="1"/>
  <c r="AK101" i="1"/>
  <c r="AL101" i="1" s="1"/>
  <c r="AK468" i="1"/>
  <c r="AL468" i="1" s="1"/>
  <c r="AK684" i="1"/>
  <c r="AL684" i="1" s="1"/>
  <c r="AK543" i="1"/>
  <c r="AL543" i="1" s="1"/>
  <c r="AK373" i="1"/>
  <c r="AL373" i="1" s="1"/>
  <c r="AK548" i="1"/>
  <c r="AL548" i="1" s="1"/>
  <c r="AK175" i="1"/>
  <c r="AL175" i="1" s="1"/>
  <c r="AK97" i="1"/>
  <c r="AL97" i="1" s="1"/>
  <c r="AK537" i="1"/>
  <c r="AL537" i="1" s="1"/>
  <c r="AW537" i="1" s="1"/>
  <c r="AK556" i="1"/>
  <c r="AL556" i="1" s="1"/>
  <c r="AW556" i="1" s="1"/>
  <c r="AK100" i="1"/>
  <c r="AL100" i="1" s="1"/>
  <c r="AK83" i="1"/>
  <c r="AL83" i="1" s="1"/>
  <c r="AK33" i="1"/>
  <c r="AL33" i="1" s="1"/>
  <c r="AK698" i="1"/>
  <c r="AL698" i="1" s="1"/>
  <c r="AK342" i="1"/>
  <c r="AL342" i="1" s="1"/>
  <c r="AW342" i="1" s="1"/>
  <c r="AK108" i="1"/>
  <c r="AL108" i="1" s="1"/>
  <c r="AK574" i="1"/>
  <c r="AL574" i="1" s="1"/>
  <c r="AK88" i="1"/>
  <c r="AL88" i="1" s="1"/>
  <c r="AK616" i="1"/>
  <c r="AL616" i="1" s="1"/>
  <c r="AK767" i="1"/>
  <c r="AK19" i="1"/>
  <c r="AL19" i="1" s="1"/>
  <c r="AK143" i="1"/>
  <c r="AL143" i="1" s="1"/>
  <c r="AK231" i="1"/>
  <c r="AL231" i="1" s="1"/>
  <c r="AK182" i="1"/>
  <c r="AL182" i="1" s="1"/>
  <c r="AW182" i="1" s="1"/>
  <c r="AK678" i="1"/>
  <c r="AL678" i="1" s="1"/>
  <c r="AK500" i="1"/>
  <c r="AL500" i="1" s="1"/>
  <c r="AK9" i="1"/>
  <c r="AK338" i="1"/>
  <c r="AL338" i="1" s="1"/>
  <c r="AK145" i="1"/>
  <c r="AL145" i="1" s="1"/>
  <c r="AK27" i="1"/>
  <c r="AL27" i="1" s="1"/>
  <c r="AK243" i="1"/>
  <c r="AL243" i="1" s="1"/>
  <c r="AK650" i="1"/>
  <c r="AL650" i="1" s="1"/>
  <c r="AK199" i="1"/>
  <c r="AK516" i="1"/>
  <c r="AL516" i="1" s="1"/>
  <c r="AK552" i="1"/>
  <c r="AL552" i="1" s="1"/>
  <c r="AK697" i="1"/>
  <c r="AL697" i="1" s="1"/>
  <c r="AK689" i="1"/>
  <c r="AL689" i="1" s="1"/>
  <c r="AK346" i="1"/>
  <c r="AL346" i="1" s="1"/>
  <c r="AK452" i="1"/>
  <c r="AL452" i="1" s="1"/>
  <c r="AK632" i="1"/>
  <c r="AK98" i="1"/>
  <c r="AL98" i="1" s="1"/>
  <c r="AK564" i="1"/>
  <c r="AL564" i="1" s="1"/>
  <c r="AK151" i="1"/>
  <c r="AL151" i="1" s="1"/>
  <c r="AK215" i="1"/>
  <c r="AL215" i="1" s="1"/>
  <c r="AW215" i="1" s="1"/>
  <c r="AK223" i="1"/>
  <c r="AL223" i="1" s="1"/>
  <c r="AK3" i="1"/>
  <c r="AL3" i="1" s="1"/>
  <c r="AK8" i="1"/>
  <c r="AL8" i="1" s="1"/>
  <c r="AW8" i="1" s="1"/>
  <c r="AK183" i="1"/>
  <c r="AL183" i="1" s="1"/>
  <c r="AK722" i="1"/>
  <c r="AL722" i="1" s="1"/>
  <c r="AK488" i="1"/>
  <c r="AL488" i="1" s="1"/>
  <c r="AK647" i="1"/>
  <c r="AL647" i="1" s="1"/>
  <c r="AW647" i="1" s="1"/>
  <c r="AK209" i="1"/>
  <c r="AL209" i="1" s="1"/>
  <c r="AK646" i="1"/>
  <c r="AL646" i="1" s="1"/>
  <c r="AW646" i="1" s="1"/>
  <c r="AK588" i="1"/>
  <c r="AK226" i="1"/>
  <c r="AL226" i="1" s="1"/>
  <c r="AK236" i="1"/>
  <c r="AL236" i="1" s="1"/>
  <c r="AK821" i="1"/>
  <c r="AL821" i="1" s="1"/>
  <c r="AK668" i="1"/>
  <c r="AL668" i="1" s="1"/>
  <c r="AK545" i="1"/>
  <c r="AL545" i="1" s="1"/>
  <c r="AK602" i="1"/>
  <c r="AL602" i="1" s="1"/>
  <c r="AK463" i="1"/>
  <c r="AL463" i="1" s="1"/>
  <c r="AW463" i="1" s="1"/>
  <c r="AK752" i="1"/>
  <c r="AL752" i="1" s="1"/>
  <c r="AK578" i="1"/>
  <c r="AK507" i="1"/>
  <c r="AL507" i="1" s="1"/>
  <c r="AK50" i="1"/>
  <c r="AL50" i="1" s="1"/>
  <c r="AK180" i="1"/>
  <c r="AL180" i="1" s="1"/>
  <c r="AW180" i="1" s="1"/>
  <c r="AK213" i="1"/>
  <c r="AL213" i="1" s="1"/>
  <c r="AK621" i="1"/>
  <c r="AL621" i="1" s="1"/>
  <c r="AK142" i="1"/>
  <c r="AL142" i="1" s="1"/>
  <c r="AK690" i="1"/>
  <c r="AL690" i="1" s="1"/>
  <c r="AK524" i="1"/>
  <c r="AL524" i="1" s="1"/>
  <c r="AK399" i="1"/>
  <c r="AL399" i="1" s="1"/>
  <c r="AK371" i="1"/>
  <c r="AL371" i="1" s="1"/>
  <c r="AK161" i="1"/>
  <c r="AL161" i="1" s="1"/>
  <c r="AK116" i="1"/>
  <c r="AL116" i="1" s="1"/>
  <c r="AK302" i="1"/>
  <c r="AL302" i="1" s="1"/>
  <c r="AK498" i="1"/>
  <c r="AL498" i="1" s="1"/>
  <c r="AK324" i="1"/>
  <c r="AK23" i="1"/>
  <c r="AL23" i="1" s="1"/>
  <c r="AK117" i="1"/>
  <c r="AL117" i="1" s="1"/>
  <c r="AK644" i="1"/>
  <c r="AL644" i="1" s="1"/>
  <c r="AK648" i="1"/>
  <c r="AL648" i="1" s="1"/>
  <c r="AK36" i="1"/>
  <c r="AL36" i="1" s="1"/>
  <c r="AK29" i="1"/>
  <c r="AL29" i="1" s="1"/>
  <c r="AK622" i="1"/>
  <c r="AL622" i="1" s="1"/>
  <c r="AK756" i="1"/>
  <c r="AL756" i="1" s="1"/>
  <c r="AW756" i="1" s="1"/>
  <c r="AK743" i="1"/>
  <c r="AL743" i="1" s="1"/>
  <c r="AW743" i="1" s="1"/>
  <c r="AK573" i="1"/>
  <c r="AL573" i="1" s="1"/>
  <c r="AW573" i="1" s="1"/>
  <c r="AK779" i="1"/>
  <c r="AL779" i="1" s="1"/>
  <c r="AK321" i="1"/>
  <c r="AL321" i="1" s="1"/>
  <c r="AK194" i="1"/>
  <c r="AL194" i="1" s="1"/>
  <c r="AK784" i="1"/>
  <c r="AL784" i="1" s="1"/>
  <c r="AK372" i="1"/>
  <c r="AL372" i="1" s="1"/>
  <c r="AK791" i="1"/>
  <c r="AL791" i="1" s="1"/>
  <c r="AK672" i="1"/>
  <c r="AK744" i="1"/>
  <c r="AL744" i="1" s="1"/>
  <c r="AK771" i="1"/>
  <c r="AL771" i="1" s="1"/>
  <c r="AK208" i="1"/>
  <c r="AK119" i="1"/>
  <c r="AK479" i="1"/>
  <c r="AL479" i="1" s="1"/>
  <c r="AK724" i="1"/>
  <c r="AL724" i="1" s="1"/>
  <c r="AK163" i="1"/>
  <c r="AL163" i="1" s="1"/>
  <c r="AK512" i="1"/>
  <c r="AL512" i="1" s="1"/>
  <c r="AK829" i="1"/>
  <c r="AL829" i="1" s="1"/>
  <c r="AK192" i="1"/>
  <c r="AL192" i="1" s="1"/>
  <c r="AK174" i="1"/>
  <c r="AK95" i="1"/>
  <c r="AL95" i="1" s="1"/>
  <c r="AW95" i="1" s="1"/>
  <c r="AK735" i="1"/>
  <c r="AL735" i="1" s="1"/>
  <c r="AK269" i="1"/>
  <c r="AL269" i="1" s="1"/>
  <c r="AK273" i="1"/>
  <c r="AK189" i="1"/>
  <c r="AL189" i="1" s="1"/>
  <c r="AK105" i="1"/>
  <c r="AL105" i="1" s="1"/>
  <c r="AK111" i="1"/>
  <c r="AL111" i="1" s="1"/>
  <c r="AK470" i="1"/>
  <c r="AL470" i="1" s="1"/>
  <c r="AK754" i="1"/>
  <c r="AL754" i="1" s="1"/>
  <c r="AK448" i="1"/>
  <c r="AL448" i="1" s="1"/>
  <c r="AK677" i="1"/>
  <c r="AL677" i="1" s="1"/>
  <c r="AK676" i="1"/>
  <c r="AL676" i="1" s="1"/>
  <c r="AK124" i="1"/>
  <c r="AL124" i="1" s="1"/>
  <c r="AK748" i="1"/>
  <c r="AK642" i="1"/>
  <c r="AL642" i="1" s="1"/>
  <c r="AK138" i="1"/>
  <c r="AL138" i="1" s="1"/>
  <c r="AW138" i="1" s="1"/>
  <c r="AK432" i="1"/>
  <c r="AL432" i="1" s="1"/>
  <c r="AK89" i="1"/>
  <c r="AL89" i="1" s="1"/>
  <c r="AW89" i="1" s="1"/>
  <c r="AK315" i="1"/>
  <c r="AL315" i="1" s="1"/>
  <c r="AK511" i="1"/>
  <c r="AL511" i="1" s="1"/>
  <c r="AK598" i="1"/>
  <c r="AL598" i="1" s="1"/>
  <c r="AK773" i="1"/>
  <c r="AL773" i="1" s="1"/>
  <c r="AK211" i="1"/>
  <c r="AL211" i="1" s="1"/>
  <c r="AK562" i="1"/>
  <c r="AL562" i="1" s="1"/>
  <c r="AK503" i="1"/>
  <c r="AL503" i="1" s="1"/>
  <c r="AK61" i="1"/>
  <c r="AL61" i="1" s="1"/>
  <c r="AK20" i="1"/>
  <c r="AL20" i="1" s="1"/>
  <c r="AK776" i="1"/>
  <c r="AL776" i="1" s="1"/>
  <c r="AK351" i="1"/>
  <c r="AL351" i="1" s="1"/>
  <c r="AK350" i="1"/>
  <c r="AK221" i="1"/>
  <c r="AL221" i="1" s="1"/>
  <c r="AK237" i="1"/>
  <c r="AL237" i="1" s="1"/>
  <c r="AK667" i="1"/>
  <c r="AL667" i="1" s="1"/>
  <c r="AK760" i="1"/>
  <c r="AL760" i="1" s="1"/>
  <c r="AK244" i="1"/>
  <c r="AL244" i="1" s="1"/>
  <c r="AK476" i="1"/>
  <c r="AL476" i="1" s="1"/>
  <c r="AK167" i="1"/>
  <c r="AL167" i="1" s="1"/>
  <c r="AW524" i="1" l="1"/>
  <c r="AW313" i="1"/>
  <c r="AW500" i="1"/>
  <c r="AW552" i="1"/>
  <c r="AW465" i="1"/>
  <c r="AW693" i="1"/>
  <c r="AW685" i="1"/>
  <c r="AW150" i="1"/>
  <c r="AW290" i="1"/>
  <c r="AW716" i="1"/>
  <c r="AW27" i="1"/>
  <c r="AW692" i="1"/>
  <c r="AW371" i="1"/>
  <c r="AW570" i="1"/>
  <c r="AW762" i="1"/>
  <c r="AW22" i="1"/>
  <c r="AW708" i="1"/>
  <c r="AW211" i="1"/>
  <c r="AW779" i="1"/>
  <c r="AW145" i="1"/>
  <c r="AW523" i="1"/>
  <c r="AW431" i="1"/>
  <c r="AW354" i="1"/>
  <c r="AW196" i="1"/>
  <c r="AW816" i="1"/>
  <c r="AW551" i="1"/>
  <c r="AW60" i="1"/>
  <c r="AW86" i="1"/>
  <c r="AW126" i="1"/>
  <c r="AW596" i="1"/>
  <c r="AW773" i="1"/>
  <c r="AW621" i="1"/>
  <c r="AW338" i="1"/>
  <c r="AW97" i="1"/>
  <c r="AW820" i="1"/>
  <c r="AW589" i="1"/>
  <c r="AW186" i="1"/>
  <c r="AW299" i="1"/>
  <c r="AW232" i="1"/>
  <c r="AW337" i="1"/>
  <c r="AW79" i="1"/>
  <c r="AW826" i="1"/>
  <c r="AW601" i="1"/>
  <c r="AW297" i="1"/>
  <c r="AW449" i="1"/>
  <c r="AW274" i="1"/>
  <c r="AW467" i="1"/>
  <c r="AW110" i="1"/>
  <c r="AW432" i="1"/>
  <c r="AW383" i="1"/>
  <c r="AW38" i="1"/>
  <c r="AW451" i="1"/>
  <c r="AW293" i="1"/>
  <c r="AW116" i="1"/>
  <c r="AW661" i="1"/>
  <c r="AW594" i="1"/>
  <c r="AW161" i="1"/>
  <c r="AW582" i="1"/>
  <c r="AW355" i="1"/>
  <c r="AW461" i="1"/>
  <c r="AW717" i="1"/>
  <c r="AW73" i="1"/>
  <c r="AW216" i="1"/>
  <c r="AW34" i="1"/>
  <c r="AW814" i="1"/>
  <c r="AW543" i="1"/>
  <c r="AW838" i="1"/>
  <c r="AW715" i="1"/>
  <c r="AW248" i="1"/>
  <c r="AW545" i="1"/>
  <c r="AW99" i="1"/>
  <c r="AW631" i="1"/>
  <c r="AW633" i="1"/>
  <c r="AW657" i="1"/>
  <c r="AW492" i="1"/>
  <c r="AW314" i="1"/>
  <c r="AW280" i="1"/>
  <c r="AW242" i="1"/>
  <c r="AW365" i="1"/>
  <c r="AW584" i="1"/>
  <c r="AW382" i="1"/>
  <c r="AW616" i="1"/>
  <c r="AW770" i="1"/>
  <c r="AW598" i="1"/>
  <c r="AW46" i="1"/>
  <c r="AW125" i="1"/>
  <c r="AW158" i="1"/>
  <c r="AW369" i="1"/>
  <c r="AW197" i="1"/>
  <c r="AW763" i="1"/>
  <c r="AW624" i="1"/>
  <c r="AW333" i="1"/>
  <c r="AW558" i="1"/>
  <c r="AW231" i="1"/>
  <c r="AW436" i="1"/>
  <c r="AW169" i="1"/>
  <c r="AW122" i="1"/>
  <c r="AW750" i="1"/>
  <c r="AW726" i="1"/>
  <c r="AW455" i="1"/>
  <c r="AW163" i="1"/>
  <c r="AW71" i="1"/>
  <c r="AW618" i="1"/>
  <c r="AW732" i="1"/>
  <c r="AW207" i="1"/>
  <c r="AW438" i="1"/>
  <c r="AW482" i="1"/>
  <c r="AW615" i="1"/>
  <c r="AW118" i="1"/>
  <c r="AW106" i="1"/>
  <c r="AW439" i="1"/>
  <c r="AW217" i="1"/>
  <c r="AW602" i="1"/>
  <c r="AW124" i="1"/>
  <c r="AW23" i="1"/>
  <c r="AW26" i="1"/>
  <c r="AW733" i="1"/>
  <c r="AW291" i="1"/>
  <c r="AW671" i="1"/>
  <c r="AW336" i="1"/>
  <c r="AW712" i="1"/>
  <c r="AW414" i="1"/>
  <c r="AW517" i="1"/>
  <c r="AW491" i="1"/>
  <c r="AW527" i="1"/>
  <c r="AW569" i="1"/>
  <c r="AW609" i="1"/>
  <c r="AW404" i="1"/>
  <c r="AW453" i="1"/>
  <c r="AW88" i="1"/>
  <c r="AW285" i="1"/>
  <c r="AW323" i="1"/>
  <c r="AW607" i="1"/>
  <c r="AW160" i="1"/>
  <c r="AW489" i="1"/>
  <c r="AW177" i="1"/>
  <c r="AW520" i="1"/>
  <c r="AW16" i="1"/>
  <c r="AW660" i="1"/>
  <c r="AW221" i="1"/>
  <c r="AW677" i="1"/>
  <c r="AW498" i="1"/>
  <c r="AW574" i="1"/>
  <c r="AW841" i="1"/>
  <c r="AW135" i="1"/>
  <c r="AW790" i="1"/>
  <c r="AW184" i="1"/>
  <c r="AW52" i="1"/>
  <c r="AW653" i="1"/>
  <c r="AW514" i="1"/>
  <c r="AW635" i="1"/>
  <c r="AW149" i="1"/>
  <c r="AW532" i="1"/>
  <c r="AW271" i="1"/>
  <c r="AW583" i="1"/>
  <c r="AW312" i="1"/>
  <c r="AW434" i="1"/>
  <c r="AW370" i="1"/>
  <c r="AW123" i="1"/>
  <c r="AW617" i="1"/>
  <c r="AW475" i="1"/>
  <c r="AW277" i="1"/>
  <c r="AW655" i="1"/>
  <c r="AW288" i="1"/>
  <c r="AW831" i="1"/>
  <c r="AW720" i="1"/>
  <c r="AW175" i="1"/>
  <c r="AW695" i="1"/>
  <c r="AW469" i="1"/>
  <c r="AW673" i="1"/>
  <c r="AW548" i="1"/>
  <c r="AW718" i="1"/>
  <c r="AW279" i="1"/>
  <c r="AW50" i="1"/>
  <c r="AW580" i="1"/>
  <c r="AW302" i="1"/>
  <c r="AW203" i="1"/>
  <c r="AW206" i="1"/>
  <c r="AW394" i="1"/>
  <c r="AW429" i="1"/>
  <c r="AW387" i="1"/>
  <c r="AW286" i="1"/>
  <c r="AW412" i="1"/>
  <c r="AW473" i="1"/>
  <c r="AW305" i="1"/>
  <c r="AW740" i="1"/>
  <c r="AW53" i="1"/>
  <c r="AW17" i="1"/>
  <c r="AW791" i="1"/>
  <c r="AW641" i="1"/>
  <c r="AW419" i="1"/>
  <c r="AW430" i="1"/>
  <c r="AW301" i="1"/>
  <c r="AW13" i="1"/>
  <c r="AW757" i="1"/>
  <c r="AW808" i="1"/>
  <c r="AW281" i="1"/>
  <c r="AW424" i="1"/>
  <c r="AW494" i="1"/>
  <c r="AW700" i="1"/>
  <c r="AW654" i="1"/>
  <c r="AW565" i="1"/>
  <c r="AW45" i="1"/>
  <c r="AW559" i="1"/>
  <c r="AW744" i="1"/>
  <c r="AW108" i="1"/>
  <c r="AW227" i="1"/>
  <c r="AW534" i="1"/>
  <c r="AW351" i="1"/>
  <c r="AW625" i="1"/>
  <c r="AW51" i="1"/>
  <c r="AW187" i="1"/>
  <c r="AW339" i="1"/>
  <c r="AW727" i="1"/>
  <c r="AW343" i="1"/>
  <c r="AW470" i="1"/>
  <c r="AW709" i="1"/>
  <c r="AW691" i="1"/>
  <c r="AW225" i="1"/>
  <c r="AW519" i="1"/>
  <c r="AW141" i="1"/>
  <c r="AW464" i="1"/>
  <c r="AW33" i="1"/>
  <c r="AW345" i="1"/>
  <c r="AW664" i="1"/>
  <c r="AW714" i="1"/>
  <c r="AW374" i="1"/>
  <c r="AW346" i="1"/>
  <c r="AW550" i="1"/>
  <c r="AW15" i="1"/>
  <c r="AW789" i="1"/>
  <c r="AW376" i="1"/>
  <c r="AW643" i="1"/>
  <c r="AW166" i="1"/>
  <c r="AW165" i="1"/>
  <c r="AW259" i="1"/>
  <c r="AW776" i="1"/>
  <c r="AW698" i="1"/>
  <c r="AW164" i="1"/>
  <c r="AW505" i="1"/>
  <c r="AW31" i="1"/>
  <c r="AW450" i="1"/>
  <c r="AW780" i="1"/>
  <c r="AW781" i="1"/>
  <c r="AW303" i="1"/>
  <c r="AW111" i="1"/>
  <c r="AW493" i="1"/>
  <c r="AW75" i="1"/>
  <c r="AW257" i="1"/>
  <c r="AW704" i="1"/>
  <c r="AW741" i="1"/>
  <c r="AW823" i="1"/>
  <c r="AW359" i="1"/>
  <c r="AW761" i="1"/>
  <c r="AW115" i="1"/>
  <c r="AW515" i="1"/>
  <c r="AW193" i="1"/>
  <c r="AW784" i="1"/>
  <c r="AW399" i="1"/>
  <c r="AW650" i="1"/>
  <c r="AW83" i="1"/>
  <c r="AW843" i="1"/>
  <c r="AW407" i="1"/>
  <c r="AW441" i="1"/>
  <c r="AW263" i="1"/>
  <c r="AW92" i="1"/>
  <c r="AW362" i="1"/>
  <c r="AW758" i="1"/>
  <c r="AW604" i="1"/>
  <c r="AW510" i="1"/>
  <c r="AW566" i="1"/>
  <c r="AW652" i="1"/>
  <c r="AW69" i="1"/>
  <c r="AW368" i="1"/>
  <c r="AW620" i="1"/>
  <c r="AW775" i="1"/>
  <c r="AW459" i="1"/>
  <c r="AW686" i="1"/>
  <c r="AW243" i="1"/>
  <c r="AW147" i="1"/>
  <c r="AW283" i="1"/>
  <c r="AW59" i="1"/>
  <c r="AW335" i="1"/>
  <c r="AW817" i="1"/>
  <c r="AW562" i="1"/>
  <c r="AW321" i="1"/>
  <c r="AW690" i="1"/>
  <c r="AW522" i="1"/>
  <c r="AW533" i="1"/>
  <c r="AW688" i="1"/>
  <c r="AW152" i="1"/>
  <c r="AW94" i="1"/>
  <c r="AW210" i="1"/>
  <c r="AW188" i="1"/>
  <c r="AW230" i="1"/>
  <c r="AW540" i="1"/>
  <c r="AW787" i="1"/>
  <c r="AW711" i="1"/>
  <c r="AW57" i="1"/>
  <c r="AW375" i="1"/>
  <c r="AW623" i="1"/>
  <c r="AW427" i="1"/>
  <c r="AW72" i="1"/>
  <c r="AW549" i="1"/>
  <c r="AW148" i="1"/>
  <c r="AW769" i="1"/>
  <c r="AW384" i="1"/>
  <c r="AW327" i="1"/>
  <c r="AW356" i="1"/>
  <c r="AW157" i="1"/>
  <c r="AW496" i="1"/>
  <c r="AW593" i="1"/>
  <c r="AW511" i="1"/>
  <c r="AW315" i="1"/>
  <c r="AW223" i="1"/>
  <c r="AW812" i="1"/>
  <c r="AW238" i="1"/>
  <c r="AW579" i="1"/>
  <c r="AW502" i="1"/>
  <c r="AW132" i="1"/>
  <c r="AW410" i="1"/>
  <c r="AW687" i="1"/>
  <c r="AW670" i="1"/>
  <c r="AW483" i="1"/>
  <c r="AW173" i="1"/>
  <c r="AW707" i="1"/>
  <c r="AW349" i="1"/>
  <c r="AW418" i="1"/>
  <c r="AW426" i="1"/>
  <c r="AW638" i="1"/>
  <c r="AW360" i="1"/>
  <c r="AW458" i="1"/>
  <c r="AW592" i="1"/>
  <c r="AW747" i="1"/>
  <c r="AW396" i="1"/>
  <c r="AW47" i="1"/>
  <c r="AW136" i="1"/>
  <c r="AW270" i="1"/>
  <c r="AW344" i="1"/>
  <c r="AW265" i="1"/>
  <c r="AW836" i="1"/>
  <c r="AW298" i="1"/>
  <c r="AW409" i="1"/>
  <c r="AW381" i="1"/>
  <c r="AW829" i="1"/>
  <c r="AW121" i="1"/>
  <c r="AW90" i="1"/>
  <c r="AW219" i="1"/>
  <c r="AW821" i="1"/>
  <c r="AW599" i="1"/>
  <c r="AW213" i="1"/>
  <c r="AW29" i="1"/>
  <c r="AW745" i="1"/>
  <c r="AW597" i="1"/>
  <c r="AW36" i="1"/>
  <c r="AW752" i="1"/>
  <c r="AW234" i="1"/>
  <c r="AW813" i="1"/>
  <c r="AW466" i="1"/>
  <c r="AW689" i="1"/>
  <c r="AW423" i="1"/>
  <c r="AW443" i="1"/>
  <c r="AW397" i="1"/>
  <c r="AW722" i="1"/>
  <c r="AW322" i="1"/>
  <c r="AW730" i="1"/>
  <c r="AW666" i="1"/>
  <c r="AW183" i="1"/>
  <c r="AW326" i="1"/>
  <c r="AW130" i="1"/>
  <c r="AW803" i="1"/>
  <c r="AW839" i="1"/>
  <c r="AW648" i="1"/>
  <c r="AW564" i="1"/>
  <c r="AW538" i="1"/>
  <c r="AW155" i="1"/>
  <c r="AW606" i="1"/>
  <c r="AW529" i="1"/>
  <c r="AW244" i="1"/>
  <c r="AW642" i="1"/>
  <c r="AW724" i="1"/>
  <c r="AW644" i="1"/>
  <c r="AW98" i="1"/>
  <c r="AW19" i="1"/>
  <c r="AW101" i="1"/>
  <c r="AW656" i="1"/>
  <c r="AW576" i="1"/>
  <c r="AW811" i="1"/>
  <c r="AW28" i="1"/>
  <c r="AW547" i="1"/>
  <c r="AW560" i="1"/>
  <c r="AW48" i="1"/>
  <c r="AW272" i="1"/>
  <c r="AW437" i="1"/>
  <c r="AW728" i="1"/>
  <c r="AW456" i="1"/>
  <c r="AW5" i="1"/>
  <c r="AW58" i="1"/>
  <c r="AW54" i="1"/>
  <c r="AW416" i="1"/>
  <c r="AW318" i="1"/>
  <c r="AW341" i="1"/>
  <c r="AW278" i="1"/>
  <c r="AW753" i="1"/>
  <c r="AW267" i="1"/>
  <c r="AW96" i="1"/>
  <c r="AW224" i="1"/>
  <c r="AW472" i="1"/>
  <c r="AW557" i="1"/>
  <c r="AW793" i="1"/>
  <c r="AW797" i="1"/>
  <c r="AW535" i="1"/>
  <c r="AW140" i="1"/>
  <c r="AW734" i="1"/>
  <c r="AW605" i="1"/>
  <c r="AW137" i="1"/>
  <c r="AW364" i="1"/>
  <c r="AW104" i="1"/>
  <c r="AW37" i="1"/>
  <c r="AW830" i="1"/>
  <c r="AW228" i="1"/>
  <c r="AW212" i="1"/>
  <c r="AW181" i="1"/>
  <c r="AW266" i="1"/>
  <c r="AW361" i="1"/>
  <c r="AW205" i="1"/>
  <c r="AW675" i="1"/>
  <c r="AW737" i="1"/>
  <c r="AW143" i="1"/>
  <c r="AW561" i="1"/>
  <c r="AW105" i="1"/>
  <c r="AW476" i="1"/>
  <c r="AW25" i="1"/>
  <c r="AW61" i="1"/>
  <c r="AW503" i="1"/>
  <c r="AW255" i="1"/>
  <c r="AW637" i="1"/>
  <c r="AW531" i="1"/>
  <c r="AW392" i="1"/>
  <c r="AW377" i="1"/>
  <c r="AW289" i="1"/>
  <c r="AW328" i="1"/>
  <c r="AW378" i="1"/>
  <c r="AW628" i="1"/>
  <c r="AW282" i="1"/>
  <c r="AW245" i="1"/>
  <c r="AW542" i="1"/>
  <c r="AW807" i="1"/>
  <c r="AW198" i="1"/>
  <c r="AW112" i="1"/>
  <c r="AW828" i="1"/>
  <c r="AW674" i="1"/>
  <c r="AW614" i="1"/>
  <c r="AW468" i="1"/>
  <c r="AW292" i="1"/>
  <c r="AW702" i="1"/>
  <c r="AW77" i="1"/>
  <c r="AW457" i="1"/>
  <c r="AW178" i="1"/>
  <c r="AW490" i="1"/>
  <c r="AW563" i="1"/>
  <c r="AW258" i="1"/>
  <c r="AW171" i="1"/>
  <c r="AW774" i="1"/>
  <c r="AW100" i="1"/>
  <c r="AW300" i="1"/>
  <c r="AW771" i="1"/>
  <c r="AW682" i="1"/>
  <c r="AW568" i="1"/>
  <c r="AW64" i="1"/>
  <c r="AW379" i="1"/>
  <c r="AW209" i="1"/>
  <c r="AW840" i="1"/>
  <c r="AW435" i="1"/>
  <c r="AW706" i="1"/>
  <c r="AW678" i="1"/>
  <c r="AW388" i="1"/>
  <c r="AW786" i="1"/>
  <c r="AW102" i="1"/>
  <c r="AW764" i="1"/>
  <c r="AW663" i="1"/>
  <c r="AW80" i="1"/>
  <c r="AW220" i="1"/>
  <c r="AW84" i="1"/>
  <c r="AW452" i="1"/>
  <c r="AW448" i="1"/>
  <c r="AW401" i="1"/>
  <c r="AW413" i="1"/>
  <c r="AW331" i="1"/>
  <c r="AW156" i="1"/>
  <c r="AW56" i="1"/>
  <c r="AW14" i="1"/>
  <c r="AW739" i="1"/>
  <c r="AW619" i="1"/>
  <c r="AW294" i="1"/>
  <c r="AW585" i="1"/>
  <c r="AW81" i="1"/>
  <c r="AW477" i="1"/>
  <c r="AW684" i="1"/>
  <c r="AW627" i="1"/>
  <c r="AW222" i="1"/>
  <c r="AW179" i="1"/>
  <c r="AW330" i="1"/>
  <c r="AW167" i="1"/>
  <c r="AW340" i="1"/>
  <c r="AW151" i="1"/>
  <c r="AW442" i="1"/>
  <c r="AW622" i="1"/>
  <c r="AW586" i="1"/>
  <c r="AW120" i="1"/>
  <c r="AW516" i="1"/>
  <c r="AW610" i="1"/>
  <c r="AW154" i="1"/>
  <c r="AW806" i="1"/>
  <c r="AW486" i="1"/>
  <c r="AW113" i="1"/>
  <c r="AW725" i="1"/>
  <c r="AW348" i="1"/>
  <c r="AW765" i="1"/>
  <c r="AW170" i="1"/>
  <c r="AW710" i="1"/>
  <c r="AW367" i="1"/>
  <c r="AW723" i="1"/>
  <c r="AW317" i="1"/>
  <c r="AW530" i="1"/>
  <c r="AW411" i="1"/>
  <c r="AW645" i="1"/>
  <c r="AW729" i="1"/>
  <c r="AW613" i="1"/>
  <c r="AW804" i="1"/>
  <c r="AW172" i="1"/>
  <c r="AW495" i="1"/>
  <c r="AW512" i="1"/>
  <c r="AW194" i="1"/>
  <c r="AW189" i="1"/>
  <c r="AW139" i="1"/>
  <c r="AW325" i="1"/>
  <c r="AW668" i="1"/>
  <c r="AW819" i="1"/>
  <c r="AW233" i="1"/>
  <c r="AW20" i="1"/>
  <c r="AW460" i="1"/>
  <c r="AW802" i="1"/>
  <c r="AW630" i="1"/>
  <c r="AW128" i="1"/>
  <c r="AW488" i="1"/>
  <c r="AW390" i="1"/>
  <c r="AW316" i="1"/>
  <c r="AW405" i="1"/>
  <c r="AW319" i="1"/>
  <c r="AW526" i="1"/>
  <c r="AW825" i="1"/>
  <c r="AW252" i="1"/>
  <c r="AW41" i="1"/>
  <c r="AW287" i="1"/>
  <c r="AW78" i="1"/>
  <c r="AW444" i="1"/>
  <c r="AW608" i="1"/>
  <c r="AW30" i="1"/>
  <c r="AW320" i="1"/>
  <c r="AW21" i="1"/>
  <c r="AW611" i="1"/>
  <c r="AW799" i="1"/>
  <c r="AW760" i="1"/>
  <c r="AW363" i="1"/>
  <c r="AW129" i="1"/>
  <c r="AW528" i="1"/>
  <c r="AW478" i="1"/>
  <c r="AW310" i="1"/>
  <c r="AW385" i="1"/>
  <c r="AW202" i="1"/>
  <c r="AW24" i="1"/>
  <c r="AW39" i="1"/>
  <c r="AW822" i="1"/>
  <c r="AW639" i="1"/>
  <c r="AW525" i="1"/>
  <c r="AW485" i="1"/>
  <c r="AW428" i="1"/>
  <c r="AW146" i="1"/>
  <c r="AW480" i="1"/>
  <c r="AW11" i="1"/>
  <c r="AW595" i="1"/>
  <c r="AW640" i="1"/>
  <c r="AW347" i="1"/>
  <c r="AW176" i="1"/>
  <c r="AW395" i="1"/>
  <c r="AW422" i="1"/>
  <c r="AW759" i="1"/>
  <c r="AW253" i="1"/>
  <c r="AW667" i="1"/>
  <c r="AW735" i="1"/>
  <c r="AW809" i="1"/>
  <c r="AW544" i="1"/>
  <c r="AW649" i="1"/>
  <c r="AW200" i="1"/>
  <c r="AW571" i="1"/>
  <c r="AW35" i="1"/>
  <c r="AW662" i="1"/>
  <c r="AW713" i="1"/>
  <c r="AW815" i="1"/>
  <c r="AW731" i="1"/>
  <c r="AW159" i="1"/>
  <c r="AW683" i="1"/>
  <c r="AW507" i="1"/>
  <c r="AW68" i="1"/>
  <c r="AW66" i="1"/>
  <c r="AW142" i="1"/>
  <c r="AW572" i="1"/>
  <c r="AW226" i="1"/>
  <c r="AW824" i="1"/>
  <c r="AW681" i="1"/>
  <c r="AW373" i="1"/>
  <c r="AW264" i="1"/>
  <c r="AW251" i="1"/>
  <c r="AW835" i="1"/>
  <c r="AL9" i="1"/>
  <c r="AW9" i="1" s="1"/>
  <c r="AL777" i="1"/>
  <c r="AW777" i="1" s="1"/>
  <c r="AL788" i="1"/>
  <c r="AW788" i="1" s="1"/>
  <c r="AV742" i="1"/>
  <c r="AW742" i="1" s="1"/>
  <c r="AW307" i="1"/>
  <c r="AW192" i="1"/>
  <c r="AW832" i="1"/>
  <c r="AW380" i="1"/>
  <c r="AW63" i="1"/>
  <c r="AW705" i="1"/>
  <c r="AL484" i="1"/>
  <c r="AW484" i="1" s="1"/>
  <c r="AL119" i="1"/>
  <c r="AW119" i="1" s="1"/>
  <c r="AL827" i="1"/>
  <c r="AW827" i="1" s="1"/>
  <c r="AL391" i="1"/>
  <c r="AW391" i="1" s="1"/>
  <c r="AL481" i="1"/>
  <c r="AW481" i="1" s="1"/>
  <c r="AL153" i="1"/>
  <c r="AW153" i="1" s="1"/>
  <c r="AL513" i="1"/>
  <c r="AW513" i="1" s="1"/>
  <c r="AL768" i="1"/>
  <c r="AW768" i="1" s="1"/>
  <c r="AW783" i="1"/>
  <c r="AW190" i="1"/>
  <c r="AL629" i="1"/>
  <c r="AW629" i="1" s="1"/>
  <c r="AW792" i="1"/>
  <c r="AL74" i="1"/>
  <c r="AW74" i="1" s="1"/>
  <c r="AL659" i="1"/>
  <c r="AW659" i="1" s="1"/>
  <c r="AW447" i="1"/>
  <c r="AL440" i="1"/>
  <c r="AW440" i="1" s="1"/>
  <c r="AL588" i="1"/>
  <c r="AW588" i="1" s="1"/>
  <c r="AL273" i="1"/>
  <c r="AW273" i="1" s="1"/>
  <c r="AW567" i="1"/>
  <c r="AW269" i="1"/>
  <c r="AL445" i="1"/>
  <c r="AW445" i="1" s="1"/>
  <c r="AW626" i="1"/>
  <c r="AW389" i="1"/>
  <c r="AW521" i="1"/>
  <c r="AW311" i="1"/>
  <c r="AW185" i="1"/>
  <c r="AW218" i="1"/>
  <c r="AW749" i="1"/>
  <c r="AW772" i="1"/>
  <c r="AL748" i="1"/>
  <c r="AW748" i="1" s="1"/>
  <c r="AW479" i="1"/>
  <c r="AW117" i="1"/>
  <c r="AL632" i="1"/>
  <c r="AW632" i="1" s="1"/>
  <c r="AL767" i="1"/>
  <c r="AW767" i="1" s="1"/>
  <c r="AL49" i="1"/>
  <c r="AW49" i="1" s="1"/>
  <c r="AW44" i="1"/>
  <c r="AW721" i="1"/>
  <c r="AL260" i="1"/>
  <c r="AW260" i="1" s="1"/>
  <c r="AL246" i="1"/>
  <c r="AW246" i="1" s="1"/>
  <c r="AL70" i="1"/>
  <c r="AW70" i="1" s="1"/>
  <c r="AL603" i="1"/>
  <c r="AW603" i="1" s="1"/>
  <c r="AL214" i="1"/>
  <c r="AW214" i="1" s="1"/>
  <c r="AL235" i="1"/>
  <c r="AW235" i="1" s="1"/>
  <c r="AL275" i="1"/>
  <c r="AW275" i="1" s="1"/>
  <c r="AL665" i="1"/>
  <c r="AW665" i="1" s="1"/>
  <c r="AL201" i="1"/>
  <c r="AW201" i="1" s="1"/>
  <c r="AW474" i="1"/>
  <c r="AL766" i="1"/>
  <c r="AW766" i="1" s="1"/>
  <c r="AV794" i="1"/>
  <c r="AW794" i="1" s="1"/>
  <c r="AW842" i="1"/>
  <c r="AV801" i="1"/>
  <c r="AW801" i="1" s="1"/>
  <c r="AV636" i="1"/>
  <c r="AW636" i="1" s="1"/>
  <c r="AW372" i="1"/>
  <c r="AW309" i="1"/>
  <c r="AW386" i="1"/>
  <c r="AW402" i="1"/>
  <c r="AW415" i="1"/>
  <c r="AW247" i="1"/>
  <c r="AW352" i="1"/>
  <c r="AW131" i="1"/>
  <c r="AL261" i="1"/>
  <c r="AW261" i="1" s="1"/>
  <c r="AW587" i="1"/>
  <c r="AW237" i="1"/>
  <c r="AW676" i="1"/>
  <c r="AL208" i="1"/>
  <c r="AW208" i="1" s="1"/>
  <c r="AL324" i="1"/>
  <c r="AW324" i="1" s="1"/>
  <c r="AL810" i="1"/>
  <c r="AW810" i="1" s="1"/>
  <c r="AL408" i="1"/>
  <c r="AW408" i="1" s="1"/>
  <c r="AW134" i="1"/>
  <c r="AW738" i="1"/>
  <c r="AL680" i="1"/>
  <c r="AW680" i="1" s="1"/>
  <c r="AW546" i="1"/>
  <c r="AW40" i="1"/>
  <c r="AL82" i="1"/>
  <c r="AW82" i="1" s="1"/>
  <c r="AL91" i="1"/>
  <c r="AW91" i="1" s="1"/>
  <c r="AL454" i="1"/>
  <c r="AW454" i="1" s="1"/>
  <c r="AW353" i="1"/>
  <c r="AL295" i="1"/>
  <c r="AW295" i="1" s="1"/>
  <c r="AW417" i="1"/>
  <c r="AL694" i="1"/>
  <c r="AW694" i="1" s="1"/>
  <c r="AW782" i="1"/>
  <c r="AL350" i="1"/>
  <c r="AW350" i="1" s="1"/>
  <c r="AW236" i="1"/>
  <c r="AW697" i="1"/>
  <c r="AL736" i="1"/>
  <c r="AW736" i="1" s="1"/>
  <c r="AL241" i="1"/>
  <c r="AW241" i="1" s="1"/>
  <c r="AW591" i="1"/>
  <c r="AW696" i="1"/>
  <c r="AW818" i="1"/>
  <c r="AW107" i="1"/>
  <c r="AW754" i="1"/>
  <c r="AL672" i="1"/>
  <c r="AW672" i="1" s="1"/>
  <c r="AW308" i="1"/>
  <c r="AL577" i="1"/>
  <c r="AW577" i="1" s="1"/>
  <c r="AW541" i="1"/>
  <c r="AL658" i="1"/>
  <c r="AW658" i="1" s="1"/>
  <c r="AW240" i="1"/>
  <c r="AW795" i="1"/>
  <c r="AL420" i="1"/>
  <c r="AW420" i="1" s="1"/>
  <c r="AW837" i="1"/>
  <c r="AW18" i="1"/>
  <c r="AL199" i="1"/>
  <c r="AW199" i="1" s="1"/>
  <c r="AL746" i="1"/>
  <c r="AW746" i="1" s="1"/>
  <c r="AL357" i="1"/>
  <c r="AW357" i="1" s="1"/>
  <c r="AL785" i="1"/>
  <c r="AW785" i="1" s="1"/>
  <c r="AV250" i="1"/>
  <c r="AW250" i="1" s="1"/>
  <c r="AL296" i="1"/>
  <c r="AW296" i="1" s="1"/>
  <c r="AW7" i="1"/>
  <c r="AW10" i="1"/>
  <c r="AL65" i="1"/>
  <c r="AW65" i="1" s="1"/>
  <c r="AL43" i="1"/>
  <c r="AW43" i="1" s="1"/>
  <c r="AL805" i="1"/>
  <c r="AW805" i="1" s="1"/>
  <c r="AL42" i="1"/>
  <c r="AW42" i="1" s="1"/>
  <c r="AL833" i="1"/>
  <c r="AW833" i="1" s="1"/>
  <c r="AV651" i="1"/>
  <c r="AW651" i="1" s="1"/>
  <c r="AV4" i="1"/>
  <c r="AW4" i="1" s="1"/>
  <c r="AL103" i="1"/>
  <c r="AW103" i="1" s="1"/>
  <c r="AL306" i="1"/>
  <c r="AW306" i="1" s="1"/>
  <c r="AL509" i="1"/>
  <c r="AW509" i="1" s="1"/>
  <c r="AL254" i="1"/>
  <c r="AW254" i="1" s="1"/>
  <c r="AL446" i="1"/>
  <c r="AW446" i="1" s="1"/>
  <c r="AL471" i="1"/>
  <c r="AW471" i="1" s="1"/>
  <c r="AL67" i="1"/>
  <c r="AW67" i="1" s="1"/>
  <c r="AL12" i="1"/>
  <c r="AW12" i="1" s="1"/>
  <c r="AL174" i="1"/>
  <c r="AW174" i="1" s="1"/>
  <c r="AW3" i="1"/>
  <c r="AL32" i="1"/>
  <c r="AW32" i="1" s="1"/>
  <c r="AL555" i="1"/>
  <c r="AW555" i="1" s="1"/>
  <c r="AL755" i="1"/>
  <c r="AW755" i="1" s="1"/>
  <c r="AL127" i="1"/>
  <c r="AW127" i="1" s="1"/>
  <c r="AL578" i="1"/>
  <c r="AW578" i="1" s="1"/>
  <c r="AL518" i="1"/>
  <c r="AW518" i="1" s="1"/>
  <c r="AL425" i="1"/>
  <c r="AW425" i="1" s="1"/>
  <c r="AL195" i="1"/>
  <c r="AW195" i="1" s="1"/>
  <c r="AL332" i="1"/>
  <c r="AW332" i="1" s="1"/>
  <c r="AX720" i="1" l="1"/>
  <c r="AX648" i="1"/>
  <c r="AX662" i="1"/>
  <c r="AX306" i="1"/>
  <c r="AX533" i="1"/>
  <c r="AX7" i="1"/>
  <c r="AX180" i="1"/>
  <c r="AX14" i="1"/>
  <c r="AX614" i="1"/>
  <c r="AX157" i="1"/>
  <c r="AX729" i="1"/>
  <c r="AX183" i="1"/>
  <c r="AX492" i="1"/>
  <c r="AX791" i="1"/>
  <c r="AX448" i="1"/>
  <c r="AX239" i="1"/>
  <c r="AX724" i="1"/>
  <c r="AX192" i="1"/>
  <c r="AX296" i="1"/>
  <c r="AX33" i="1"/>
  <c r="AX773" i="1"/>
  <c r="AX587" i="1"/>
  <c r="AX476" i="1"/>
  <c r="AX193" i="1"/>
  <c r="AX233" i="1"/>
  <c r="AX735" i="1"/>
  <c r="AX787" i="1"/>
  <c r="AX704" i="1"/>
  <c r="AX734" i="1"/>
  <c r="AX481" i="1"/>
  <c r="AX136" i="1"/>
  <c r="AX229" i="1"/>
  <c r="AX35" i="1"/>
  <c r="AX103" i="1"/>
  <c r="AX368" i="1"/>
  <c r="AX668" i="1"/>
  <c r="AX596" i="1"/>
  <c r="AX823" i="1"/>
  <c r="AX665" i="1"/>
  <c r="AX439" i="1"/>
  <c r="AX428" i="1"/>
  <c r="AX770" i="1"/>
  <c r="AX522" i="1"/>
  <c r="AX114" i="1"/>
  <c r="AX274" i="1"/>
  <c r="AX288" i="1"/>
  <c r="AX375" i="1"/>
  <c r="AX580" i="1"/>
  <c r="AX4" i="1"/>
  <c r="AX831" i="1"/>
  <c r="AX442" i="1"/>
  <c r="AX658" i="1"/>
  <c r="AX782" i="1"/>
  <c r="AX40" i="1"/>
  <c r="AX324" i="1"/>
  <c r="AX404" i="1"/>
  <c r="AX649" i="1"/>
  <c r="AX634" i="1"/>
  <c r="AX789" i="1"/>
  <c r="AX128" i="1"/>
  <c r="AX268" i="1"/>
  <c r="AX115" i="1"/>
  <c r="AX675" i="1"/>
  <c r="AX44" i="1"/>
  <c r="AX557" i="1"/>
  <c r="AX311" i="1"/>
  <c r="AX654" i="1"/>
  <c r="AX730" i="1"/>
  <c r="AX385" i="1"/>
  <c r="AX230" i="1"/>
  <c r="AX108" i="1"/>
  <c r="AX523" i="1"/>
  <c r="AX590" i="1"/>
  <c r="AX338" i="1"/>
  <c r="AX447" i="1"/>
  <c r="AX123" i="1"/>
  <c r="AX184" i="1"/>
  <c r="AX584" i="1"/>
  <c r="AX391" i="1"/>
  <c r="AX47" i="1"/>
  <c r="AX23" i="1"/>
  <c r="AX834" i="1"/>
  <c r="AX543" i="1"/>
  <c r="AX69" i="1"/>
  <c r="AX756" i="1"/>
  <c r="AX788" i="1"/>
  <c r="AX695" i="1"/>
  <c r="AX817" i="1"/>
  <c r="AX516" i="1"/>
  <c r="AX83" i="1"/>
  <c r="AX191" i="1"/>
  <c r="AX455" i="1"/>
  <c r="AX151" i="1"/>
  <c r="AX794" i="1"/>
  <c r="AX100" i="1"/>
  <c r="AX563" i="1"/>
  <c r="AX261" i="1"/>
  <c r="AX337" i="1"/>
  <c r="AX392" i="1"/>
  <c r="AX398" i="1"/>
  <c r="AX843" i="1"/>
  <c r="AX309" i="1"/>
  <c r="AX256" i="1"/>
  <c r="AX205" i="1"/>
  <c r="AX275" i="1"/>
  <c r="AX793" i="1"/>
  <c r="AX772" i="1"/>
  <c r="AX521" i="1"/>
  <c r="AX253" i="1"/>
  <c r="AX485" i="1"/>
  <c r="AX310" i="1"/>
  <c r="AX22" i="1"/>
  <c r="AX322" i="1"/>
  <c r="AX314" i="1"/>
  <c r="AX745" i="1"/>
  <c r="AX358" i="1"/>
  <c r="AX80" i="1"/>
  <c r="AX792" i="1"/>
  <c r="AX790" i="1"/>
  <c r="AX166" i="1"/>
  <c r="AX741" i="1"/>
  <c r="AX781" i="1"/>
  <c r="AX304" i="1"/>
  <c r="AX215" i="1"/>
  <c r="AX29" i="1"/>
  <c r="AX511" i="1"/>
  <c r="AX508" i="1"/>
  <c r="AX113" i="1"/>
  <c r="AX435" i="1"/>
  <c r="AX32" i="1"/>
  <c r="AX446" i="1"/>
  <c r="AX147" i="1"/>
  <c r="AX305" i="1"/>
  <c r="AX625" i="1"/>
  <c r="AX684" i="1"/>
  <c r="AX736" i="1"/>
  <c r="AX694" i="1"/>
  <c r="AX546" i="1"/>
  <c r="AX208" i="1"/>
  <c r="AX93" i="1"/>
  <c r="AX197" i="1"/>
  <c r="AX814" i="1"/>
  <c r="AX650" i="1"/>
  <c r="AX109" i="1"/>
  <c r="AX126" i="1"/>
  <c r="AX328" i="1"/>
  <c r="AX49" i="1"/>
  <c r="AX224" i="1"/>
  <c r="AX560" i="1"/>
  <c r="AX759" i="1"/>
  <c r="AX445" i="1"/>
  <c r="AX478" i="1"/>
  <c r="AX94" i="1"/>
  <c r="AX414" i="1"/>
  <c r="AX203" i="1"/>
  <c r="AX250" i="1"/>
  <c r="AX830" i="1"/>
  <c r="AX663" i="1"/>
  <c r="AX629" i="1"/>
  <c r="AX135" i="1"/>
  <c r="AX76" i="1"/>
  <c r="AX671" i="1"/>
  <c r="AX418" i="1"/>
  <c r="AX775" i="1"/>
  <c r="AX132" i="1"/>
  <c r="AX829" i="1"/>
  <c r="AX693" i="1"/>
  <c r="AX685" i="1"/>
  <c r="AX66" i="1"/>
  <c r="AX57" i="1"/>
  <c r="AX13" i="1"/>
  <c r="AX64" i="1"/>
  <c r="AX332" i="1"/>
  <c r="AX340" i="1"/>
  <c r="AX541" i="1"/>
  <c r="AX107" i="1"/>
  <c r="AX489" i="1"/>
  <c r="AX609" i="1"/>
  <c r="AX467" i="1"/>
  <c r="AX173" i="1"/>
  <c r="AX276" i="1"/>
  <c r="AX148" i="1"/>
  <c r="AX257" i="1"/>
  <c r="AX842" i="1"/>
  <c r="AX289" i="1"/>
  <c r="AX235" i="1"/>
  <c r="AX143" i="1"/>
  <c r="AX389" i="1"/>
  <c r="AX422" i="1"/>
  <c r="AX528" i="1"/>
  <c r="AX152" i="1"/>
  <c r="AX37" i="1"/>
  <c r="AX302" i="1"/>
  <c r="AX443" i="1"/>
  <c r="AX6" i="1"/>
  <c r="AX764" i="1"/>
  <c r="AX841" i="1"/>
  <c r="AX71" i="1"/>
  <c r="AX99" i="1"/>
  <c r="AX456" i="1"/>
  <c r="AX299" i="1"/>
  <c r="AX646" i="1"/>
  <c r="AX89" i="1"/>
  <c r="AX359" i="1"/>
  <c r="AX196" i="1"/>
  <c r="AX700" i="1"/>
  <c r="AX592" i="1"/>
  <c r="AX780" i="1"/>
  <c r="AX262" i="1"/>
  <c r="AX3" i="1"/>
  <c r="AX254" i="1"/>
  <c r="AX167" i="1"/>
  <c r="AX577" i="1"/>
  <c r="AX477" i="1"/>
  <c r="AX329" i="1"/>
  <c r="AX258" i="1"/>
  <c r="AX160" i="1"/>
  <c r="AX676" i="1"/>
  <c r="AX131" i="1"/>
  <c r="AX381" i="1"/>
  <c r="AX747" i="1"/>
  <c r="AX243" i="1"/>
  <c r="AX606" i="1"/>
  <c r="AX822" i="1"/>
  <c r="AX723" i="1"/>
  <c r="AX361" i="1"/>
  <c r="AX767" i="1"/>
  <c r="AX753" i="1"/>
  <c r="AX547" i="1"/>
  <c r="AX395" i="1"/>
  <c r="AX525" i="1"/>
  <c r="AX567" i="1"/>
  <c r="AX688" i="1"/>
  <c r="AX744" i="1"/>
  <c r="AX252" i="1"/>
  <c r="AX367" i="1"/>
  <c r="AX441" i="1"/>
  <c r="AX102" i="1"/>
  <c r="AX379" i="1"/>
  <c r="AX168" i="1"/>
  <c r="AX604" i="1"/>
  <c r="AX827" i="1"/>
  <c r="AX796" i="1"/>
  <c r="AX421" i="1"/>
  <c r="AX458" i="1"/>
  <c r="AX207" i="1"/>
  <c r="AX465" i="1"/>
  <c r="AX502" i="1"/>
  <c r="AX507" i="1"/>
  <c r="AX571" i="1"/>
  <c r="AX610" i="1"/>
  <c r="AX220" i="1"/>
  <c r="AX195" i="1"/>
  <c r="AX174" i="1"/>
  <c r="AX833" i="1"/>
  <c r="AX785" i="1"/>
  <c r="AX330" i="1"/>
  <c r="AX387" i="1"/>
  <c r="AX413" i="1"/>
  <c r="AX417" i="1"/>
  <c r="AX680" i="1"/>
  <c r="AX237" i="1"/>
  <c r="AX352" i="1"/>
  <c r="AX524" i="1"/>
  <c r="AX466" i="1"/>
  <c r="AX155" i="1"/>
  <c r="AX670" i="1"/>
  <c r="AX371" i="1"/>
  <c r="AX715" i="1"/>
  <c r="AX266" i="1"/>
  <c r="AX137" i="1"/>
  <c r="AX278" i="1"/>
  <c r="AX325" i="1"/>
  <c r="AX176" i="1"/>
  <c r="AX639" i="1"/>
  <c r="AX129" i="1"/>
  <c r="AX405" i="1"/>
  <c r="AX344" i="1"/>
  <c r="AX188" i="1"/>
  <c r="AX170" i="1"/>
  <c r="AX530" i="1"/>
  <c r="AX786" i="1"/>
  <c r="AX370" i="1"/>
  <c r="AX39" i="1"/>
  <c r="AX674" i="1"/>
  <c r="AX272" i="1"/>
  <c r="AX393" i="1"/>
  <c r="AX360" i="1"/>
  <c r="AX597" i="1"/>
  <c r="AX327" i="1"/>
  <c r="AX283" i="1"/>
  <c r="AX601" i="1"/>
  <c r="AX593" i="1"/>
  <c r="AX519" i="1"/>
  <c r="AX653" i="1"/>
  <c r="AX509" i="1"/>
  <c r="AX17" i="1"/>
  <c r="AX308" i="1"/>
  <c r="AX81" i="1"/>
  <c r="AX297" i="1"/>
  <c r="AX295" i="1"/>
  <c r="AX53" i="1"/>
  <c r="AX569" i="1"/>
  <c r="AX366" i="1"/>
  <c r="AX573" i="1"/>
  <c r="AX265" i="1"/>
  <c r="AX217" i="1"/>
  <c r="AX372" i="1"/>
  <c r="AX707" i="1"/>
  <c r="AX542" i="1"/>
  <c r="AX214" i="1"/>
  <c r="AX632" i="1"/>
  <c r="AX341" i="1"/>
  <c r="AX263" i="1"/>
  <c r="AX347" i="1"/>
  <c r="AX431" i="1"/>
  <c r="AX363" i="1"/>
  <c r="AX316" i="1"/>
  <c r="AX411" i="1"/>
  <c r="AX210" i="1"/>
  <c r="AX757" i="1"/>
  <c r="AX725" i="1"/>
  <c r="AX659" i="1"/>
  <c r="AX190" i="1"/>
  <c r="AX630" i="1"/>
  <c r="AX112" i="1"/>
  <c r="AX807" i="1"/>
  <c r="AX28" i="1"/>
  <c r="AX556" i="1"/>
  <c r="AX638" i="1"/>
  <c r="AX687" i="1"/>
  <c r="AX384" i="1"/>
  <c r="AX397" i="1"/>
  <c r="AX159" i="1"/>
  <c r="AX582" i="1"/>
  <c r="AX164" i="1"/>
  <c r="AX209" i="1"/>
  <c r="AX425" i="1"/>
  <c r="AX133" i="1"/>
  <c r="AX42" i="1"/>
  <c r="AX357" i="1"/>
  <c r="AX837" i="1"/>
  <c r="AX627" i="1"/>
  <c r="AX585" i="1"/>
  <c r="AX227" i="1"/>
  <c r="AX15" i="1"/>
  <c r="AX177" i="1"/>
  <c r="AX527" i="1"/>
  <c r="AX493" i="1"/>
  <c r="AX758" i="1"/>
  <c r="AX612" i="1"/>
  <c r="AX351" i="1"/>
  <c r="AX111" i="1"/>
  <c r="AX223" i="1"/>
  <c r="AX766" i="1"/>
  <c r="AX318" i="1"/>
  <c r="AX716" i="1"/>
  <c r="AX640" i="1"/>
  <c r="AX537" i="1"/>
  <c r="AX711" i="1"/>
  <c r="AX762" i="1"/>
  <c r="AX765" i="1"/>
  <c r="AX526" i="1"/>
  <c r="AX464" i="1"/>
  <c r="AX699" i="1"/>
  <c r="AX783" i="1"/>
  <c r="AX574" i="1"/>
  <c r="AX657" i="1"/>
  <c r="AX26" i="1"/>
  <c r="AX811" i="1"/>
  <c r="AX538" i="1"/>
  <c r="AX426" i="1"/>
  <c r="AX186" i="1"/>
  <c r="AX279" i="1"/>
  <c r="AX432" i="1"/>
  <c r="AX731" i="1"/>
  <c r="AX130" i="1"/>
  <c r="AX383" i="1"/>
  <c r="AX198" i="1"/>
  <c r="AX594" i="1"/>
  <c r="AX726" i="1"/>
  <c r="AX59" i="1"/>
  <c r="AX402" i="1"/>
  <c r="AX104" i="1"/>
  <c r="AX48" i="1"/>
  <c r="AX816" i="1"/>
  <c r="AX313" i="1"/>
  <c r="AX412" i="1"/>
  <c r="AX682" i="1"/>
  <c r="AX298" i="1"/>
  <c r="AX506" i="1"/>
  <c r="AX743" i="1"/>
  <c r="AX219" i="1"/>
  <c r="AX187" i="1"/>
  <c r="AX82" i="1"/>
  <c r="AX661" i="1"/>
  <c r="AX460" i="1"/>
  <c r="AX378" i="1"/>
  <c r="AX51" i="1"/>
  <c r="AX666" i="1"/>
  <c r="AX163" i="1"/>
  <c r="AX74" i="1"/>
  <c r="AX482" i="1"/>
  <c r="AX642" i="1"/>
  <c r="AX315" i="1"/>
  <c r="AX572" i="1"/>
  <c r="AX419" i="1"/>
  <c r="AX622" i="1"/>
  <c r="AX534" i="1"/>
  <c r="AX801" i="1"/>
  <c r="AX92" i="1"/>
  <c r="AX737" i="1"/>
  <c r="AX742" i="1"/>
  <c r="AX202" i="1"/>
  <c r="AX354" i="1"/>
  <c r="AX182" i="1"/>
  <c r="AX427" i="1"/>
  <c r="AX497" i="1"/>
  <c r="AX673" i="1"/>
  <c r="AX692" i="1"/>
  <c r="AX90" i="1"/>
  <c r="AX732" i="1"/>
  <c r="AX342" i="1"/>
  <c r="AX401" i="1"/>
  <c r="AX490" i="1"/>
  <c r="AX660" i="1"/>
  <c r="AX356" i="1"/>
  <c r="AX504" i="1"/>
  <c r="AX125" i="1"/>
  <c r="AX602" i="1"/>
  <c r="AX844" i="1"/>
  <c r="AX145" i="1"/>
  <c r="AX690" i="1"/>
  <c r="AX319" i="1"/>
  <c r="AX31" i="1"/>
  <c r="AX434" i="1"/>
  <c r="AX491" i="1"/>
  <c r="AX576" i="1"/>
  <c r="AX382" i="1"/>
  <c r="AX769" i="1"/>
  <c r="AX336" i="1"/>
  <c r="AX805" i="1"/>
  <c r="AX343" i="1"/>
  <c r="AX116" i="1"/>
  <c r="AX697" i="1"/>
  <c r="AX323" i="1"/>
  <c r="AX718" i="1"/>
  <c r="AX800" i="1"/>
  <c r="AX512" i="1"/>
  <c r="AX589" i="1"/>
  <c r="AX797" i="1"/>
  <c r="AX54" i="1"/>
  <c r="AX536" i="1"/>
  <c r="AX273" i="1"/>
  <c r="AX390" i="1"/>
  <c r="AX691" i="1"/>
  <c r="AX144" i="1"/>
  <c r="AX517" i="1"/>
  <c r="AX452" i="1"/>
  <c r="AX705" i="1"/>
  <c r="AX539" i="1"/>
  <c r="AX733" i="1"/>
  <c r="AX234" i="1"/>
  <c r="AX420" i="1"/>
  <c r="AX429" i="1"/>
  <c r="AX579" i="1"/>
  <c r="AX247" i="1"/>
  <c r="AX433" i="1"/>
  <c r="AX495" i="1"/>
  <c r="AX355" i="1"/>
  <c r="AX212" i="1"/>
  <c r="AX479" i="1"/>
  <c r="AX349" i="1"/>
  <c r="AX779" i="1"/>
  <c r="AX501" i="1"/>
  <c r="AX225" i="1"/>
  <c r="AX678" i="1"/>
  <c r="AX768" i="1"/>
  <c r="AX110" i="1"/>
  <c r="AX832" i="1"/>
  <c r="AX200" i="1"/>
  <c r="AX21" i="1"/>
  <c r="AX578" i="1"/>
  <c r="AX43" i="1"/>
  <c r="AX619" i="1"/>
  <c r="AX643" i="1"/>
  <c r="AX75" i="1"/>
  <c r="AX139" i="1"/>
  <c r="AX838" i="1"/>
  <c r="AX45" i="1"/>
  <c r="AX748" i="1"/>
  <c r="AX58" i="1"/>
  <c r="AX669" i="1"/>
  <c r="AX30" i="1"/>
  <c r="AX141" i="1"/>
  <c r="AX776" i="1"/>
  <c r="AX119" i="1"/>
  <c r="AX564" i="1"/>
  <c r="AX410" i="1"/>
  <c r="AX2" i="1"/>
  <c r="AX784" i="1"/>
  <c r="AX754" i="1"/>
  <c r="AX16" i="1"/>
  <c r="AX231" i="1"/>
  <c r="AX472" i="1"/>
  <c r="AX61" i="1"/>
  <c r="AX804" i="1"/>
  <c r="AX812" i="1"/>
  <c r="AX84" i="1"/>
  <c r="AX544" i="1"/>
  <c r="AX211" i="1"/>
  <c r="AX150" i="1"/>
  <c r="AX488" i="1"/>
  <c r="AX498" i="1"/>
  <c r="AX583" i="1"/>
  <c r="AX221" i="1"/>
  <c r="AX106" i="1"/>
  <c r="AX216" i="1"/>
  <c r="AX835" i="1"/>
  <c r="AX326" i="1"/>
  <c r="AX27" i="1"/>
  <c r="AX647" i="1"/>
  <c r="AX331" i="1"/>
  <c r="AX763" i="1"/>
  <c r="AX376" i="1"/>
  <c r="AX97" i="1"/>
  <c r="AX386" i="1"/>
  <c r="AX451" i="1"/>
  <c r="AX651" i="1"/>
  <c r="AX291" i="1"/>
  <c r="AX259" i="1"/>
  <c r="AX374" i="1"/>
  <c r="AX624" i="1"/>
  <c r="AX226" i="1"/>
  <c r="AX719" i="1"/>
  <c r="AX555" i="1"/>
  <c r="AX120" i="1"/>
  <c r="AX156" i="1"/>
  <c r="AX346" i="1"/>
  <c r="AX290" i="1"/>
  <c r="AX645" i="1"/>
  <c r="AX364" i="1"/>
  <c r="AX185" i="1"/>
  <c r="AX24" i="1"/>
  <c r="AX607" i="1"/>
  <c r="AX41" i="1"/>
  <c r="AX514" i="1"/>
  <c r="AX436" i="1"/>
  <c r="AX121" i="1"/>
  <c r="AX95" i="1"/>
  <c r="AX396" i="1"/>
  <c r="AX473" i="1"/>
  <c r="AX169" i="1"/>
  <c r="AX828" i="1"/>
  <c r="AX105" i="1"/>
  <c r="AX605" i="1"/>
  <c r="AX721" i="1"/>
  <c r="AX88" i="1"/>
  <c r="AX540" i="1"/>
  <c r="AX554" i="1"/>
  <c r="AX165" i="1"/>
  <c r="AX244" i="1"/>
  <c r="AX548" i="1"/>
  <c r="AX598" i="1"/>
  <c r="AX241" i="1"/>
  <c r="AX12" i="1"/>
  <c r="AX179" i="1"/>
  <c r="AX818" i="1"/>
  <c r="AX353" i="1"/>
  <c r="AX38" i="1"/>
  <c r="AX717" i="1"/>
  <c r="AX566" i="1"/>
  <c r="AX20" i="1"/>
  <c r="AX140" i="1"/>
  <c r="AX416" i="1"/>
  <c r="AX595" i="1"/>
  <c r="AX799" i="1"/>
  <c r="AX348" i="1"/>
  <c r="AX154" i="1"/>
  <c r="AX388" i="1"/>
  <c r="AX689" i="1"/>
  <c r="AX616" i="1"/>
  <c r="AX615" i="1"/>
  <c r="AX599" i="1"/>
  <c r="AX777" i="1"/>
  <c r="AX600" i="1"/>
  <c r="AX56" i="1"/>
  <c r="AX518" i="1"/>
  <c r="AX621" i="1"/>
  <c r="AX746" i="1"/>
  <c r="AX293" i="1"/>
  <c r="AX454" i="1"/>
  <c r="AX714" i="1"/>
  <c r="AX285" i="1"/>
  <c r="AX362" i="1"/>
  <c r="AX138" i="1"/>
  <c r="AX181" i="1"/>
  <c r="AX117" i="1"/>
  <c r="AX158" i="1"/>
  <c r="AX722" i="1"/>
  <c r="AX611" i="1"/>
  <c r="AX486" i="1"/>
  <c r="AX430" i="1"/>
  <c r="AX423" i="1"/>
  <c r="AX821" i="1"/>
  <c r="AX484" i="1"/>
  <c r="AX618" i="1"/>
  <c r="AX559" i="1"/>
  <c r="AX575" i="1"/>
  <c r="AX87" i="1"/>
  <c r="AX760" i="1"/>
  <c r="AX67" i="1"/>
  <c r="AX672" i="1"/>
  <c r="AX236" i="1"/>
  <c r="AX457" i="1"/>
  <c r="AX552" i="1"/>
  <c r="AX255" i="1"/>
  <c r="AX636" i="1"/>
  <c r="AX603" i="1"/>
  <c r="AX749" i="1"/>
  <c r="AX480" i="1"/>
  <c r="AX320" i="1"/>
  <c r="AX440" i="1"/>
  <c r="AX161" i="1"/>
  <c r="AX568" i="1"/>
  <c r="AX771" i="1"/>
  <c r="AX545" i="1"/>
  <c r="AX449" i="1"/>
  <c r="AX461" i="1"/>
  <c r="AX815" i="1"/>
  <c r="AX824" i="1"/>
  <c r="AX85" i="1"/>
  <c r="AX199" i="1"/>
  <c r="AX350" i="1"/>
  <c r="AX738" i="1"/>
  <c r="AX284" i="1"/>
  <c r="AX503" i="1"/>
  <c r="AX172" i="1"/>
  <c r="AX802" i="1"/>
  <c r="AX345" i="1"/>
  <c r="AX269" i="1"/>
  <c r="AX535" i="1"/>
  <c r="AX698" i="1"/>
  <c r="AX655" i="1"/>
  <c r="AX312" i="1"/>
  <c r="AX677" i="1"/>
  <c r="AX656" i="1"/>
  <c r="AX798" i="1"/>
  <c r="AX565" i="1"/>
  <c r="AX469" i="1"/>
  <c r="AX142" i="1"/>
  <c r="AX471" i="1"/>
  <c r="AX727" i="1"/>
  <c r="AX394" i="1"/>
  <c r="AX550" i="1"/>
  <c r="AX189" i="1"/>
  <c r="AX686" i="1"/>
  <c r="AX70" i="1"/>
  <c r="AX218" i="1"/>
  <c r="AX86" i="1"/>
  <c r="AX608" i="1"/>
  <c r="AX450" i="1"/>
  <c r="AX470" i="1"/>
  <c r="AX706" i="1"/>
  <c r="AX513" i="1"/>
  <c r="AX101" i="1"/>
  <c r="AX701" i="1"/>
  <c r="AX307" i="1"/>
  <c r="AX403" i="1"/>
  <c r="AX68" i="1"/>
  <c r="AX462" i="1"/>
  <c r="AX752" i="1"/>
  <c r="AX204" i="1"/>
  <c r="AX795" i="1"/>
  <c r="AX703" i="1"/>
  <c r="AX739" i="1"/>
  <c r="AX267" i="1"/>
  <c r="AX520" i="1"/>
  <c r="AX134" i="1"/>
  <c r="AX77" i="1"/>
  <c r="AX335" i="1"/>
  <c r="AX194" i="1"/>
  <c r="AX25" i="1"/>
  <c r="AX819" i="1"/>
  <c r="AX515" i="1"/>
  <c r="AX245" i="1"/>
  <c r="AX228" i="1"/>
  <c r="AX500" i="1"/>
  <c r="AX5" i="1"/>
  <c r="AX286" i="1"/>
  <c r="AX146" i="1"/>
  <c r="AX740" i="1"/>
  <c r="AX444" i="1"/>
  <c r="AX334" i="1"/>
  <c r="AX505" i="1"/>
  <c r="AX321" i="1"/>
  <c r="AX631" i="1"/>
  <c r="AX52" i="1"/>
  <c r="AX277" i="1"/>
  <c r="AX271" i="1"/>
  <c r="AX300" i="1"/>
  <c r="AX124" i="1"/>
  <c r="AX19" i="1"/>
  <c r="AX839" i="1"/>
  <c r="AX531" i="1"/>
  <c r="AX549" i="1"/>
  <c r="AX251" i="1"/>
  <c r="AX713" i="1"/>
  <c r="AX9" i="1"/>
  <c r="AX281" i="1"/>
  <c r="AX683" i="1"/>
  <c r="AX127" i="1"/>
  <c r="AX652" i="1"/>
  <c r="AX122" i="1"/>
  <c r="AX65" i="1"/>
  <c r="AX18" i="1"/>
  <c r="AX339" i="1"/>
  <c r="AX118" i="1"/>
  <c r="AX696" i="1"/>
  <c r="AX36" i="1"/>
  <c r="AX249" i="1"/>
  <c r="AX408" i="1"/>
  <c r="AX702" i="1"/>
  <c r="AX399" i="1"/>
  <c r="AX369" i="1"/>
  <c r="AX415" i="1"/>
  <c r="AX459" i="1"/>
  <c r="AX613" i="1"/>
  <c r="AX317" i="1"/>
  <c r="AX282" i="1"/>
  <c r="AX474" i="1"/>
  <c r="AX246" i="1"/>
  <c r="AX34" i="1"/>
  <c r="AX248" i="1"/>
  <c r="AX809" i="1"/>
  <c r="AX280" i="1"/>
  <c r="AX62" i="1"/>
  <c r="AX78" i="1"/>
  <c r="AX570" i="1"/>
  <c r="AX709" i="1"/>
  <c r="AX562" i="1"/>
  <c r="AX553" i="1"/>
  <c r="AX586" i="1"/>
  <c r="AX475" i="1"/>
  <c r="AX532" i="1"/>
  <c r="AX774" i="1"/>
  <c r="AX633" i="1"/>
  <c r="AX667" i="1"/>
  <c r="AX98" i="1"/>
  <c r="AX803" i="1"/>
  <c r="AX63" i="1"/>
  <c r="AX238" i="1"/>
  <c r="AX46" i="1"/>
  <c r="AX264" i="1"/>
  <c r="AX826" i="1"/>
  <c r="AX808" i="1"/>
  <c r="AX494" i="1"/>
  <c r="AX162" i="1"/>
  <c r="AX438" i="1"/>
  <c r="AX242" i="1"/>
  <c r="AX751" i="1"/>
  <c r="AX55" i="1"/>
  <c r="AX679" i="1"/>
  <c r="AX820" i="1"/>
  <c r="AX91" i="1"/>
  <c r="AX292" i="1"/>
  <c r="AX813" i="1"/>
  <c r="AX529" i="1"/>
  <c r="AX496" i="1"/>
  <c r="AX620" i="1"/>
  <c r="AX761" i="1"/>
  <c r="AX710" i="1"/>
  <c r="AX628" i="1"/>
  <c r="AX201" i="1"/>
  <c r="AX778" i="1"/>
  <c r="AX728" i="1"/>
  <c r="AX626" i="1"/>
  <c r="AX60" i="1"/>
  <c r="AX453" i="1"/>
  <c r="AX287" i="1"/>
  <c r="AX750" i="1"/>
  <c r="AX588" i="1"/>
  <c r="AX407" i="1"/>
  <c r="AX641" i="1"/>
  <c r="AX222" i="1"/>
  <c r="AX840" i="1"/>
  <c r="AX149" i="1"/>
  <c r="AX171" i="1"/>
  <c r="AX712" i="1"/>
  <c r="AX400" i="1"/>
  <c r="AX463" i="1"/>
  <c r="AX377" i="1"/>
  <c r="AX380" i="1"/>
  <c r="AX637" i="1"/>
  <c r="AX72" i="1"/>
  <c r="AX373" i="1"/>
  <c r="AX79" i="1"/>
  <c r="AX8" i="1"/>
  <c r="AX806" i="1"/>
  <c r="AX424" i="1"/>
  <c r="AX755" i="1"/>
  <c r="AX581" i="1"/>
  <c r="AX11" i="1"/>
  <c r="AX10" i="1"/>
  <c r="AX96" i="1"/>
  <c r="AX240" i="1"/>
  <c r="AX836" i="1"/>
  <c r="AX591" i="1"/>
  <c r="AX558" i="1"/>
  <c r="AX810" i="1"/>
  <c r="AX468" i="1"/>
  <c r="AX483" i="1"/>
  <c r="AX406" i="1"/>
  <c r="AX73" i="1"/>
  <c r="AX510" i="1"/>
  <c r="AX664" i="1"/>
  <c r="AX303" i="1"/>
  <c r="AX260" i="1"/>
  <c r="AX270" i="1"/>
  <c r="AX437" i="1"/>
  <c r="AX365" i="1"/>
  <c r="AX551" i="1"/>
  <c r="AX487" i="1"/>
  <c r="AX825" i="1"/>
  <c r="AX708" i="1"/>
  <c r="AX499" i="1"/>
  <c r="AX206" i="1"/>
  <c r="AX294" i="1"/>
  <c r="AX617" i="1"/>
  <c r="AX635" i="1"/>
  <c r="AX178" i="1"/>
  <c r="AX153" i="1"/>
  <c r="AX232" i="1"/>
  <c r="AX644" i="1"/>
  <c r="AX409" i="1"/>
  <c r="AX333" i="1"/>
  <c r="AX50" i="1"/>
  <c r="AX561" i="1"/>
  <c r="AX681" i="1"/>
  <c r="AX623" i="1"/>
  <c r="AX213" i="1"/>
  <c r="AX301" i="1"/>
  <c r="AX175" i="1"/>
</calcChain>
</file>

<file path=xl/sharedStrings.xml><?xml version="1.0" encoding="utf-8"?>
<sst xmlns="http://schemas.openxmlformats.org/spreadsheetml/2006/main" count="3422" uniqueCount="1495">
  <si>
    <t>InstitutionID</t>
  </si>
  <si>
    <t>University</t>
  </si>
  <si>
    <t>City</t>
  </si>
  <si>
    <t>State</t>
  </si>
  <si>
    <t>AvgCourseSize</t>
  </si>
  <si>
    <t>Cash</t>
  </si>
  <si>
    <t>Depreciation</t>
  </si>
  <si>
    <t>DGAwarded</t>
  </si>
  <si>
    <t>EndowmentAssets</t>
  </si>
  <si>
    <t>FTEFac</t>
  </si>
  <si>
    <t>FTEStud</t>
  </si>
  <si>
    <t>FTFT</t>
  </si>
  <si>
    <t>GradRate</t>
  </si>
  <si>
    <t>InstExp</t>
  </si>
  <si>
    <t>NetAssets</t>
  </si>
  <si>
    <t>TotalAssets</t>
  </si>
  <si>
    <t>Population</t>
  </si>
  <si>
    <t>RevenueLessExpenses</t>
  </si>
  <si>
    <t>Savings</t>
  </si>
  <si>
    <t>Total_Revenue</t>
  </si>
  <si>
    <t>Survivability</t>
  </si>
  <si>
    <t>universities</t>
  </si>
  <si>
    <t>Market Saturation</t>
  </si>
  <si>
    <t>Z-Score</t>
  </si>
  <si>
    <t>Percentile</t>
  </si>
  <si>
    <t>APRR</t>
  </si>
  <si>
    <t>SER</t>
  </si>
  <si>
    <t>CFM</t>
  </si>
  <si>
    <t>LR</t>
  </si>
  <si>
    <t>DCR</t>
  </si>
  <si>
    <t>aCFI</t>
  </si>
  <si>
    <t>AveCourseSize</t>
  </si>
  <si>
    <t>Degrees/Fac</t>
  </si>
  <si>
    <t>Stud/InsEx</t>
  </si>
  <si>
    <t>AE</t>
  </si>
  <si>
    <t>CSI</t>
  </si>
  <si>
    <t>Rank</t>
  </si>
  <si>
    <t>Liberty University</t>
  </si>
  <si>
    <t>Lynchburg</t>
  </si>
  <si>
    <t>VA</t>
  </si>
  <si>
    <t>Protestant</t>
  </si>
  <si>
    <t>Southern New Hampshire University</t>
  </si>
  <si>
    <t>Manchester</t>
  </si>
  <si>
    <t>NH</t>
  </si>
  <si>
    <t>Not applicable</t>
  </si>
  <si>
    <t>Sacred Heart University</t>
  </si>
  <si>
    <t>Fairfield</t>
  </si>
  <si>
    <t>CT</t>
  </si>
  <si>
    <t xml:space="preserve">Roman Catholic               </t>
  </si>
  <si>
    <t>Savannah College of Art and Design</t>
  </si>
  <si>
    <t>Savannah</t>
  </si>
  <si>
    <t>GA</t>
  </si>
  <si>
    <t>Roman Catholic</t>
  </si>
  <si>
    <t>Harvard University</t>
  </si>
  <si>
    <t>Cambridge</t>
  </si>
  <si>
    <t>MA</t>
  </si>
  <si>
    <t>Cornell University</t>
  </si>
  <si>
    <t>Ithaca</t>
  </si>
  <si>
    <t>NY</t>
  </si>
  <si>
    <t>Embry-Riddle Aeronautical University-Daytona Beach</t>
  </si>
  <si>
    <t>Daytona Beach</t>
  </si>
  <si>
    <t>FL</t>
  </si>
  <si>
    <t>The University of Tampa</t>
  </si>
  <si>
    <t>Tampa</t>
  </si>
  <si>
    <t>Southern Methodist University</t>
  </si>
  <si>
    <t>Dallas</t>
  </si>
  <si>
    <t>TX</t>
  </si>
  <si>
    <t>Methodist</t>
  </si>
  <si>
    <t>Baylor University</t>
  </si>
  <si>
    <t>Waco</t>
  </si>
  <si>
    <t>Baptist</t>
  </si>
  <si>
    <t>University of Notre Dame</t>
  </si>
  <si>
    <t>Notre Dame</t>
  </si>
  <si>
    <t>IN</t>
  </si>
  <si>
    <t>Texas Christian University</t>
  </si>
  <si>
    <t>Fort Worth</t>
  </si>
  <si>
    <t>Syracuse University</t>
  </si>
  <si>
    <t>Syracuse</t>
  </si>
  <si>
    <t>Boston University</t>
  </si>
  <si>
    <t>Boston</t>
  </si>
  <si>
    <t>Nova Southeastern University</t>
  </si>
  <si>
    <t>Fort Lauderdale</t>
  </si>
  <si>
    <t>University of Miami</t>
  </si>
  <si>
    <t>Coral Gables</t>
  </si>
  <si>
    <t>Loyola University Chicago</t>
  </si>
  <si>
    <t>Chicago</t>
  </si>
  <si>
    <t>IL</t>
  </si>
  <si>
    <t>DePaul University</t>
  </si>
  <si>
    <t>Rochester Institute of Technology</t>
  </si>
  <si>
    <t>Rochester</t>
  </si>
  <si>
    <t>Princeton University</t>
  </si>
  <si>
    <t>Princeton</t>
  </si>
  <si>
    <t>NJ</t>
  </si>
  <si>
    <t>Interdenominational</t>
  </si>
  <si>
    <t>New York University</t>
  </si>
  <si>
    <t>New York</t>
  </si>
  <si>
    <t>Yale University</t>
  </si>
  <si>
    <t>New Haven</t>
  </si>
  <si>
    <t>Clark Atlanta University</t>
  </si>
  <si>
    <t>Atlanta</t>
  </si>
  <si>
    <t>Rice University</t>
  </si>
  <si>
    <t>Houston</t>
  </si>
  <si>
    <t>Northwestern University</t>
  </si>
  <si>
    <t>Evanston</t>
  </si>
  <si>
    <t>Stanford University</t>
  </si>
  <si>
    <t>Stanford</t>
  </si>
  <si>
    <t>CA</t>
  </si>
  <si>
    <t>Emory University</t>
  </si>
  <si>
    <t>Vanderbilt University</t>
  </si>
  <si>
    <t>Nashville</t>
  </si>
  <si>
    <t>TN</t>
  </si>
  <si>
    <t>Brown University</t>
  </si>
  <si>
    <t>Providence</t>
  </si>
  <si>
    <t>RI</t>
  </si>
  <si>
    <t>Boston College</t>
  </si>
  <si>
    <t>Chestnut Hill</t>
  </si>
  <si>
    <t>Duke University</t>
  </si>
  <si>
    <t>Durham</t>
  </si>
  <si>
    <t>NC</t>
  </si>
  <si>
    <t>High Point University</t>
  </si>
  <si>
    <t>High Point</t>
  </si>
  <si>
    <t>Anderson University</t>
  </si>
  <si>
    <t>Anderson</t>
  </si>
  <si>
    <t>SC</t>
  </si>
  <si>
    <t>Santa Clara University</t>
  </si>
  <si>
    <t>Santa Clara</t>
  </si>
  <si>
    <t>Fairfield University</t>
  </si>
  <si>
    <t>Johns Hopkins University</t>
  </si>
  <si>
    <t>Baltimore</t>
  </si>
  <si>
    <t>MD</t>
  </si>
  <si>
    <t>Northeastern University</t>
  </si>
  <si>
    <t>St. John's University-New York</t>
  </si>
  <si>
    <t>Queens</t>
  </si>
  <si>
    <t>University of New Haven</t>
  </si>
  <si>
    <t>West Haven</t>
  </si>
  <si>
    <t>University of St Thomas</t>
  </si>
  <si>
    <t>Saint Paul</t>
  </si>
  <si>
    <t>MN</t>
  </si>
  <si>
    <t>Elon University</t>
  </si>
  <si>
    <t>Elon</t>
  </si>
  <si>
    <t>Spelman College</t>
  </si>
  <si>
    <t>Drexel University</t>
  </si>
  <si>
    <t>Philadelphia</t>
  </si>
  <si>
    <t>PA</t>
  </si>
  <si>
    <t>Fordham University</t>
  </si>
  <si>
    <t>Bronx</t>
  </si>
  <si>
    <t>Tufts University</t>
  </si>
  <si>
    <t>Medford</t>
  </si>
  <si>
    <t>Chapman University</t>
  </si>
  <si>
    <t>Orange</t>
  </si>
  <si>
    <t>Quinnipiac University</t>
  </si>
  <si>
    <t>Hamden</t>
  </si>
  <si>
    <t>Loyola University Maryland</t>
  </si>
  <si>
    <t>Berry College</t>
  </si>
  <si>
    <t>Mount Berry</t>
  </si>
  <si>
    <t>Tuskegee University</t>
  </si>
  <si>
    <t>Tuskegee</t>
  </si>
  <si>
    <t>AL</t>
  </si>
  <si>
    <t>Mercer University</t>
  </si>
  <si>
    <t>Macon</t>
  </si>
  <si>
    <t>Belmont University</t>
  </si>
  <si>
    <t>Dallas Baptist University</t>
  </si>
  <si>
    <t>Seattle University</t>
  </si>
  <si>
    <t>Seattle</t>
  </si>
  <si>
    <t>WA</t>
  </si>
  <si>
    <t>Gonzaga University</t>
  </si>
  <si>
    <t>Spokane</t>
  </si>
  <si>
    <t>Washington University in St Louis</t>
  </si>
  <si>
    <t>Saint Louis</t>
  </si>
  <si>
    <t>MO</t>
  </si>
  <si>
    <t>Stevens Institute of Technology</t>
  </si>
  <si>
    <t>Hoboken</t>
  </si>
  <si>
    <t>Carnegie Mellon University</t>
  </si>
  <si>
    <t>Pittsburgh</t>
  </si>
  <si>
    <t>Wake Forest University</t>
  </si>
  <si>
    <t>Winston-Salem</t>
  </si>
  <si>
    <t>University of Denver</t>
  </si>
  <si>
    <t>Denver</t>
  </si>
  <si>
    <t>CO</t>
  </si>
  <si>
    <t>Massachusetts Institute of Technology</t>
  </si>
  <si>
    <t>Seton Hall University</t>
  </si>
  <si>
    <t>South Orange</t>
  </si>
  <si>
    <t>Samford University</t>
  </si>
  <si>
    <t>Birmingham</t>
  </si>
  <si>
    <t>Butler University</t>
  </si>
  <si>
    <t>Indianapolis</t>
  </si>
  <si>
    <t>Pace University</t>
  </si>
  <si>
    <t>Villanova University</t>
  </si>
  <si>
    <t>Villanova</t>
  </si>
  <si>
    <t>University of Chicago</t>
  </si>
  <si>
    <t>Trinity University</t>
  </si>
  <si>
    <t>San Antonio</t>
  </si>
  <si>
    <t>Presbyterian</t>
  </si>
  <si>
    <t>University of Dayton</t>
  </si>
  <si>
    <t>Dayton</t>
  </si>
  <si>
    <t>OH</t>
  </si>
  <si>
    <t>University of the Incarnate Word</t>
  </si>
  <si>
    <t>Rensselaer Polytechnic Institute</t>
  </si>
  <si>
    <t>Troy</t>
  </si>
  <si>
    <t>Case Western Reserve University</t>
  </si>
  <si>
    <t>Cleveland</t>
  </si>
  <si>
    <t>Tulane University of Louisiana</t>
  </si>
  <si>
    <t>New Orleans</t>
  </si>
  <si>
    <t>LA</t>
  </si>
  <si>
    <t>Berklee College of Music</t>
  </si>
  <si>
    <t>Florida Institute of Technology</t>
  </si>
  <si>
    <t>Melbourne</t>
  </si>
  <si>
    <t>University of Evansville</t>
  </si>
  <si>
    <t>Evansville</t>
  </si>
  <si>
    <t>Columbia University in the City of New York</t>
  </si>
  <si>
    <t>Abilene Christian University</t>
  </si>
  <si>
    <t>Abilene</t>
  </si>
  <si>
    <t>Churches of Christ</t>
  </si>
  <si>
    <t>Hofstra University</t>
  </si>
  <si>
    <t>Hempstead</t>
  </si>
  <si>
    <t>Houston Christian University</t>
  </si>
  <si>
    <t>Stevenson University</t>
  </si>
  <si>
    <t>Owings Mills</t>
  </si>
  <si>
    <t>Worcester Polytechnic Institute</t>
  </si>
  <si>
    <t>Worcester</t>
  </si>
  <si>
    <t>University of Richmond</t>
  </si>
  <si>
    <t>Lynn University</t>
  </si>
  <si>
    <t>Boca Raton</t>
  </si>
  <si>
    <t>Saint Leo University</t>
  </si>
  <si>
    <t>Saint Leo</t>
  </si>
  <si>
    <t>Columbia College Chicago</t>
  </si>
  <si>
    <t>University of Hartford</t>
  </si>
  <si>
    <t>West Hartford</t>
  </si>
  <si>
    <t>Providence College</t>
  </si>
  <si>
    <t>California Baptist University</t>
  </si>
  <si>
    <t>Riverside</t>
  </si>
  <si>
    <t>Hope College</t>
  </si>
  <si>
    <t>Holland</t>
  </si>
  <si>
    <t>MI</t>
  </si>
  <si>
    <t>Wesleyan University</t>
  </si>
  <si>
    <t>Middletown</t>
  </si>
  <si>
    <t>Bentley University</t>
  </si>
  <si>
    <t>Waltham</t>
  </si>
  <si>
    <t>Saint Louis University</t>
  </si>
  <si>
    <t>University of Mary Hardin-Baylor</t>
  </si>
  <si>
    <t>Belton</t>
  </si>
  <si>
    <t>St Olaf College</t>
  </si>
  <si>
    <t>Northfield</t>
  </si>
  <si>
    <t>Lutheran</t>
  </si>
  <si>
    <t>Regent University</t>
  </si>
  <si>
    <t>Virginia Beach</t>
  </si>
  <si>
    <t>University of Rochester</t>
  </si>
  <si>
    <t>Marist College</t>
  </si>
  <si>
    <t>Poughkeepsie</t>
  </si>
  <si>
    <t>Davidson College</t>
  </si>
  <si>
    <t>Davidson</t>
  </si>
  <si>
    <t>University of Lynchburg</t>
  </si>
  <si>
    <t>Creighton University</t>
  </si>
  <si>
    <t>Omaha</t>
  </si>
  <si>
    <t>NE</t>
  </si>
  <si>
    <t>Texas Wesleyan University</t>
  </si>
  <si>
    <t>Merrimack College</t>
  </si>
  <si>
    <t>North Andover</t>
  </si>
  <si>
    <t>Williams College</t>
  </si>
  <si>
    <t>Williamstown</t>
  </si>
  <si>
    <t>Emerson College</t>
  </si>
  <si>
    <t>Palm Beach Atlantic University</t>
  </si>
  <si>
    <t>West Palm Beach</t>
  </si>
  <si>
    <t>Southeastern University</t>
  </si>
  <si>
    <t>Lakeland</t>
  </si>
  <si>
    <t>Pentecostal</t>
  </si>
  <si>
    <t>Suffolk University</t>
  </si>
  <si>
    <t>Cedarville University</t>
  </si>
  <si>
    <t>Cedarville</t>
  </si>
  <si>
    <t>Jacksonville University</t>
  </si>
  <si>
    <t>Jacksonville</t>
  </si>
  <si>
    <t>Bryant University</t>
  </si>
  <si>
    <t>Smithfield</t>
  </si>
  <si>
    <t>The New School</t>
  </si>
  <si>
    <t>Bucknell University</t>
  </si>
  <si>
    <t>Lewisburg</t>
  </si>
  <si>
    <t>Anabaptist</t>
  </si>
  <si>
    <t>University of Northwestern Ohio</t>
  </si>
  <si>
    <t>Lima</t>
  </si>
  <si>
    <t>Marian University</t>
  </si>
  <si>
    <t>Rollins College</t>
  </si>
  <si>
    <t>Winter Park</t>
  </si>
  <si>
    <t>College of the Holy Cross</t>
  </si>
  <si>
    <t>McPherson College</t>
  </si>
  <si>
    <t>McPherson</t>
  </si>
  <si>
    <t>KS</t>
  </si>
  <si>
    <t>Milwaukee School of Engineering</t>
  </si>
  <si>
    <t>Milwaukee</t>
  </si>
  <si>
    <t>WI</t>
  </si>
  <si>
    <t>Grinnell College</t>
  </si>
  <si>
    <t>Grinnell</t>
  </si>
  <si>
    <t>IA</t>
  </si>
  <si>
    <t>University of the Cumberlands</t>
  </si>
  <si>
    <t>Williamsburg</t>
  </si>
  <si>
    <t>KY</t>
  </si>
  <si>
    <t>Monmouth University</t>
  </si>
  <si>
    <t>West Long Branch</t>
  </si>
  <si>
    <t>Oberlin College</t>
  </si>
  <si>
    <t>Oberlin</t>
  </si>
  <si>
    <t>Morehouse College</t>
  </si>
  <si>
    <t>Brandeis University</t>
  </si>
  <si>
    <t>Mercy University</t>
  </si>
  <si>
    <t>Dobbs Ferry</t>
  </si>
  <si>
    <t>Florida Southern College</t>
  </si>
  <si>
    <t>St. Thomas University</t>
  </si>
  <si>
    <t>Miami Gardens</t>
  </si>
  <si>
    <t>Connecticut College</t>
  </si>
  <si>
    <t>New London</t>
  </si>
  <si>
    <t>Carleton College</t>
  </si>
  <si>
    <t>Adelphi University</t>
  </si>
  <si>
    <t>Garden City</t>
  </si>
  <si>
    <t>Oral Roberts University</t>
  </si>
  <si>
    <t>Tulsa</t>
  </si>
  <si>
    <t>OK</t>
  </si>
  <si>
    <t>Wellesley College</t>
  </si>
  <si>
    <t>Wellesley</t>
  </si>
  <si>
    <t>Fairleigh Dickinson University-Metropolitan Campus</t>
  </si>
  <si>
    <t>Teaneck</t>
  </si>
  <si>
    <t>Dominican University</t>
  </si>
  <si>
    <t>River Forest</t>
  </si>
  <si>
    <t>Amherst College</t>
  </si>
  <si>
    <t>Amherst</t>
  </si>
  <si>
    <t>Goldey-Beacom College</t>
  </si>
  <si>
    <t>Wilmington</t>
  </si>
  <si>
    <t>DE</t>
  </si>
  <si>
    <t>Endicott College</t>
  </si>
  <si>
    <t>Beverly</t>
  </si>
  <si>
    <t>Washington and Lee University</t>
  </si>
  <si>
    <t>Lexington</t>
  </si>
  <si>
    <t>Roger Williams University</t>
  </si>
  <si>
    <t>Bristol</t>
  </si>
  <si>
    <t>Colgate University</t>
  </si>
  <si>
    <t>Hamilton</t>
  </si>
  <si>
    <t>Berea College</t>
  </si>
  <si>
    <t>Berea</t>
  </si>
  <si>
    <t>Pepperdine University</t>
  </si>
  <si>
    <t>Malibu</t>
  </si>
  <si>
    <t>Aurora University</t>
  </si>
  <si>
    <t>Aurora</t>
  </si>
  <si>
    <t>Denison University</t>
  </si>
  <si>
    <t>Granville</t>
  </si>
  <si>
    <t>Flagler College</t>
  </si>
  <si>
    <t>Saint Augustine</t>
  </si>
  <si>
    <t>Furman University</t>
  </si>
  <si>
    <t>Greenville</t>
  </si>
  <si>
    <t>Babson College</t>
  </si>
  <si>
    <t>Jewish</t>
  </si>
  <si>
    <t>Yeshiva University</t>
  </si>
  <si>
    <t>Xavier University</t>
  </si>
  <si>
    <t>Cincinnati</t>
  </si>
  <si>
    <t>Queens University of Charlotte</t>
  </si>
  <si>
    <t>Charlotte</t>
  </si>
  <si>
    <t>Colorado College</t>
  </si>
  <si>
    <t>Colorado Springs</t>
  </si>
  <si>
    <t>Ithaca College</t>
  </si>
  <si>
    <t>St. Mary's University</t>
  </si>
  <si>
    <t>Bradley University</t>
  </si>
  <si>
    <t>Peoria</t>
  </si>
  <si>
    <t>Siena College</t>
  </si>
  <si>
    <t>Loudonville</t>
  </si>
  <si>
    <t>Wingate University</t>
  </si>
  <si>
    <t>Wingate</t>
  </si>
  <si>
    <t>Point Loma Nazarene University</t>
  </si>
  <si>
    <t>San Diego</t>
  </si>
  <si>
    <t>Wofford College</t>
  </si>
  <si>
    <t>Spartanburg</t>
  </si>
  <si>
    <t>Calvin University</t>
  </si>
  <si>
    <t>Grand Rapids</t>
  </si>
  <si>
    <t>School of the Art Institute of Chicago</t>
  </si>
  <si>
    <t>University of the Pacific</t>
  </si>
  <si>
    <t>Stockton</t>
  </si>
  <si>
    <t>Whitworth University</t>
  </si>
  <si>
    <t>Bethel College-North Newton</t>
  </si>
  <si>
    <t>North Newton</t>
  </si>
  <si>
    <t>Other</t>
  </si>
  <si>
    <t>Southwestern University</t>
  </si>
  <si>
    <t>Georgetown</t>
  </si>
  <si>
    <t>Augsburg University</t>
  </si>
  <si>
    <t>Minneapolis</t>
  </si>
  <si>
    <t>Lafayette College</t>
  </si>
  <si>
    <t>Easton</t>
  </si>
  <si>
    <t>Biola University</t>
  </si>
  <si>
    <t>La Mirada</t>
  </si>
  <si>
    <t>Macalester College</t>
  </si>
  <si>
    <t>Long Island University</t>
  </si>
  <si>
    <t>Brookville</t>
  </si>
  <si>
    <t>Whitman College</t>
  </si>
  <si>
    <t>Walla Walla</t>
  </si>
  <si>
    <t>Trinity College</t>
  </si>
  <si>
    <t>Hartford</t>
  </si>
  <si>
    <t>Episcopal</t>
  </si>
  <si>
    <t>University of La Verne</t>
  </si>
  <si>
    <t>La Verne</t>
  </si>
  <si>
    <t>Pratt Institute-Main</t>
  </si>
  <si>
    <t>Brooklyn</t>
  </si>
  <si>
    <t>Wentworth Institute of Technology</t>
  </si>
  <si>
    <t>Smith College</t>
  </si>
  <si>
    <t>Northampton</t>
  </si>
  <si>
    <t>Bowdoin College</t>
  </si>
  <si>
    <t>Brunswick</t>
  </si>
  <si>
    <t>ME</t>
  </si>
  <si>
    <t>Franciscan University of Steubenville</t>
  </si>
  <si>
    <t>Steubenville</t>
  </si>
  <si>
    <t>Elmhurst University</t>
  </si>
  <si>
    <t>Elmhurst</t>
  </si>
  <si>
    <t>United Church of Christ</t>
  </si>
  <si>
    <t>Charleston Southern University</t>
  </si>
  <si>
    <t>Charleston</t>
  </si>
  <si>
    <t>DePauw University</t>
  </si>
  <si>
    <t>Greencastle</t>
  </si>
  <si>
    <t>Ringling College of Art and Design</t>
  </si>
  <si>
    <t>Sarasota</t>
  </si>
  <si>
    <t>Mount Holyoke College</t>
  </si>
  <si>
    <t>South Hadley</t>
  </si>
  <si>
    <t>Arizona Christian University</t>
  </si>
  <si>
    <t>Glendale</t>
  </si>
  <si>
    <t>AZ</t>
  </si>
  <si>
    <t>Pacific Lutheran University</t>
  </si>
  <si>
    <t>Tacoma</t>
  </si>
  <si>
    <t>Carroll University</t>
  </si>
  <si>
    <t>Waukesha</t>
  </si>
  <si>
    <t>Occidental College</t>
  </si>
  <si>
    <t>Los Angeles</t>
  </si>
  <si>
    <t>Rider University</t>
  </si>
  <si>
    <t>Lawrenceville</t>
  </si>
  <si>
    <t>Lewis University</t>
  </si>
  <si>
    <t>Romeoville</t>
  </si>
  <si>
    <t>Vassar College</t>
  </si>
  <si>
    <t>Cumberland University</t>
  </si>
  <si>
    <t>Lebanon</t>
  </si>
  <si>
    <t>University of Dallas</t>
  </si>
  <si>
    <t>Irving</t>
  </si>
  <si>
    <t>Hardin-Simmons University</t>
  </si>
  <si>
    <t>Concordia University-Saint Paul</t>
  </si>
  <si>
    <t>Wheaton College</t>
  </si>
  <si>
    <t>Wheaton</t>
  </si>
  <si>
    <t>Claremont McKenna College</t>
  </si>
  <si>
    <t>Claremont</t>
  </si>
  <si>
    <t>Lipscomb University</t>
  </si>
  <si>
    <t>Hesston College</t>
  </si>
  <si>
    <t>Hesston</t>
  </si>
  <si>
    <t>Roanoke College</t>
  </si>
  <si>
    <t>Salem</t>
  </si>
  <si>
    <t>Newberry College</t>
  </si>
  <si>
    <t>Newberry</t>
  </si>
  <si>
    <t>Florida Memorial University</t>
  </si>
  <si>
    <t>Buena Vista University</t>
  </si>
  <si>
    <t>Storm Lake</t>
  </si>
  <si>
    <t>Augustana College</t>
  </si>
  <si>
    <t>Rock Island</t>
  </si>
  <si>
    <t>McDaniel College</t>
  </si>
  <si>
    <t>Westminster</t>
  </si>
  <si>
    <t>Skidmore College</t>
  </si>
  <si>
    <t>Saratoga Springs</t>
  </si>
  <si>
    <t>Saint Mary's College</t>
  </si>
  <si>
    <t>Oglethorpe University</t>
  </si>
  <si>
    <t>Mount St. Mary's University</t>
  </si>
  <si>
    <t>Emmitsburg</t>
  </si>
  <si>
    <t>University of the Southwest</t>
  </si>
  <si>
    <t>Hobbs</t>
  </si>
  <si>
    <t>NM</t>
  </si>
  <si>
    <t>Colby College</t>
  </si>
  <si>
    <t>Waterville</t>
  </si>
  <si>
    <t>McKendree University</t>
  </si>
  <si>
    <t>Barnard College</t>
  </si>
  <si>
    <t>Marymount University</t>
  </si>
  <si>
    <t>Arlington</t>
  </si>
  <si>
    <t>Loyola University New Orleans</t>
  </si>
  <si>
    <t>Saint Peter's University</t>
  </si>
  <si>
    <t>Jersey City</t>
  </si>
  <si>
    <t>Stonehill College</t>
  </si>
  <si>
    <t>Eckerd College</t>
  </si>
  <si>
    <t>Saint Petersburg</t>
  </si>
  <si>
    <t>Houghton University</t>
  </si>
  <si>
    <t>Houghton</t>
  </si>
  <si>
    <t>Wesleyan</t>
  </si>
  <si>
    <t>Bob Jones University</t>
  </si>
  <si>
    <t>Saint Xavier University</t>
  </si>
  <si>
    <t>National Louis University</t>
  </si>
  <si>
    <t>Schreiner University</t>
  </si>
  <si>
    <t>Kerrville</t>
  </si>
  <si>
    <t>Ohio Wesleyan University</t>
  </si>
  <si>
    <t>Delaware</t>
  </si>
  <si>
    <t>Hamilton College</t>
  </si>
  <si>
    <t>Clinton</t>
  </si>
  <si>
    <t>Crown College</t>
  </si>
  <si>
    <t>Saint Bonifacius</t>
  </si>
  <si>
    <t>Evangelical Christian</t>
  </si>
  <si>
    <t>Lewis &amp; Clark College</t>
  </si>
  <si>
    <t>Portland</t>
  </si>
  <si>
    <t>OR</t>
  </si>
  <si>
    <t>Mississippi College</t>
  </si>
  <si>
    <t>MS</t>
  </si>
  <si>
    <t>York College of Pennsylvania</t>
  </si>
  <si>
    <t>York</t>
  </si>
  <si>
    <t>California Lutheran University</t>
  </si>
  <si>
    <t>Thousand Oaks</t>
  </si>
  <si>
    <t>Illinois Institute of Technology</t>
  </si>
  <si>
    <t>Drake University</t>
  </si>
  <si>
    <t>Des Moines</t>
  </si>
  <si>
    <t>University of Tulsa</t>
  </si>
  <si>
    <t>Thomas University</t>
  </si>
  <si>
    <t>Thomasville</t>
  </si>
  <si>
    <t>Colorado Christian University</t>
  </si>
  <si>
    <t>Lakewood</t>
  </si>
  <si>
    <t>Dartmouth College</t>
  </si>
  <si>
    <t>Hanover</t>
  </si>
  <si>
    <t>Dunwoody College of Technology</t>
  </si>
  <si>
    <t>George Fox University</t>
  </si>
  <si>
    <t>Newberg</t>
  </si>
  <si>
    <t>Friends</t>
  </si>
  <si>
    <t>New York Institute of Technology</t>
  </si>
  <si>
    <t>Old Westbury</t>
  </si>
  <si>
    <t>Saint Norbert College</t>
  </si>
  <si>
    <t>De Pere</t>
  </si>
  <si>
    <t>LeTourneau University</t>
  </si>
  <si>
    <t>Longview</t>
  </si>
  <si>
    <t>Clark University</t>
  </si>
  <si>
    <t>Franklin and Marshall College</t>
  </si>
  <si>
    <t>Lancaster</t>
  </si>
  <si>
    <t>McMurry University</t>
  </si>
  <si>
    <t>East Texas Baptist University</t>
  </si>
  <si>
    <t>Marshall</t>
  </si>
  <si>
    <t>Hawaii Pacific University</t>
  </si>
  <si>
    <t>Honolulu</t>
  </si>
  <si>
    <t>HI</t>
  </si>
  <si>
    <t>Ranken Technical College</t>
  </si>
  <si>
    <t>Saint Johns University</t>
  </si>
  <si>
    <t>Collegeville</t>
  </si>
  <si>
    <t>Benedictine College</t>
  </si>
  <si>
    <t>Atchison</t>
  </si>
  <si>
    <t>Salve Regina University</t>
  </si>
  <si>
    <t>Newport</t>
  </si>
  <si>
    <t>University of Portland</t>
  </si>
  <si>
    <t>Middlebury College</t>
  </si>
  <si>
    <t>Middlebury</t>
  </si>
  <si>
    <t>VT</t>
  </si>
  <si>
    <t>New England Institute of Technology</t>
  </si>
  <si>
    <t>East Greenwich</t>
  </si>
  <si>
    <t>University of Puget Sound</t>
  </si>
  <si>
    <t>Mount Saint Mary's University</t>
  </si>
  <si>
    <t>University of Detroit Mercy</t>
  </si>
  <si>
    <t>Detroit</t>
  </si>
  <si>
    <t>Barry University</t>
  </si>
  <si>
    <t>Miami</t>
  </si>
  <si>
    <t>Western New England University</t>
  </si>
  <si>
    <t>Springfield</t>
  </si>
  <si>
    <t>Adrian College</t>
  </si>
  <si>
    <t>Adrian</t>
  </si>
  <si>
    <t>North American University</t>
  </si>
  <si>
    <t>Stafford</t>
  </si>
  <si>
    <t>Catawba College</t>
  </si>
  <si>
    <t>Salisbury</t>
  </si>
  <si>
    <t>Reed College</t>
  </si>
  <si>
    <t>Indiana Institute of Technology</t>
  </si>
  <si>
    <t>Fort Wayne</t>
  </si>
  <si>
    <t>University of Indianapolis</t>
  </si>
  <si>
    <t>Indiana Wesleyan University-Marion</t>
  </si>
  <si>
    <t>Marion</t>
  </si>
  <si>
    <t>Maryville University of Saint Louis</t>
  </si>
  <si>
    <t>Shenandoah University</t>
  </si>
  <si>
    <t>Winchester</t>
  </si>
  <si>
    <t>Gardner-Webb University</t>
  </si>
  <si>
    <t>Boiling Springs</t>
  </si>
  <si>
    <t>Southern Virginia University</t>
  </si>
  <si>
    <t>Buena Vista</t>
  </si>
  <si>
    <t>The Church of Jesus Christ of Latter-day Saints</t>
  </si>
  <si>
    <t>Hood College</t>
  </si>
  <si>
    <t>Frederick</t>
  </si>
  <si>
    <t>The University of the South</t>
  </si>
  <si>
    <t>Sewanee</t>
  </si>
  <si>
    <t>Johnson &amp; Wales University-Providence</t>
  </si>
  <si>
    <t>Randolph-Macon College</t>
  </si>
  <si>
    <t>Ashland</t>
  </si>
  <si>
    <t>Le Moyne College</t>
  </si>
  <si>
    <t>Ohio Northern University</t>
  </si>
  <si>
    <t>Ada</t>
  </si>
  <si>
    <t>St. Joseph's University-New York</t>
  </si>
  <si>
    <t>Centenary College of Louisiana</t>
  </si>
  <si>
    <t>Shreveport</t>
  </si>
  <si>
    <t>Rhode Island School of Design</t>
  </si>
  <si>
    <t>Asbury University</t>
  </si>
  <si>
    <t>Wilmore</t>
  </si>
  <si>
    <t>Lake Forest College</t>
  </si>
  <si>
    <t>Lake Forest</t>
  </si>
  <si>
    <t>The University of Findlay</t>
  </si>
  <si>
    <t>Findlay</t>
  </si>
  <si>
    <t>Church of God</t>
  </si>
  <si>
    <t>Rhodes College</t>
  </si>
  <si>
    <t>Memphis</t>
  </si>
  <si>
    <t>Huntingdon College</t>
  </si>
  <si>
    <t>Montgomery</t>
  </si>
  <si>
    <t>Gustavus Adolphus College</t>
  </si>
  <si>
    <t>Saint Peter</t>
  </si>
  <si>
    <t>Iona University</t>
  </si>
  <si>
    <t>New Rochelle</t>
  </si>
  <si>
    <t>Roosevelt University</t>
  </si>
  <si>
    <t>St. John Fisher University</t>
  </si>
  <si>
    <t>Augustana University</t>
  </si>
  <si>
    <t>Sioux Falls</t>
  </si>
  <si>
    <t>SD</t>
  </si>
  <si>
    <t>Avila University</t>
  </si>
  <si>
    <t>Kansas City</t>
  </si>
  <si>
    <t>Soka University of America</t>
  </si>
  <si>
    <t>Aliso Viejo</t>
  </si>
  <si>
    <t>Niagara University</t>
  </si>
  <si>
    <t>John Brown University</t>
  </si>
  <si>
    <t>Siloam Springs</t>
  </si>
  <si>
    <t>AR</t>
  </si>
  <si>
    <t>Edgewood College</t>
  </si>
  <si>
    <t>Madison</t>
  </si>
  <si>
    <t>Kenyon College</t>
  </si>
  <si>
    <t>Gambier</t>
  </si>
  <si>
    <t>Illinois Wesleyan University</t>
  </si>
  <si>
    <t>Bloomington</t>
  </si>
  <si>
    <t>Gettysburg College</t>
  </si>
  <si>
    <t>Gettysburg</t>
  </si>
  <si>
    <t>Mount Aloysius College</t>
  </si>
  <si>
    <t>Cresson</t>
  </si>
  <si>
    <t>East-West University</t>
  </si>
  <si>
    <t>John Carroll University</t>
  </si>
  <si>
    <t>University Heights</t>
  </si>
  <si>
    <t>The Juilliard School</t>
  </si>
  <si>
    <t>Willamette University</t>
  </si>
  <si>
    <t>Bushnell University</t>
  </si>
  <si>
    <t>Eugene</t>
  </si>
  <si>
    <t>Dickinson College</t>
  </si>
  <si>
    <t>Carlisle</t>
  </si>
  <si>
    <t>Dordt University</t>
  </si>
  <si>
    <t>Sioux Center</t>
  </si>
  <si>
    <t>Manhattan College</t>
  </si>
  <si>
    <t>Riverdale</t>
  </si>
  <si>
    <t>Wheaton College (Massachusetts)</t>
  </si>
  <si>
    <t>Norton</t>
  </si>
  <si>
    <t>Emory &amp; Henry University</t>
  </si>
  <si>
    <t>Emory</t>
  </si>
  <si>
    <t>Wabash College</t>
  </si>
  <si>
    <t>Crawfordsville</t>
  </si>
  <si>
    <t>Agnes Scott College</t>
  </si>
  <si>
    <t>Decatur</t>
  </si>
  <si>
    <t>Bates College</t>
  </si>
  <si>
    <t>Lewiston</t>
  </si>
  <si>
    <t>Concordia University-Nebraska</t>
  </si>
  <si>
    <t>Seward</t>
  </si>
  <si>
    <t>Lindsey Wilson College</t>
  </si>
  <si>
    <t>Columbia</t>
  </si>
  <si>
    <t>Susquehanna University</t>
  </si>
  <si>
    <t>Selinsgrove</t>
  </si>
  <si>
    <t>Johnson University</t>
  </si>
  <si>
    <t>Knoxville</t>
  </si>
  <si>
    <t>Bridgewater College</t>
  </si>
  <si>
    <t>Bridgewater</t>
  </si>
  <si>
    <t>MCPHS University</t>
  </si>
  <si>
    <t>Otterbein University</t>
  </si>
  <si>
    <t>Westerville</t>
  </si>
  <si>
    <t>Northwood University</t>
  </si>
  <si>
    <t>Midland</t>
  </si>
  <si>
    <t>Holy Apostles College and Seminary</t>
  </si>
  <si>
    <t>Cromwell</t>
  </si>
  <si>
    <t>Cleary University</t>
  </si>
  <si>
    <t>Howell</t>
  </si>
  <si>
    <t>University of Mount Union</t>
  </si>
  <si>
    <t>Alliance</t>
  </si>
  <si>
    <t>Baldwin Wallace University</t>
  </si>
  <si>
    <t>Saint Anselm College</t>
  </si>
  <si>
    <t>Gannon University</t>
  </si>
  <si>
    <t>Erie</t>
  </si>
  <si>
    <t>Messiah University</t>
  </si>
  <si>
    <t>Mechanicsburg</t>
  </si>
  <si>
    <t>Virginia Union University</t>
  </si>
  <si>
    <t>Richmond</t>
  </si>
  <si>
    <t>Stetson University</t>
  </si>
  <si>
    <t>DeLand</t>
  </si>
  <si>
    <t>Harvey Mudd College</t>
  </si>
  <si>
    <t>Lincoln Memorial University</t>
  </si>
  <si>
    <t>Harrogate</t>
  </si>
  <si>
    <t>Westminster College</t>
  </si>
  <si>
    <t>Fulton</t>
  </si>
  <si>
    <t>Hollins University</t>
  </si>
  <si>
    <t>Roanoke</t>
  </si>
  <si>
    <t>Boricua College</t>
  </si>
  <si>
    <t>College of Saint Benedict</t>
  </si>
  <si>
    <t>Saint Joseph</t>
  </si>
  <si>
    <t>Tiffin University</t>
  </si>
  <si>
    <t>Tiffin</t>
  </si>
  <si>
    <t>Ave Maria University</t>
  </si>
  <si>
    <t>Ave Maria</t>
  </si>
  <si>
    <t>University of Mary</t>
  </si>
  <si>
    <t>Bismarck</t>
  </si>
  <si>
    <t>ND</t>
  </si>
  <si>
    <t>College of the Ozarks</t>
  </si>
  <si>
    <t>Point Lookout</t>
  </si>
  <si>
    <t>Austin College</t>
  </si>
  <si>
    <t>Sherman</t>
  </si>
  <si>
    <t>Union University</t>
  </si>
  <si>
    <t>Jackson</t>
  </si>
  <si>
    <t>University of Mount Saint Vincent</t>
  </si>
  <si>
    <t>Molloy College</t>
  </si>
  <si>
    <t>Rockville Centre</t>
  </si>
  <si>
    <t>University of Saint Francis-Fort Wayne</t>
  </si>
  <si>
    <t>Hamline University</t>
  </si>
  <si>
    <t>Emmanuel College</t>
  </si>
  <si>
    <t>The College of Wooster</t>
  </si>
  <si>
    <t>Wooster</t>
  </si>
  <si>
    <t>Linfield University</t>
  </si>
  <si>
    <t>McMinnville</t>
  </si>
  <si>
    <t>Bellarmine University</t>
  </si>
  <si>
    <t>Louisville</t>
  </si>
  <si>
    <t>Central Yeshiva Tomchei Tmimim Lubavitz</t>
  </si>
  <si>
    <t>Young Harris College</t>
  </si>
  <si>
    <t>Young Harris</t>
  </si>
  <si>
    <t>Lawrence University</t>
  </si>
  <si>
    <t>Appleton</t>
  </si>
  <si>
    <t>Concordia College at Moorhead</t>
  </si>
  <si>
    <t>Moorhead</t>
  </si>
  <si>
    <t>Covenant College</t>
  </si>
  <si>
    <t>Lookout Mountain</t>
  </si>
  <si>
    <t>Moravian University</t>
  </si>
  <si>
    <t>Bethlehem</t>
  </si>
  <si>
    <t>University of New England</t>
  </si>
  <si>
    <t>Biddeford</t>
  </si>
  <si>
    <t>Lawrence Technological University</t>
  </si>
  <si>
    <t>Southfield</t>
  </si>
  <si>
    <t>Walsh University</t>
  </si>
  <si>
    <t>North Canton</t>
  </si>
  <si>
    <t>Hampden-Sydney College</t>
  </si>
  <si>
    <t>Hampden-Sydney</t>
  </si>
  <si>
    <t>Robert Morris University</t>
  </si>
  <si>
    <t>Moon Township</t>
  </si>
  <si>
    <t>Point Park University</t>
  </si>
  <si>
    <t>Chaminade University of Honolulu</t>
  </si>
  <si>
    <t>Campbell University</t>
  </si>
  <si>
    <t>Buies Creek</t>
  </si>
  <si>
    <t>Saint Ambrose University</t>
  </si>
  <si>
    <t>Davenport</t>
  </si>
  <si>
    <t>Trevecca Nazarene University</t>
  </si>
  <si>
    <t>Canisius University</t>
  </si>
  <si>
    <t>Buffalo</t>
  </si>
  <si>
    <t>North Greenville University</t>
  </si>
  <si>
    <t>Tigerville</t>
  </si>
  <si>
    <t>Drew University</t>
  </si>
  <si>
    <t>Kalamazoo College</t>
  </si>
  <si>
    <t>Kalamazoo</t>
  </si>
  <si>
    <t>St. John's College</t>
  </si>
  <si>
    <t>Annapolis</t>
  </si>
  <si>
    <t>Scripps College</t>
  </si>
  <si>
    <t>Pitzer College</t>
  </si>
  <si>
    <t>LaGrange College</t>
  </si>
  <si>
    <t>Lagrange</t>
  </si>
  <si>
    <t>Alvernia University</t>
  </si>
  <si>
    <t>Reading</t>
  </si>
  <si>
    <t>Ouachita Baptist University</t>
  </si>
  <si>
    <t>Arkadelphia</t>
  </si>
  <si>
    <t>Art Center College of Design</t>
  </si>
  <si>
    <t>Pasadena</t>
  </si>
  <si>
    <t>Spartanburg Methodist College</t>
  </si>
  <si>
    <t>Clarkson University</t>
  </si>
  <si>
    <t>Potsdam</t>
  </si>
  <si>
    <t>Union College</t>
  </si>
  <si>
    <t>Schenectady</t>
  </si>
  <si>
    <t>Midway University</t>
  </si>
  <si>
    <t>Midway</t>
  </si>
  <si>
    <t>Marywood University</t>
  </si>
  <si>
    <t>Scranton</t>
  </si>
  <si>
    <t>Lenoir-Rhyne University</t>
  </si>
  <si>
    <t>Hickory</t>
  </si>
  <si>
    <t>The Cooper Union for the Advancement of Science and Art</t>
  </si>
  <si>
    <t>Southeastern Baptist College</t>
  </si>
  <si>
    <t>Laurel</t>
  </si>
  <si>
    <t>Barton College</t>
  </si>
  <si>
    <t>Wilson</t>
  </si>
  <si>
    <t>North Central College</t>
  </si>
  <si>
    <t>Naperville</t>
  </si>
  <si>
    <t>Belmont Abbey College</t>
  </si>
  <si>
    <t>Belmont</t>
  </si>
  <si>
    <t>Wartburg College</t>
  </si>
  <si>
    <t>Waverly</t>
  </si>
  <si>
    <t>MidAmerica Nazarene University</t>
  </si>
  <si>
    <t>Olathe</t>
  </si>
  <si>
    <t>Lackawanna College</t>
  </si>
  <si>
    <t>Davenport University</t>
  </si>
  <si>
    <t>Erskine College</t>
  </si>
  <si>
    <t>Due West</t>
  </si>
  <si>
    <t>Rivier University</t>
  </si>
  <si>
    <t>Nashua</t>
  </si>
  <si>
    <t>Illinois College</t>
  </si>
  <si>
    <t>Randolph College</t>
  </si>
  <si>
    <t>The College of Idaho</t>
  </si>
  <si>
    <t>Caldwell</t>
  </si>
  <si>
    <t>ID</t>
  </si>
  <si>
    <t>Nebraska Wesleyan University</t>
  </si>
  <si>
    <t>Lincoln</t>
  </si>
  <si>
    <t>Concordia University-Irvine</t>
  </si>
  <si>
    <t>Irvine</t>
  </si>
  <si>
    <t>Reinhardt University</t>
  </si>
  <si>
    <t>Waleska</t>
  </si>
  <si>
    <t>Nazareth University</t>
  </si>
  <si>
    <t>Cornerstone University</t>
  </si>
  <si>
    <t>Carroll College</t>
  </si>
  <si>
    <t>Helena</t>
  </si>
  <si>
    <t>MT</t>
  </si>
  <si>
    <t>Xavier University of Louisiana</t>
  </si>
  <si>
    <t>The College of Saint Scholastica</t>
  </si>
  <si>
    <t>Duluth</t>
  </si>
  <si>
    <t>Yeshiva of Machzikai Hadas</t>
  </si>
  <si>
    <t>Oklahoma Christian University</t>
  </si>
  <si>
    <t>Edmond</t>
  </si>
  <si>
    <t>Pacific University</t>
  </si>
  <si>
    <t>Forest Grove</t>
  </si>
  <si>
    <t>Evangel University</t>
  </si>
  <si>
    <t>Muskingum University</t>
  </si>
  <si>
    <t>New Concord</t>
  </si>
  <si>
    <t>Bethune-Cookman University</t>
  </si>
  <si>
    <t>Washington College</t>
  </si>
  <si>
    <t>Chestertown</t>
  </si>
  <si>
    <t>Viterbo University</t>
  </si>
  <si>
    <t>La Crosse</t>
  </si>
  <si>
    <t>Felician University</t>
  </si>
  <si>
    <t>Lodi</t>
  </si>
  <si>
    <t>Simmons University</t>
  </si>
  <si>
    <t>St Catherine University</t>
  </si>
  <si>
    <t>Caldwell University</t>
  </si>
  <si>
    <t>Regis University</t>
  </si>
  <si>
    <t>Saint Martin's University</t>
  </si>
  <si>
    <t>Lacey</t>
  </si>
  <si>
    <t>Maryville College</t>
  </si>
  <si>
    <t>Maryville</t>
  </si>
  <si>
    <t>University of Northwestern-St Paul</t>
  </si>
  <si>
    <t>Thomas More University</t>
  </si>
  <si>
    <t>Crestview Hills</t>
  </si>
  <si>
    <t>Central College</t>
  </si>
  <si>
    <t>Pella</t>
  </si>
  <si>
    <t>Nichols College</t>
  </si>
  <si>
    <t>Dudley</t>
  </si>
  <si>
    <t>Lebanon Valley College</t>
  </si>
  <si>
    <t>Annville</t>
  </si>
  <si>
    <t>Andrews University</t>
  </si>
  <si>
    <t>Berrien Springs</t>
  </si>
  <si>
    <t>Seventh Day Adventist</t>
  </si>
  <si>
    <t>Hendrix College</t>
  </si>
  <si>
    <t>Conway</t>
  </si>
  <si>
    <t>Piedmont University</t>
  </si>
  <si>
    <t>Demorest</t>
  </si>
  <si>
    <t>Friends University</t>
  </si>
  <si>
    <t>Wichita</t>
  </si>
  <si>
    <t>Florida College</t>
  </si>
  <si>
    <t>Temple Terrace</t>
  </si>
  <si>
    <t>Northwestern College</t>
  </si>
  <si>
    <t>Orange City</t>
  </si>
  <si>
    <t>Dominican University New York</t>
  </si>
  <si>
    <t>Orangeburg</t>
  </si>
  <si>
    <t>Missouri Baptist University</t>
  </si>
  <si>
    <t>Sarah Lawrence College</t>
  </si>
  <si>
    <t>Bronxville</t>
  </si>
  <si>
    <t>St. Francis College</t>
  </si>
  <si>
    <t>Hanover College</t>
  </si>
  <si>
    <t>Huntington University</t>
  </si>
  <si>
    <t>Huntington</t>
  </si>
  <si>
    <t>University of St Francis</t>
  </si>
  <si>
    <t>Joliet</t>
  </si>
  <si>
    <t>Wisconsin Lutheran College</t>
  </si>
  <si>
    <t>Quincy University</t>
  </si>
  <si>
    <t>Quincy</t>
  </si>
  <si>
    <t>Carolina Christian College</t>
  </si>
  <si>
    <t>Winston Salem</t>
  </si>
  <si>
    <t>Johnson C Smith University</t>
  </si>
  <si>
    <t>Bethel University</t>
  </si>
  <si>
    <t>University of Mobile</t>
  </si>
  <si>
    <t>Mobile</t>
  </si>
  <si>
    <t>Hobart William Smith Colleges</t>
  </si>
  <si>
    <t>Geneva</t>
  </si>
  <si>
    <t>North Park University</t>
  </si>
  <si>
    <t>Walla Walla University</t>
  </si>
  <si>
    <t>College Place</t>
  </si>
  <si>
    <t>Meredith College</t>
  </si>
  <si>
    <t>Raleigh</t>
  </si>
  <si>
    <t>York University</t>
  </si>
  <si>
    <t>Shorter University</t>
  </si>
  <si>
    <t>Rome</t>
  </si>
  <si>
    <t>Misericordia University</t>
  </si>
  <si>
    <t>Yeshiva Toras Chaim</t>
  </si>
  <si>
    <t>Morningside University</t>
  </si>
  <si>
    <t>Sioux City</t>
  </si>
  <si>
    <t>Springfield College</t>
  </si>
  <si>
    <t>Franklin College</t>
  </si>
  <si>
    <t>Franklin</t>
  </si>
  <si>
    <t>College for Creative Studies</t>
  </si>
  <si>
    <t>Champlain College</t>
  </si>
  <si>
    <t>Burlington</t>
  </si>
  <si>
    <t>Beloit College</t>
  </si>
  <si>
    <t>Beloit</t>
  </si>
  <si>
    <t>Luther College</t>
  </si>
  <si>
    <t>Decorah</t>
  </si>
  <si>
    <t>Gordon College</t>
  </si>
  <si>
    <t>Wenham</t>
  </si>
  <si>
    <t>Benedictine University</t>
  </si>
  <si>
    <t>Lisle</t>
  </si>
  <si>
    <t>University of Sioux Falls</t>
  </si>
  <si>
    <t>Grand View University</t>
  </si>
  <si>
    <t>Juniata College</t>
  </si>
  <si>
    <t>Huntingdon</t>
  </si>
  <si>
    <t>Curry College</t>
  </si>
  <si>
    <t>Milton</t>
  </si>
  <si>
    <t>Delaware Valley University</t>
  </si>
  <si>
    <t>Doylestown</t>
  </si>
  <si>
    <t>Alfred University</t>
  </si>
  <si>
    <t>Alfred</t>
  </si>
  <si>
    <t>Saint Francis University</t>
  </si>
  <si>
    <t>Loretto</t>
  </si>
  <si>
    <t>Transylvania University</t>
  </si>
  <si>
    <t>Virginia Wesleyan University</t>
  </si>
  <si>
    <t>Franklin W Olin College of Engineering</t>
  </si>
  <si>
    <t>Needham</t>
  </si>
  <si>
    <t>Parker University</t>
  </si>
  <si>
    <t>Bryn Athyn College of the New Church</t>
  </si>
  <si>
    <t>Bryn Athyn</t>
  </si>
  <si>
    <t>Salem College</t>
  </si>
  <si>
    <t>Lee University</t>
  </si>
  <si>
    <t>Washington &amp; Jefferson College</t>
  </si>
  <si>
    <t>Washington</t>
  </si>
  <si>
    <t>Siena Heights University</t>
  </si>
  <si>
    <t>Southwestern Adventist University</t>
  </si>
  <si>
    <t>Keene</t>
  </si>
  <si>
    <t>Eureka College</t>
  </si>
  <si>
    <t>Eureka</t>
  </si>
  <si>
    <t>Ashland University</t>
  </si>
  <si>
    <t>Oklahoma Baptist University</t>
  </si>
  <si>
    <t>Shawnee</t>
  </si>
  <si>
    <t>Mid-America Christian University</t>
  </si>
  <si>
    <t>Oklahoma City</t>
  </si>
  <si>
    <t>Lycoming College</t>
  </si>
  <si>
    <t>Williamsport</t>
  </si>
  <si>
    <t>Saint Vincent College</t>
  </si>
  <si>
    <t>Latrobe</t>
  </si>
  <si>
    <t>Bethany Lutheran College</t>
  </si>
  <si>
    <t>Mankato</t>
  </si>
  <si>
    <t>Edward Waters University</t>
  </si>
  <si>
    <t>Alice Lloyd College</t>
  </si>
  <si>
    <t>Pippa Passes</t>
  </si>
  <si>
    <t>Greenville University</t>
  </si>
  <si>
    <t>William Peace University</t>
  </si>
  <si>
    <t>Marymount Manhattan College</t>
  </si>
  <si>
    <t>Monmouth College</t>
  </si>
  <si>
    <t>Monmouth</t>
  </si>
  <si>
    <t>Milwaukee Institute of Art &amp; Design</t>
  </si>
  <si>
    <t>Methodist University</t>
  </si>
  <si>
    <t>Fayetteville</t>
  </si>
  <si>
    <t>Toccoa Falls College</t>
  </si>
  <si>
    <t>Toccoa Falls</t>
  </si>
  <si>
    <t>Davis &amp; Elkins College</t>
  </si>
  <si>
    <t>Elkins</t>
  </si>
  <si>
    <t>WV</t>
  </si>
  <si>
    <t>Hastings College</t>
  </si>
  <si>
    <t>Hastings</t>
  </si>
  <si>
    <t>Ursinus College</t>
  </si>
  <si>
    <t>Aquinas College</t>
  </si>
  <si>
    <t>Life University</t>
  </si>
  <si>
    <t>Marietta</t>
  </si>
  <si>
    <t>Cornish College of the Arts</t>
  </si>
  <si>
    <t>Southern Nazarene University</t>
  </si>
  <si>
    <t>Bethany</t>
  </si>
  <si>
    <t>Cornell College</t>
  </si>
  <si>
    <t>Mount Vernon</t>
  </si>
  <si>
    <t>Dillard University</t>
  </si>
  <si>
    <t>Emmaus Bible College</t>
  </si>
  <si>
    <t>Dubuque</t>
  </si>
  <si>
    <t>Montreat College</t>
  </si>
  <si>
    <t>Montreat</t>
  </si>
  <si>
    <t>Corban University</t>
  </si>
  <si>
    <t>New Wilmington</t>
  </si>
  <si>
    <t>Webb Institute</t>
  </si>
  <si>
    <t>Glen Cove</t>
  </si>
  <si>
    <t>Mid-South Christian College</t>
  </si>
  <si>
    <t>Alma College</t>
  </si>
  <si>
    <t>Alma</t>
  </si>
  <si>
    <t>Thomas College</t>
  </si>
  <si>
    <t>William Carey University</t>
  </si>
  <si>
    <t>Hattiesburg</t>
  </si>
  <si>
    <t>Rockhurst University</t>
  </si>
  <si>
    <t>Southwest Baptist University</t>
  </si>
  <si>
    <t>Bolivar</t>
  </si>
  <si>
    <t>Rabbinical College Telshe</t>
  </si>
  <si>
    <t>Wickliffe</t>
  </si>
  <si>
    <t>Moody Bible Institute</t>
  </si>
  <si>
    <t>Muhlenberg College</t>
  </si>
  <si>
    <t>Allentown</t>
  </si>
  <si>
    <t>La Sierra University</t>
  </si>
  <si>
    <t>Trinity Bible College and Graduate School</t>
  </si>
  <si>
    <t>Ellendale</t>
  </si>
  <si>
    <t>Drury University</t>
  </si>
  <si>
    <t>Heritage University</t>
  </si>
  <si>
    <t>Toppenish</t>
  </si>
  <si>
    <t>Assumption University</t>
  </si>
  <si>
    <t>University of Redlands</t>
  </si>
  <si>
    <t>Redlands</t>
  </si>
  <si>
    <t>Wilmington University</t>
  </si>
  <si>
    <t>New Castle</t>
  </si>
  <si>
    <t>William Penn University</t>
  </si>
  <si>
    <t>Oskaloosa</t>
  </si>
  <si>
    <t>Kettering University</t>
  </si>
  <si>
    <t>Flint</t>
  </si>
  <si>
    <t>Earlham College</t>
  </si>
  <si>
    <t>Daemen University</t>
  </si>
  <si>
    <t>Greensboro College</t>
  </si>
  <si>
    <t>Greensboro</t>
  </si>
  <si>
    <t>New York School of Interior Design</t>
  </si>
  <si>
    <t>University of Pikeville</t>
  </si>
  <si>
    <t>Pikeville</t>
  </si>
  <si>
    <t>Maryland Institute College of Art</t>
  </si>
  <si>
    <t>Seton Hill University</t>
  </si>
  <si>
    <t>Greensburg</t>
  </si>
  <si>
    <t>D'Youville  University</t>
  </si>
  <si>
    <t>Paul Quinn College</t>
  </si>
  <si>
    <t>West Virginia Wesleyan College</t>
  </si>
  <si>
    <t>Buckhannon</t>
  </si>
  <si>
    <t>Doane University</t>
  </si>
  <si>
    <t>Crete</t>
  </si>
  <si>
    <t>Arcadia University</t>
  </si>
  <si>
    <t>Glenside</t>
  </si>
  <si>
    <t>Culver-Stockton College</t>
  </si>
  <si>
    <t>Canton</t>
  </si>
  <si>
    <t>Thomas More College of Liberal Arts</t>
  </si>
  <si>
    <t>Merrimack</t>
  </si>
  <si>
    <t>Wheeling University</t>
  </si>
  <si>
    <t>Wheeling</t>
  </si>
  <si>
    <t>Oakwood University</t>
  </si>
  <si>
    <t>Huntsville</t>
  </si>
  <si>
    <t>St. Thomas Aquinas College</t>
  </si>
  <si>
    <t>Sparkill</t>
  </si>
  <si>
    <t>Saint Mary's University of Minnesota</t>
  </si>
  <si>
    <t>Winona</t>
  </si>
  <si>
    <t>Converse University</t>
  </si>
  <si>
    <t>Roberts Wesleyan University</t>
  </si>
  <si>
    <t>Utica University</t>
  </si>
  <si>
    <t>Utica</t>
  </si>
  <si>
    <t>Thomas Aquinas College</t>
  </si>
  <si>
    <t>Santa Paula</t>
  </si>
  <si>
    <t>Nebraska Methodist College of Nursing &amp; Allied Health</t>
  </si>
  <si>
    <t>Albion College</t>
  </si>
  <si>
    <t>Albion</t>
  </si>
  <si>
    <t>New Saint Andrews College</t>
  </si>
  <si>
    <t>Moscow</t>
  </si>
  <si>
    <t>Mars Hill University</t>
  </si>
  <si>
    <t>Mars Hill</t>
  </si>
  <si>
    <t>Kansas City Art Institute</t>
  </si>
  <si>
    <t>Wagner College</t>
  </si>
  <si>
    <t>Staten Island</t>
  </si>
  <si>
    <t>Carson-Newman University</t>
  </si>
  <si>
    <t>Jefferson City</t>
  </si>
  <si>
    <t>Russell Sage College</t>
  </si>
  <si>
    <t>Bard College</t>
  </si>
  <si>
    <t>Annandale-On-Hudson</t>
  </si>
  <si>
    <t>Maine College of Health Professions</t>
  </si>
  <si>
    <t>Presbyterian College</t>
  </si>
  <si>
    <t>Prescott College</t>
  </si>
  <si>
    <t>Prescott</t>
  </si>
  <si>
    <t>Lesley University</t>
  </si>
  <si>
    <t>Georgetown College</t>
  </si>
  <si>
    <t>Point University</t>
  </si>
  <si>
    <t>West Point</t>
  </si>
  <si>
    <t>Brewton-Parker College</t>
  </si>
  <si>
    <t>Dakota Wesleyan University</t>
  </si>
  <si>
    <t>Mitchell</t>
  </si>
  <si>
    <t>Mount Mary University</t>
  </si>
  <si>
    <t>Brenau University</t>
  </si>
  <si>
    <t>Gainesville</t>
  </si>
  <si>
    <t>Columbia College</t>
  </si>
  <si>
    <t>Lees-McRae College</t>
  </si>
  <si>
    <t>Banner Elk</t>
  </si>
  <si>
    <t>Brevard College</t>
  </si>
  <si>
    <t>Brevard</t>
  </si>
  <si>
    <t>Franklin University</t>
  </si>
  <si>
    <t>Columbus</t>
  </si>
  <si>
    <t>Hilbert College</t>
  </si>
  <si>
    <t>Hamburg</t>
  </si>
  <si>
    <t>Albertus Magnus College</t>
  </si>
  <si>
    <t>North Central University</t>
  </si>
  <si>
    <t>The Christ College of Nursing and Health Sciences</t>
  </si>
  <si>
    <t>Simpson College</t>
  </si>
  <si>
    <t>Indianola</t>
  </si>
  <si>
    <t>College of Our Lady of the Elms</t>
  </si>
  <si>
    <t>Chicopee</t>
  </si>
  <si>
    <t>McKenzie</t>
  </si>
  <si>
    <t>Bellin College</t>
  </si>
  <si>
    <t>Green Bay</t>
  </si>
  <si>
    <t>Bryan College-Dayton</t>
  </si>
  <si>
    <t>University of Dubuque</t>
  </si>
  <si>
    <t>Howard Payne University</t>
  </si>
  <si>
    <t>Brownwood</t>
  </si>
  <si>
    <t>Heidelberg University</t>
  </si>
  <si>
    <t>College of the Atlantic</t>
  </si>
  <si>
    <t>Bar Harbor</t>
  </si>
  <si>
    <t>Averett University</t>
  </si>
  <si>
    <t>Danville</t>
  </si>
  <si>
    <t>Holy Cross College</t>
  </si>
  <si>
    <t>Coe College</t>
  </si>
  <si>
    <t>Cedar Rapids</t>
  </si>
  <si>
    <t>Wilmington College</t>
  </si>
  <si>
    <t>King's College</t>
  </si>
  <si>
    <t>Wilkes-Barre</t>
  </si>
  <si>
    <t>Freed-Hardeman University</t>
  </si>
  <si>
    <t>Henderson</t>
  </si>
  <si>
    <t>Anna Maria College</t>
  </si>
  <si>
    <t>Paxton</t>
  </si>
  <si>
    <t>Cottey College</t>
  </si>
  <si>
    <t>Nevada</t>
  </si>
  <si>
    <t>North Carolina Wesleyan University</t>
  </si>
  <si>
    <t>Rocky Mount</t>
  </si>
  <si>
    <t>Mount Carmel College of Nursing</t>
  </si>
  <si>
    <t>Concordia University-Chicago</t>
  </si>
  <si>
    <t>Coker University</t>
  </si>
  <si>
    <t>Hartsville</t>
  </si>
  <si>
    <t>Trinity International University-Illinois</t>
  </si>
  <si>
    <t>Deerfield</t>
  </si>
  <si>
    <t>La Salle University</t>
  </si>
  <si>
    <t>Geneva College</t>
  </si>
  <si>
    <t>Beaver Falls</t>
  </si>
  <si>
    <t>Tennessee Wesleyan University</t>
  </si>
  <si>
    <t>Athens</t>
  </si>
  <si>
    <t>Paul Smiths College of Arts and Science</t>
  </si>
  <si>
    <t>Paul Smiths</t>
  </si>
  <si>
    <t>Loras College</t>
  </si>
  <si>
    <t>Capital University</t>
  </si>
  <si>
    <t>Notre Dame of Maryland University</t>
  </si>
  <si>
    <t>Millikin University</t>
  </si>
  <si>
    <t>Goucher College</t>
  </si>
  <si>
    <t>Manna University</t>
  </si>
  <si>
    <t>Dean College</t>
  </si>
  <si>
    <t>Missouri Valley College</t>
  </si>
  <si>
    <t>Ohio Dominican University</t>
  </si>
  <si>
    <t>Hampshire College</t>
  </si>
  <si>
    <t>Faith Baptist Bible College and Theological Seminary</t>
  </si>
  <si>
    <t>Ankeny</t>
  </si>
  <si>
    <t>Saint Mary-of-the-Woods College</t>
  </si>
  <si>
    <t>Saint Mary of the Woods</t>
  </si>
  <si>
    <t>Manhattanville College</t>
  </si>
  <si>
    <t>Purchase</t>
  </si>
  <si>
    <t>Kansas Wesleyan University</t>
  </si>
  <si>
    <t>Salina</t>
  </si>
  <si>
    <t>Pennsylvania Institute of Technology</t>
  </si>
  <si>
    <t>Media</t>
  </si>
  <si>
    <t>Webster University</t>
  </si>
  <si>
    <t>Cleveland Institute of Music</t>
  </si>
  <si>
    <t>Norwich University</t>
  </si>
  <si>
    <t>Keuka College</t>
  </si>
  <si>
    <t>Keuka Park</t>
  </si>
  <si>
    <t>Benedict College</t>
  </si>
  <si>
    <t>College of Saint Mary</t>
  </si>
  <si>
    <t>Waynesburg University</t>
  </si>
  <si>
    <t>Waynesburg</t>
  </si>
  <si>
    <t>Kentucky Wesleyan College</t>
  </si>
  <si>
    <t>Owensboro</t>
  </si>
  <si>
    <t>Beacon College</t>
  </si>
  <si>
    <t>Leesburg</t>
  </si>
  <si>
    <t>Fond Du Lac</t>
  </si>
  <si>
    <t>Millsaps College</t>
  </si>
  <si>
    <t>William Jewell College</t>
  </si>
  <si>
    <t>Liberty</t>
  </si>
  <si>
    <t>Madonna University</t>
  </si>
  <si>
    <t>Livonia</t>
  </si>
  <si>
    <t>Cairn University-Langhorne</t>
  </si>
  <si>
    <t>Langhorne</t>
  </si>
  <si>
    <t>Mitchell College</t>
  </si>
  <si>
    <t>Manhattan School of Music</t>
  </si>
  <si>
    <t>Mount Marty University</t>
  </si>
  <si>
    <t>Yankton</t>
  </si>
  <si>
    <t>Regis College</t>
  </si>
  <si>
    <t>Weston</t>
  </si>
  <si>
    <t>Eastern Mennonite University</t>
  </si>
  <si>
    <t>Harrisonburg</t>
  </si>
  <si>
    <t>Capitol Technology University</t>
  </si>
  <si>
    <t>Tabor College</t>
  </si>
  <si>
    <t>Hillsboro</t>
  </si>
  <si>
    <t>Neumann University</t>
  </si>
  <si>
    <t>Aston</t>
  </si>
  <si>
    <t>Knox College</t>
  </si>
  <si>
    <t>Galesburg</t>
  </si>
  <si>
    <t>University of Saint Joseph</t>
  </si>
  <si>
    <t>Otis College of Art and Design</t>
  </si>
  <si>
    <t>Alverno College</t>
  </si>
  <si>
    <t>Saint Joseph's College of Maine</t>
  </si>
  <si>
    <t>Standish</t>
  </si>
  <si>
    <t>Judson University</t>
  </si>
  <si>
    <t>Elgin</t>
  </si>
  <si>
    <t>Wesleyan College</t>
  </si>
  <si>
    <t>Mount Mercy University</t>
  </si>
  <si>
    <t>Central Methodist University-College of Liberal Arts and Sciences</t>
  </si>
  <si>
    <t>Fayette</t>
  </si>
  <si>
    <t>University of Charleston</t>
  </si>
  <si>
    <t>Midland University</t>
  </si>
  <si>
    <t>Fremont</t>
  </si>
  <si>
    <t>Bethany College</t>
  </si>
  <si>
    <t>California College of the Arts</t>
  </si>
  <si>
    <t>San Francisco</t>
  </si>
  <si>
    <t>Cleveland Institute of Art</t>
  </si>
  <si>
    <t>Maharishi International University</t>
  </si>
  <si>
    <t>Lasell University</t>
  </si>
  <si>
    <t>Newton</t>
  </si>
  <si>
    <t>Chestnut Hill College</t>
  </si>
  <si>
    <t>Tusculum University</t>
  </si>
  <si>
    <t>Greeneville</t>
  </si>
  <si>
    <t>Spring Hill College</t>
  </si>
  <si>
    <t>Hartwick College</t>
  </si>
  <si>
    <t>Oneonta</t>
  </si>
  <si>
    <t>Oak Hills Christian College</t>
  </si>
  <si>
    <t>Bemidji</t>
  </si>
  <si>
    <t>Warren Wilson College</t>
  </si>
  <si>
    <t>Swannanoa</t>
  </si>
  <si>
    <t>Ottawa University-Ottawa</t>
  </si>
  <si>
    <t>Ottawa</t>
  </si>
  <si>
    <t>University of the Ozarks</t>
  </si>
  <si>
    <t>Clarksville</t>
  </si>
  <si>
    <t>Bennington College</t>
  </si>
  <si>
    <t>Bennington</t>
  </si>
  <si>
    <t>Lancaster Bible College</t>
  </si>
  <si>
    <t>Belhaven University</t>
  </si>
  <si>
    <t>Northwest Nazarene University</t>
  </si>
  <si>
    <t>Nampa</t>
  </si>
  <si>
    <t>Bluefield University</t>
  </si>
  <si>
    <t>Bluefield</t>
  </si>
  <si>
    <t>Welch College</t>
  </si>
  <si>
    <t>Gallatin</t>
  </si>
  <si>
    <t>La Roche University</t>
  </si>
  <si>
    <t>Emmanuel University</t>
  </si>
  <si>
    <t>Franklin Springs</t>
  </si>
  <si>
    <t>Grace Christian University</t>
  </si>
  <si>
    <t>Wyoming</t>
  </si>
  <si>
    <t>Goodwin University</t>
  </si>
  <si>
    <t>East Hartford</t>
  </si>
  <si>
    <t>Mishawaka</t>
  </si>
  <si>
    <t>Columbia International University</t>
  </si>
  <si>
    <t>Calumet College of Saint Joseph</t>
  </si>
  <si>
    <t>Whiting</t>
  </si>
  <si>
    <t>Spring Arbor University</t>
  </si>
  <si>
    <t>Spring Arbor</t>
  </si>
  <si>
    <t>Trinity Christian College</t>
  </si>
  <si>
    <t>Palos Heights</t>
  </si>
  <si>
    <t>Cedar Crest College</t>
  </si>
  <si>
    <t>Turtle Mountain Community College</t>
  </si>
  <si>
    <t>Belcourt</t>
  </si>
  <si>
    <t>Criswell College</t>
  </si>
  <si>
    <t>Faulkner University</t>
  </si>
  <si>
    <t>Malone University</t>
  </si>
  <si>
    <t>Goshen College</t>
  </si>
  <si>
    <t>Goshen</t>
  </si>
  <si>
    <t>The New England Conservatory of Music</t>
  </si>
  <si>
    <t>Webber International University</t>
  </si>
  <si>
    <t>Babson Park</t>
  </si>
  <si>
    <t>Marietta College</t>
  </si>
  <si>
    <t>Mary Baldwin University</t>
  </si>
  <si>
    <t>Staunton</t>
  </si>
  <si>
    <t>Washington Adventist University</t>
  </si>
  <si>
    <t>Takoma Park</t>
  </si>
  <si>
    <t>Georgian Court University</t>
  </si>
  <si>
    <t>Rochester University</t>
  </si>
  <si>
    <t>Rochester Hills</t>
  </si>
  <si>
    <t>Manchester University</t>
  </si>
  <si>
    <t>North Manchester</t>
  </si>
  <si>
    <t>Trocaire College</t>
  </si>
  <si>
    <t>University of Jamestown</t>
  </si>
  <si>
    <t>Jamestown</t>
  </si>
  <si>
    <t>Graceland University-Lamoni</t>
  </si>
  <si>
    <t>Lamoni</t>
  </si>
  <si>
    <t>Christian Brothers University</t>
  </si>
  <si>
    <t>Saint Michael's College</t>
  </si>
  <si>
    <t>Colchester</t>
  </si>
  <si>
    <t>Clarke University</t>
  </si>
  <si>
    <t>Thiel College</t>
  </si>
  <si>
    <t>Northwest University</t>
  </si>
  <si>
    <t>Kirkland</t>
  </si>
  <si>
    <t>Louisiana Christian University</t>
  </si>
  <si>
    <t>Pineville</t>
  </si>
  <si>
    <t>Livingstone College</t>
  </si>
  <si>
    <t>University of Mount Olive</t>
  </si>
  <si>
    <t>Mount Olive</t>
  </si>
  <si>
    <t>Columbus College of Art &amp; Design</t>
  </si>
  <si>
    <t>Art Academy of Cincinnati</t>
  </si>
  <si>
    <t>Fisher College</t>
  </si>
  <si>
    <t>Herzing University-Brookfield</t>
  </si>
  <si>
    <t>Brookfield</t>
  </si>
  <si>
    <t>Clarkson College</t>
  </si>
  <si>
    <t>Rockford University</t>
  </si>
  <si>
    <t>Rockford</t>
  </si>
  <si>
    <t>Appalachian Bible College</t>
  </si>
  <si>
    <t>Mount Hope</t>
  </si>
  <si>
    <t>Gods Bible School and College</t>
  </si>
  <si>
    <t>Newman University</t>
  </si>
  <si>
    <t>Centenary University</t>
  </si>
  <si>
    <t>Hackettstown</t>
  </si>
  <si>
    <t>Maranatha Baptist University</t>
  </si>
  <si>
    <t>Watertown</t>
  </si>
  <si>
    <t>William Jessup University</t>
  </si>
  <si>
    <t>Rocklin</t>
  </si>
  <si>
    <t>Wittenberg University</t>
  </si>
  <si>
    <t>Landmark College</t>
  </si>
  <si>
    <t>Putney</t>
  </si>
  <si>
    <t>Allegheny College</t>
  </si>
  <si>
    <t>Meadville</t>
  </si>
  <si>
    <t>Mount Saint Mary College</t>
  </si>
  <si>
    <t>Newburgh</t>
  </si>
  <si>
    <t>Mount St. Joseph University</t>
  </si>
  <si>
    <t>Hiram College</t>
  </si>
  <si>
    <t>Hiram</t>
  </si>
  <si>
    <t>University of Providence</t>
  </si>
  <si>
    <t>Great Falls</t>
  </si>
  <si>
    <t>Westminster University</t>
  </si>
  <si>
    <t>Salt Lake City</t>
  </si>
  <si>
    <t>UT</t>
  </si>
  <si>
    <t>Boston Architectural College</t>
  </si>
  <si>
    <t>Stillman College</t>
  </si>
  <si>
    <t>Tuscaloosa</t>
  </si>
  <si>
    <t>Ripon College</t>
  </si>
  <si>
    <t>Ripon</t>
  </si>
  <si>
    <t>Stephens College</t>
  </si>
  <si>
    <t>Lourdes University</t>
  </si>
  <si>
    <t>Sylvania</t>
  </si>
  <si>
    <t>Talladega College</t>
  </si>
  <si>
    <t>Talladega</t>
  </si>
  <si>
    <t>Fontbonne University</t>
  </si>
  <si>
    <t>Defiance College</t>
  </si>
  <si>
    <t>Defiance</t>
  </si>
  <si>
    <t>Barbourville</t>
  </si>
  <si>
    <t>Colby-Sawyer College</t>
  </si>
  <si>
    <t>Bluffton University</t>
  </si>
  <si>
    <t>Bluffton</t>
  </si>
  <si>
    <t>Minneapolis College of Art and Design</t>
  </si>
  <si>
    <t>Hope International University</t>
  </si>
  <si>
    <t>Fullerton</t>
  </si>
  <si>
    <t>Pennsylvania College of Art and Design</t>
  </si>
  <si>
    <t>Carlow University</t>
  </si>
  <si>
    <t>Limestone University</t>
  </si>
  <si>
    <t>Gaffney</t>
  </si>
  <si>
    <t>Albright College</t>
  </si>
  <si>
    <t>Baptist Health Sciences University</t>
  </si>
  <si>
    <t>Pfeiffer University</t>
  </si>
  <si>
    <t>Misenheimer</t>
  </si>
  <si>
    <t>Jarvis Christian University</t>
  </si>
  <si>
    <t>Hawkins</t>
  </si>
  <si>
    <t>University of Saint Mary</t>
  </si>
  <si>
    <t>Leavenworth</t>
  </si>
  <si>
    <t>Allen University</t>
  </si>
  <si>
    <t>Saint Elizabeth University</t>
  </si>
  <si>
    <t>Morristown</t>
  </si>
  <si>
    <t>Kentucky Mountain Bible College</t>
  </si>
  <si>
    <t>Vaughn College of Aeronautics and Technology</t>
  </si>
  <si>
    <t>Flushing</t>
  </si>
  <si>
    <t>Bloomfield College</t>
  </si>
  <si>
    <t>Bloomfield</t>
  </si>
  <si>
    <t>Morris College</t>
  </si>
  <si>
    <t>Sumter</t>
  </si>
  <si>
    <t>Briar Cliff University</t>
  </si>
  <si>
    <t>University of Rio Grande</t>
  </si>
  <si>
    <t>Rio Grande</t>
  </si>
  <si>
    <t>Andrew College</t>
  </si>
  <si>
    <t>Cuthbert</t>
  </si>
  <si>
    <t>Shaw University</t>
  </si>
  <si>
    <t>Methodist College</t>
  </si>
  <si>
    <t>St. Andrews University</t>
  </si>
  <si>
    <t>Laurinburg</t>
  </si>
  <si>
    <t>Great Lakes Christian College</t>
  </si>
  <si>
    <t>Lansing</t>
  </si>
  <si>
    <t>William Woods University</t>
  </si>
  <si>
    <t>Spalding University</t>
  </si>
  <si>
    <t>Chowan University</t>
  </si>
  <si>
    <t>Murfreesboro</t>
  </si>
  <si>
    <t>Elmira College</t>
  </si>
  <si>
    <t>Elmira</t>
  </si>
  <si>
    <t>Rust College</t>
  </si>
  <si>
    <t>Holly Springs</t>
  </si>
  <si>
    <t>King University</t>
  </si>
  <si>
    <t>Midwives College of Utah</t>
  </si>
  <si>
    <t>University of Health Sciences and Pharmacy in St. Louis</t>
  </si>
  <si>
    <t>Mid-Atlantic Christian University</t>
  </si>
  <si>
    <t>Elizabeth City</t>
  </si>
  <si>
    <t>Trinity Baptist College</t>
  </si>
  <si>
    <t>Lake Erie College</t>
  </si>
  <si>
    <t>Painesville</t>
  </si>
  <si>
    <t>VanderCook College of Music</t>
  </si>
  <si>
    <t>Ferrum College</t>
  </si>
  <si>
    <t>Ferrum</t>
  </si>
  <si>
    <t>Franciscan Missionaries of Our Lady University</t>
  </si>
  <si>
    <t>Baton Rouge</t>
  </si>
  <si>
    <t>Bay Path University</t>
  </si>
  <si>
    <t>Longmeadow</t>
  </si>
  <si>
    <t>Talmudic College of Florida</t>
  </si>
  <si>
    <t>Miami Beach</t>
  </si>
  <si>
    <t>Pacific Union College</t>
  </si>
  <si>
    <t>Angwin</t>
  </si>
  <si>
    <t>Boise Bible College</t>
  </si>
  <si>
    <t>Boise</t>
  </si>
  <si>
    <t>Baker University</t>
  </si>
  <si>
    <t>Baldwin City</t>
  </si>
  <si>
    <t>Blackburn College</t>
  </si>
  <si>
    <t>Carlinville</t>
  </si>
  <si>
    <t>Johnson University Florida</t>
  </si>
  <si>
    <t>Kissimmee</t>
  </si>
  <si>
    <t>Fresno Pacific University</t>
  </si>
  <si>
    <t>Fresno</t>
  </si>
  <si>
    <t>Albany College of Pharmacy and Health Sciences</t>
  </si>
  <si>
    <t>Albany</t>
  </si>
  <si>
    <t>Warner Pacific University</t>
  </si>
  <si>
    <t>Southeast Missouri Hospital College of Nursing and Health Sciences</t>
  </si>
  <si>
    <t>Cape Girardeau</t>
  </si>
  <si>
    <t>Lane College</t>
  </si>
  <si>
    <t>Donnelly College</t>
  </si>
  <si>
    <t>Maria College of Albany</t>
  </si>
  <si>
    <t>Northland College</t>
  </si>
  <si>
    <t>Maine College of Art &amp; Design</t>
  </si>
  <si>
    <t>Messenger College</t>
  </si>
  <si>
    <t>Bedford</t>
  </si>
  <si>
    <t>Calvary University</t>
  </si>
  <si>
    <t>Park University</t>
  </si>
  <si>
    <t>Parkville</t>
  </si>
  <si>
    <t>Southwestern College</t>
  </si>
  <si>
    <t>Winfield</t>
  </si>
  <si>
    <t>Gwynedd Mercy University</t>
  </si>
  <si>
    <t>Gwynedd Valley</t>
  </si>
  <si>
    <t>American International College</t>
  </si>
  <si>
    <t>Blackfeet Community College</t>
  </si>
  <si>
    <t>Browning</t>
  </si>
  <si>
    <t>Crowley's Ridge College</t>
  </si>
  <si>
    <t>Paragould</t>
  </si>
  <si>
    <t>Lindsborg</t>
  </si>
  <si>
    <t>Montserrat College of Art</t>
  </si>
  <si>
    <t>Concordia University Texas</t>
  </si>
  <si>
    <t>Austin</t>
  </si>
  <si>
    <t>Seattle Pacific University</t>
  </si>
  <si>
    <t>Franklin Pierce University</t>
  </si>
  <si>
    <t>Rindge</t>
  </si>
  <si>
    <t>College of Menominee Nation</t>
  </si>
  <si>
    <t>Keshena</t>
  </si>
  <si>
    <t>Villa Maria College</t>
  </si>
  <si>
    <t>Sterling College</t>
  </si>
  <si>
    <t>Sterling</t>
  </si>
  <si>
    <t>Miles College</t>
  </si>
  <si>
    <t>Benjamin Franklin Cummings Institute of Technology</t>
  </si>
  <si>
    <t>University of Holy Cross</t>
  </si>
  <si>
    <t>The University of Olivet</t>
  </si>
  <si>
    <t>Olivet</t>
  </si>
  <si>
    <t>Brescia University</t>
  </si>
  <si>
    <t>Veritas Baptist College</t>
  </si>
  <si>
    <t>Lawrenceburg</t>
  </si>
  <si>
    <t>Paine College</t>
  </si>
  <si>
    <t>Augusta</t>
  </si>
  <si>
    <t>Pacific Rim Christian University</t>
  </si>
  <si>
    <t>Northwestern Health Sciences University</t>
  </si>
  <si>
    <t>Summit Christian College</t>
  </si>
  <si>
    <t>Gering</t>
  </si>
  <si>
    <t>Randall University</t>
  </si>
  <si>
    <t>Moore</t>
  </si>
  <si>
    <t>Ohio Christian University</t>
  </si>
  <si>
    <t>Circleville</t>
  </si>
  <si>
    <t>Le Moyne-Owen College</t>
  </si>
  <si>
    <t>Hannibal-LaGrange University</t>
  </si>
  <si>
    <t>Hannibal</t>
  </si>
  <si>
    <t>University of the West</t>
  </si>
  <si>
    <t>Rosemead</t>
  </si>
  <si>
    <t>Trinity College of Florida</t>
  </si>
  <si>
    <t>Trinity</t>
  </si>
  <si>
    <t>Naropa University</t>
  </si>
  <si>
    <t>Boulder</t>
  </si>
  <si>
    <t>Birmingham-Southern College</t>
  </si>
  <si>
    <t>Eastern Nazarene College</t>
  </si>
  <si>
    <t>Cleveland University-Kansas City</t>
  </si>
  <si>
    <t>Overland Park</t>
  </si>
  <si>
    <t>Kuyper College</t>
  </si>
  <si>
    <t>Lyon College</t>
  </si>
  <si>
    <t>Batesville</t>
  </si>
  <si>
    <t>Beulah Heights University</t>
  </si>
  <si>
    <t>Central Christian College of the Bible</t>
  </si>
  <si>
    <t>Moberly</t>
  </si>
  <si>
    <t>Yeshiva Derech Chaim</t>
  </si>
  <si>
    <t>Charles R Drew University of Medicine and Science</t>
  </si>
  <si>
    <t>Peirce College</t>
  </si>
  <si>
    <t>American Baptist College</t>
  </si>
  <si>
    <t>Texas College</t>
  </si>
  <si>
    <t>Tyler</t>
  </si>
  <si>
    <t>Upper Iowa University</t>
  </si>
  <si>
    <t>New Hope Christian College-Eugene</t>
  </si>
  <si>
    <t>Craftsbury Common</t>
  </si>
  <si>
    <t>Good Samaritan College of Nursing and Health Science</t>
  </si>
  <si>
    <t>Visible Music College</t>
  </si>
  <si>
    <t>Williamson Christian College</t>
  </si>
  <si>
    <t>Bennett College</t>
  </si>
  <si>
    <t>St. Augustine College</t>
  </si>
  <si>
    <t>Arkansas Baptist College</t>
  </si>
  <si>
    <t>Little Rock</t>
  </si>
  <si>
    <t>Northpoint Bible College</t>
  </si>
  <si>
    <t>Haverhill</t>
  </si>
  <si>
    <t>Hodges University</t>
  </si>
  <si>
    <t>Fort Myers</t>
  </si>
  <si>
    <t>Clinton College</t>
  </si>
  <si>
    <t>Rock Hill</t>
  </si>
  <si>
    <t>Metropolitan College of New York</t>
  </si>
  <si>
    <t>Denomination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</si>
</sst>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_);_(* \(#,##0.000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44" fontId="0" fillId="0" borderId="0" xfId="2" applyFont="1"/>
    <xf numFmtId="44" fontId="0" fillId="2" borderId="0" xfId="2" applyFont="1" applyFill="1"/>
    <xf numFmtId="43" fontId="0" fillId="2" borderId="0" xfId="1" applyFont="1" applyFill="1"/>
    <xf numFmtId="0" fontId="0" fillId="3" borderId="0" xfId="0" applyFill="1"/>
    <xf numFmtId="43" fontId="0" fillId="0" borderId="0" xfId="1" applyFont="1"/>
    <xf numFmtId="0" fontId="4" fillId="0" borderId="0" xfId="0" applyFont="1"/>
    <xf numFmtId="0" fontId="0" fillId="3" borderId="4" xfId="0" applyFill="1" applyBorder="1"/>
    <xf numFmtId="44" fontId="2" fillId="4" borderId="0" xfId="2" applyFont="1" applyFill="1"/>
    <xf numFmtId="43" fontId="2" fillId="4" borderId="0" xfId="1" applyFont="1" applyFill="1"/>
    <xf numFmtId="0" fontId="0" fillId="0" borderId="4" xfId="0" applyBorder="1"/>
    <xf numFmtId="0" fontId="2" fillId="4" borderId="0" xfId="0" applyFont="1" applyFill="1"/>
    <xf numFmtId="164" fontId="0" fillId="0" borderId="0" xfId="1" applyNumberFormat="1" applyFont="1" applyFill="1"/>
    <xf numFmtId="164" fontId="0" fillId="0" borderId="0" xfId="1" applyNumberFormat="1" applyFont="1"/>
    <xf numFmtId="0" fontId="3" fillId="5" borderId="6" xfId="0" applyFont="1" applyFill="1" applyBorder="1"/>
    <xf numFmtId="0" fontId="0" fillId="5" borderId="0" xfId="0" applyFill="1"/>
    <xf numFmtId="0" fontId="3" fillId="5" borderId="5" xfId="0" applyFont="1" applyFill="1" applyBorder="1"/>
    <xf numFmtId="0" fontId="3" fillId="5" borderId="0" xfId="0" applyFont="1" applyFill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44"/>
  <sheetViews>
    <sheetView tabSelected="1" workbookViewId="0">
      <pane xSplit="5" topLeftCell="AE1" activePane="topRight" state="frozen"/>
      <selection pane="topRight" activeCell="AI13" sqref="AI13"/>
    </sheetView>
  </sheetViews>
  <sheetFormatPr defaultRowHeight="15" x14ac:dyDescent="0.25"/>
  <cols>
    <col min="1" max="1" width="11.42578125" bestFit="1" customWidth="1"/>
    <col min="2" max="2" width="36.5703125" bestFit="1" customWidth="1"/>
    <col min="3" max="3" width="21.28515625" bestFit="1" customWidth="1"/>
    <col min="5" max="5" width="24.42578125" customWidth="1"/>
    <col min="6" max="6" width="24" bestFit="1" customWidth="1"/>
    <col min="7" max="7" width="15.85546875" bestFit="1" customWidth="1"/>
    <col min="8" max="8" width="22.42578125" bestFit="1" customWidth="1"/>
    <col min="9" max="9" width="21.5703125" bestFit="1" customWidth="1"/>
    <col min="10" max="10" width="27.28515625" bestFit="1" customWidth="1"/>
    <col min="11" max="11" width="17.5703125" bestFit="1" customWidth="1"/>
    <col min="12" max="12" width="18.28515625" bestFit="1" customWidth="1"/>
    <col min="13" max="13" width="15.28515625" style="2" bestFit="1" customWidth="1"/>
    <col min="14" max="14" width="19.42578125" bestFit="1" customWidth="1"/>
    <col min="15" max="15" width="20" style="4" bestFit="1" customWidth="1"/>
    <col min="16" max="16" width="20.28515625" style="4" bestFit="1" customWidth="1"/>
    <col min="17" max="17" width="21.42578125" style="4" bestFit="1" customWidth="1"/>
    <col min="18" max="18" width="20.7109375" style="6" bestFit="1" customWidth="1"/>
    <col min="19" max="19" width="30.85546875" style="4" bestFit="1" customWidth="1"/>
    <col min="20" max="20" width="19" style="4" bestFit="1" customWidth="1"/>
    <col min="21" max="21" width="24" style="4" bestFit="1" customWidth="1"/>
    <col min="22" max="22" width="11.28515625" style="4" bestFit="1" customWidth="1"/>
    <col min="23" max="23" width="9.140625" style="8"/>
    <col min="24" max="24" width="9.140625" style="23"/>
    <col min="25" max="25" width="9.140625" style="24"/>
    <col min="26" max="26" width="9.140625" style="20"/>
    <col min="27" max="28" width="9.140625" style="7"/>
    <col min="29" max="29" width="17" bestFit="1" customWidth="1"/>
    <col min="31" max="32" width="9.140625" style="7"/>
    <col min="34" max="36" width="9.140625" style="7"/>
    <col min="37" max="37" width="9.140625" style="17"/>
    <col min="38" max="38" width="9.140625" style="20"/>
    <col min="41" max="41" width="10.85546875" customWidth="1"/>
    <col min="45" max="45" width="10" style="16" bestFit="1" customWidth="1"/>
    <col min="47" max="47" width="9.140625" style="17"/>
    <col min="48" max="48" width="9.140625" style="20"/>
    <col min="49" max="49" width="9.140625" style="17"/>
    <col min="50" max="50" width="9.140625" style="18"/>
  </cols>
  <sheetData>
    <row r="1" spans="1:50" x14ac:dyDescent="0.25">
      <c r="A1" t="s">
        <v>0</v>
      </c>
      <c r="B1" s="1" t="s">
        <v>1</v>
      </c>
      <c r="C1" t="s">
        <v>2</v>
      </c>
      <c r="D1" t="s">
        <v>3</v>
      </c>
      <c r="E1" s="1" t="s">
        <v>1494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s="4" t="s">
        <v>13</v>
      </c>
      <c r="P1" s="4" t="s">
        <v>14</v>
      </c>
      <c r="Q1" s="4" t="s">
        <v>15</v>
      </c>
      <c r="R1" s="6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8" t="s">
        <v>21</v>
      </c>
      <c r="X1" s="21" t="s">
        <v>22</v>
      </c>
      <c r="Y1" s="22" t="s">
        <v>23</v>
      </c>
      <c r="Z1" s="20" t="s">
        <v>24</v>
      </c>
      <c r="AA1" s="7" t="s">
        <v>25</v>
      </c>
      <c r="AB1" s="7" t="s">
        <v>23</v>
      </c>
      <c r="AC1" t="s">
        <v>26</v>
      </c>
      <c r="AD1" t="s">
        <v>23</v>
      </c>
      <c r="AE1" s="7" t="s">
        <v>27</v>
      </c>
      <c r="AF1" s="7" t="s">
        <v>23</v>
      </c>
      <c r="AG1" t="s">
        <v>28</v>
      </c>
      <c r="AH1" s="7" t="s">
        <v>23</v>
      </c>
      <c r="AI1" s="7" t="s">
        <v>29</v>
      </c>
      <c r="AJ1" s="7" t="s">
        <v>23</v>
      </c>
      <c r="AK1" s="19" t="s">
        <v>30</v>
      </c>
      <c r="AL1" s="20" t="s">
        <v>24</v>
      </c>
      <c r="AM1" t="s">
        <v>12</v>
      </c>
      <c r="AN1" t="s">
        <v>23</v>
      </c>
      <c r="AO1" s="14" t="s">
        <v>31</v>
      </c>
      <c r="AP1" t="s">
        <v>23</v>
      </c>
      <c r="AQ1" t="s">
        <v>32</v>
      </c>
      <c r="AR1" t="s">
        <v>23</v>
      </c>
      <c r="AS1" s="15" t="s">
        <v>33</v>
      </c>
      <c r="AT1" t="s">
        <v>23</v>
      </c>
      <c r="AU1" s="19" t="s">
        <v>34</v>
      </c>
      <c r="AV1" s="20" t="s">
        <v>24</v>
      </c>
      <c r="AW1" s="19" t="s">
        <v>35</v>
      </c>
      <c r="AX1" s="17" t="s">
        <v>36</v>
      </c>
    </row>
    <row r="2" spans="1:50" x14ac:dyDescent="0.25">
      <c r="A2">
        <v>232557</v>
      </c>
      <c r="B2" s="1" t="s">
        <v>37</v>
      </c>
      <c r="C2" t="s">
        <v>38</v>
      </c>
      <c r="D2" t="s">
        <v>39</v>
      </c>
      <c r="E2" s="1" t="s">
        <v>40</v>
      </c>
      <c r="F2">
        <v>29849.31</v>
      </c>
      <c r="G2">
        <v>359470278.42299998</v>
      </c>
      <c r="H2">
        <v>54284349.662</v>
      </c>
      <c r="I2">
        <v>28199.266</v>
      </c>
      <c r="J2">
        <v>2889536146.25</v>
      </c>
      <c r="K2">
        <v>2002.1</v>
      </c>
      <c r="L2">
        <v>92456.505000000005</v>
      </c>
      <c r="M2" s="2">
        <v>5555.0770000000002</v>
      </c>
      <c r="N2">
        <v>87.132000000000005</v>
      </c>
      <c r="O2" s="4">
        <v>508900530.87300003</v>
      </c>
      <c r="P2" s="4">
        <v>5084330260.3830004</v>
      </c>
      <c r="Q2" s="4">
        <v>5256912052.0380001</v>
      </c>
      <c r="R2" s="6">
        <v>583235.97699999996</v>
      </c>
      <c r="S2" s="4">
        <v>319992969.58099997</v>
      </c>
      <c r="T2" s="4">
        <v>-455099888.37300003</v>
      </c>
      <c r="U2" s="4">
        <v>1783197757.5309999</v>
      </c>
      <c r="V2" s="4">
        <v>82.197000000000003</v>
      </c>
      <c r="W2" s="8">
        <v>139</v>
      </c>
      <c r="X2" s="23">
        <f t="shared" ref="X2:X65" si="0">(R2/W2)*M2</f>
        <v>23308782.456152726</v>
      </c>
      <c r="Y2" s="24">
        <v>3</v>
      </c>
      <c r="Z2" s="20">
        <f t="shared" ref="Z2:Z65" si="1">_xlfn.NORM.DIST(Y2, 0, 1, TRUE)</f>
        <v>0.9986501019683699</v>
      </c>
      <c r="AA2" s="7">
        <f t="shared" ref="AA2:AA65" si="2">(P2/((U2-S2)-H2))</f>
        <v>3.6086709527480809</v>
      </c>
      <c r="AB2" s="7">
        <v>3</v>
      </c>
      <c r="AC2" s="4">
        <f t="shared" ref="AC2:AC65" si="3">J2/L2</f>
        <v>31252.924239889879</v>
      </c>
      <c r="AD2">
        <f t="shared" ref="AD2:AD65" si="4">(AC2 - AVERAGE(AC$2:AC$844)) / _xlfn.STDEV.P(AC$2:AC$844)</f>
        <v>-1.4380701191682671E-3</v>
      </c>
      <c r="AE2" s="7">
        <f t="shared" ref="AE2:AE65" si="5">((S2+H2)/U2)</f>
        <v>0.20989108900698769</v>
      </c>
      <c r="AF2" s="7">
        <f t="shared" ref="AF2:AF33" si="6">(AE2 - AVERAGE(AE$2:AE$999)) / _xlfn.STDEV.P(AE$2:AE$999)</f>
        <v>1.5565291741895472E-2</v>
      </c>
      <c r="AG2">
        <f t="shared" ref="AG2:AG65" si="7">(G2+T2)/(Q2-P2)</f>
        <v>-0.55411181581176749</v>
      </c>
      <c r="AH2" s="7">
        <f t="shared" ref="AH2:AH33" si="8">(AG2 - AVERAGE(AG$2:AG$999)) / _xlfn.STDEV.P(AG$2:AG$999)</f>
        <v>-0.10347695504904136</v>
      </c>
      <c r="AI2" s="7">
        <f t="shared" ref="AI2:AI65" si="9">Q2/(Q2-P2)</f>
        <v>30.460409534667768</v>
      </c>
      <c r="AJ2" s="10">
        <f>(AI2 - AVERAGE(AI$2:AI$844)) / _xlfn.STDEV.P(AI$2:AI$844)</f>
        <v>0.24186280964665205</v>
      </c>
      <c r="AK2" s="17">
        <f t="shared" ref="AK2:AK65" si="10">(AB2*0.3)+(AD2*0.15)+(AF2*0.2)+(AH2*0.2)+(AJ2*0.15)</f>
        <v>0.91848137826769316</v>
      </c>
      <c r="AL2" s="20">
        <f t="shared" ref="AL2:AL65" si="11">_xlfn.NORM.DIST(AK2, 0, 1, TRUE)</f>
        <v>0.82081654816620442</v>
      </c>
      <c r="AM2">
        <f t="shared" ref="AM2:AM65" si="12">N2</f>
        <v>87.132000000000005</v>
      </c>
      <c r="AN2" s="13">
        <f t="shared" ref="AN2:AN65" si="13">(AM2 - AVERAGE(AM$2:AM$844)) / _xlfn.STDEV.P(AM$2:AM$844)</f>
        <v>1.0358674354759816</v>
      </c>
      <c r="AO2">
        <f t="shared" ref="AO2:AO65" si="14">L2/K2</f>
        <v>46.179763748064538</v>
      </c>
      <c r="AP2" s="13">
        <f t="shared" ref="AP2:AP33" si="15">(AO2 - AVERAGE(AO$2:AO$844)) / _xlfn.STDEV.P(AO$2:AO$844)</f>
        <v>2.9372108300753861</v>
      </c>
      <c r="AQ2">
        <f t="shared" ref="AQ2:AQ65" si="16">I2/K2</f>
        <v>14.084843913890415</v>
      </c>
      <c r="AR2" s="13">
        <f t="shared" ref="AR2:AR33" si="17">(AQ2 - AVERAGE(AQ$2:AQ$844)) / _xlfn.STDEV.P(AQ$2:AQ$844)</f>
        <v>1.9576617722350447</v>
      </c>
      <c r="AS2" s="16">
        <f t="shared" ref="AS2:AS65" si="18">L2/O2</f>
        <v>1.8167893211153523E-4</v>
      </c>
      <c r="AT2" s="13">
        <f t="shared" ref="AT2:AT33" si="19">(AS2 - AVERAGE(AS$2:AS$844)) / _xlfn.STDEV.P(AS$2:AS$844)</f>
        <v>0.58269082875889799</v>
      </c>
      <c r="AU2" s="17">
        <f t="shared" ref="AU2:AU65" si="20">(AN2*0.3)+(AP2*0.25)+(AR2*0.25)+(AT2*0.2)</f>
        <v>1.6510165469721818</v>
      </c>
      <c r="AV2" s="20">
        <f t="shared" ref="AV2:AV65" si="21">_xlfn.NORM.DIST(AU2, 0, 1, TRUE)</f>
        <v>0.95063240191286846</v>
      </c>
      <c r="AW2" s="17">
        <f>(Z2*0.3999)+(AL2*0.4002)+(AV2*0.1999)</f>
        <v>0.91788237549564855</v>
      </c>
      <c r="AX2" s="17">
        <f t="shared" ref="AX2:AX65" si="22">_xlfn.RANK.AVG(AW2,$AW$2:$AW$844)</f>
        <v>1</v>
      </c>
    </row>
    <row r="3" spans="1:50" x14ac:dyDescent="0.25">
      <c r="A3">
        <v>183026</v>
      </c>
      <c r="B3" s="1" t="s">
        <v>41</v>
      </c>
      <c r="C3" t="s">
        <v>42</v>
      </c>
      <c r="D3" t="s">
        <v>43</v>
      </c>
      <c r="E3" s="1" t="s">
        <v>44</v>
      </c>
      <c r="F3">
        <v>47556.582999999999</v>
      </c>
      <c r="G3">
        <v>-153836688.60600001</v>
      </c>
      <c r="H3">
        <v>18310372.484000001</v>
      </c>
      <c r="I3">
        <v>48288.754999999997</v>
      </c>
      <c r="J3">
        <v>81544270.667999998</v>
      </c>
      <c r="K3">
        <v>3352.9229999999998</v>
      </c>
      <c r="L3">
        <v>133195.86300000001</v>
      </c>
      <c r="M3" s="2">
        <v>4717.0929999999998</v>
      </c>
      <c r="N3">
        <v>33.393000000000001</v>
      </c>
      <c r="O3" s="4">
        <v>270207106.014</v>
      </c>
      <c r="P3" s="4">
        <v>1752657320.438</v>
      </c>
      <c r="Q3" s="4">
        <v>2407489301.237</v>
      </c>
      <c r="R3" s="6">
        <v>80427.773000000001</v>
      </c>
      <c r="S3" s="4">
        <v>48109430.615999997</v>
      </c>
      <c r="T3" s="4">
        <v>513501639.02600002</v>
      </c>
      <c r="U3" s="4">
        <v>1900903894.8570001</v>
      </c>
      <c r="V3" s="4">
        <v>79.587000000000003</v>
      </c>
      <c r="W3" s="8">
        <v>33</v>
      </c>
      <c r="X3" s="23">
        <f t="shared" si="0"/>
        <v>11496523.788602697</v>
      </c>
      <c r="Y3" s="24">
        <v>3</v>
      </c>
      <c r="Z3" s="20">
        <f t="shared" si="1"/>
        <v>0.9986501019683699</v>
      </c>
      <c r="AA3" s="7">
        <f t="shared" si="2"/>
        <v>0.95539521346264189</v>
      </c>
      <c r="AB3" s="7">
        <v>3</v>
      </c>
      <c r="AC3" s="4">
        <f t="shared" si="3"/>
        <v>612.21323869495848</v>
      </c>
      <c r="AD3">
        <f t="shared" si="4"/>
        <v>-6.7170095146584473E-3</v>
      </c>
      <c r="AE3" s="7">
        <f t="shared" si="5"/>
        <v>3.4941168398729898E-2</v>
      </c>
      <c r="AF3" s="7">
        <f t="shared" si="6"/>
        <v>-1.6286758404309262E-2</v>
      </c>
      <c r="AG3">
        <f t="shared" si="7"/>
        <v>0.5492476863777348</v>
      </c>
      <c r="AH3" s="7">
        <f t="shared" si="8"/>
        <v>-3.2838828436878284E-2</v>
      </c>
      <c r="AI3" s="7">
        <f t="shared" si="9"/>
        <v>3.6764992728355708</v>
      </c>
      <c r="AJ3" s="10">
        <f>(AI3 - AVERAGE(AI$2:AI$844)) / _xlfn.STDEV.P(AI$2:AI$844)</f>
        <v>-8.0155173153494949E-2</v>
      </c>
      <c r="AK3" s="17">
        <f t="shared" si="10"/>
        <v>0.87714405523153949</v>
      </c>
      <c r="AL3" s="20">
        <f t="shared" si="11"/>
        <v>0.80979580083537583</v>
      </c>
      <c r="AM3">
        <f t="shared" si="12"/>
        <v>33.393000000000001</v>
      </c>
      <c r="AN3" s="13">
        <f t="shared" si="13"/>
        <v>-1.043508049540383</v>
      </c>
      <c r="AO3">
        <f t="shared" si="14"/>
        <v>39.7252973002959</v>
      </c>
      <c r="AP3" s="13">
        <f t="shared" si="15"/>
        <v>2.3863204837910086</v>
      </c>
      <c r="AQ3">
        <f t="shared" si="16"/>
        <v>14.401987459896931</v>
      </c>
      <c r="AR3" s="13">
        <f t="shared" si="17"/>
        <v>2.0173209506023246</v>
      </c>
      <c r="AS3" s="16">
        <f t="shared" si="18"/>
        <v>4.9293989697331959E-4</v>
      </c>
      <c r="AT3" s="13">
        <f t="shared" si="19"/>
        <v>2.5672075175426867</v>
      </c>
      <c r="AU3" s="17">
        <f t="shared" si="20"/>
        <v>1.3012994472447557</v>
      </c>
      <c r="AV3" s="20">
        <f t="shared" si="21"/>
        <v>0.9034220118140931</v>
      </c>
      <c r="AW3" s="17">
        <f>(Z3*0.3999)+(AL3*0.4002)+(AV3*0.1999)</f>
        <v>0.90403451543310576</v>
      </c>
      <c r="AX3" s="17">
        <f t="shared" si="22"/>
        <v>2</v>
      </c>
    </row>
    <row r="4" spans="1:50" x14ac:dyDescent="0.25">
      <c r="A4">
        <v>130253</v>
      </c>
      <c r="B4" s="1" t="s">
        <v>45</v>
      </c>
      <c r="C4" t="s">
        <v>46</v>
      </c>
      <c r="D4" t="s">
        <v>47</v>
      </c>
      <c r="E4" s="1" t="s">
        <v>48</v>
      </c>
      <c r="F4">
        <v>3644.9780000000001</v>
      </c>
      <c r="G4">
        <v>223437985.51100001</v>
      </c>
      <c r="H4">
        <v>30293588.782000002</v>
      </c>
      <c r="I4">
        <v>3390.1309999999999</v>
      </c>
      <c r="J4">
        <v>359938976.44099998</v>
      </c>
      <c r="K4">
        <v>629.01700000000005</v>
      </c>
      <c r="L4">
        <v>16011.312</v>
      </c>
      <c r="M4" s="2">
        <v>2107.6350000000002</v>
      </c>
      <c r="N4">
        <v>74.718000000000004</v>
      </c>
      <c r="O4" s="4">
        <v>135900787.02900001</v>
      </c>
      <c r="P4" s="4">
        <v>1190055480.927</v>
      </c>
      <c r="Q4" s="4">
        <v>1896940622.6819999</v>
      </c>
      <c r="R4" s="6">
        <v>241960.56899999999</v>
      </c>
      <c r="S4" s="4">
        <v>107811764.369</v>
      </c>
      <c r="T4" s="4">
        <v>0</v>
      </c>
      <c r="U4" s="4">
        <v>690202120.09000003</v>
      </c>
      <c r="V4" s="4">
        <v>76.126999999999995</v>
      </c>
      <c r="W4" s="8">
        <v>52</v>
      </c>
      <c r="X4" s="23">
        <f t="shared" si="0"/>
        <v>9807010.8431599028</v>
      </c>
      <c r="Y4" s="24">
        <v>3</v>
      </c>
      <c r="Z4" s="20">
        <f t="shared" si="1"/>
        <v>0.9986501019683699</v>
      </c>
      <c r="AA4" s="7">
        <f t="shared" si="2"/>
        <v>2.1555197425354358</v>
      </c>
      <c r="AB4" s="7">
        <v>3</v>
      </c>
      <c r="AC4" s="4">
        <f t="shared" si="3"/>
        <v>22480.29246079272</v>
      </c>
      <c r="AD4">
        <f t="shared" si="4"/>
        <v>-2.9494642737947414E-3</v>
      </c>
      <c r="AE4" s="7">
        <f t="shared" si="5"/>
        <v>0.20009407263627577</v>
      </c>
      <c r="AF4" s="7">
        <f t="shared" si="6"/>
        <v>1.3781609556512557E-2</v>
      </c>
      <c r="AG4">
        <f t="shared" si="7"/>
        <v>0.31608810585021696</v>
      </c>
      <c r="AH4" s="7">
        <f t="shared" si="8"/>
        <v>-4.7765926936921763E-2</v>
      </c>
      <c r="AI4" s="7">
        <f t="shared" si="9"/>
        <v>2.6835202929466337</v>
      </c>
      <c r="AJ4" s="10">
        <f>(AI4 - AVERAGE(AI$2:AI$844)) / _xlfn.STDEV.P(AI$2:AI$844)</f>
        <v>-9.2093575162048788E-2</v>
      </c>
      <c r="AK4" s="17">
        <f t="shared" si="10"/>
        <v>0.87894668060854153</v>
      </c>
      <c r="AL4" s="20">
        <f t="shared" si="11"/>
        <v>0.81028490673307685</v>
      </c>
      <c r="AM4">
        <f t="shared" si="12"/>
        <v>74.718000000000004</v>
      </c>
      <c r="AN4" s="13">
        <f t="shared" si="13"/>
        <v>0.55552043849067945</v>
      </c>
      <c r="AO4">
        <f t="shared" si="14"/>
        <v>25.454498050132187</v>
      </c>
      <c r="AP4" s="13">
        <f t="shared" si="15"/>
        <v>1.1683041528833848</v>
      </c>
      <c r="AQ4">
        <f t="shared" si="16"/>
        <v>5.3895697572561625</v>
      </c>
      <c r="AR4" s="13">
        <f t="shared" si="17"/>
        <v>0.32195794538691846</v>
      </c>
      <c r="AS4" s="16">
        <f t="shared" si="18"/>
        <v>1.178161830408188E-4</v>
      </c>
      <c r="AT4" s="13">
        <f t="shared" si="19"/>
        <v>0.1755190159402695</v>
      </c>
      <c r="AU4" s="17">
        <f t="shared" si="20"/>
        <v>0.57432545930283363</v>
      </c>
      <c r="AV4" s="20">
        <f t="shared" si="21"/>
        <v>0.71712620799792781</v>
      </c>
      <c r="AW4" s="17">
        <f>(Z4*0.3999)+(AL4*0.4002)+(AV4*0.1999)</f>
        <v>0.86698972443051425</v>
      </c>
      <c r="AX4" s="17">
        <f t="shared" si="22"/>
        <v>3</v>
      </c>
    </row>
    <row r="5" spans="1:50" x14ac:dyDescent="0.25">
      <c r="A5">
        <v>140951</v>
      </c>
      <c r="B5" s="1" t="s">
        <v>49</v>
      </c>
      <c r="C5" t="s">
        <v>50</v>
      </c>
      <c r="D5" t="s">
        <v>51</v>
      </c>
      <c r="E5" s="1" t="s">
        <v>52</v>
      </c>
      <c r="F5">
        <v>4098.3999999999996</v>
      </c>
      <c r="G5">
        <v>9501171.7660000008</v>
      </c>
      <c r="H5">
        <v>61313410.001999997</v>
      </c>
      <c r="I5">
        <v>4028.5680000000002</v>
      </c>
      <c r="J5">
        <v>450294890.89499998</v>
      </c>
      <c r="K5">
        <v>808.20600000000002</v>
      </c>
      <c r="L5">
        <v>17238.665000000001</v>
      </c>
      <c r="M5" s="2">
        <v>4548.3909999999996</v>
      </c>
      <c r="N5">
        <v>76.099000000000004</v>
      </c>
      <c r="O5" s="4">
        <v>140666980.664</v>
      </c>
      <c r="P5" s="4">
        <v>2187777962.4320002</v>
      </c>
      <c r="Q5" s="4">
        <v>2450827368.0409999</v>
      </c>
      <c r="R5" s="6">
        <v>828524.65899999999</v>
      </c>
      <c r="S5" s="4">
        <v>223592481.97600001</v>
      </c>
      <c r="T5" s="4">
        <v>408525545.34100002</v>
      </c>
      <c r="U5" s="4">
        <v>1005524080.83</v>
      </c>
      <c r="V5" s="4">
        <v>77.721000000000004</v>
      </c>
      <c r="W5" s="9">
        <v>137</v>
      </c>
      <c r="X5" s="23">
        <f t="shared" si="0"/>
        <v>27506964.250172764</v>
      </c>
      <c r="Y5" s="24">
        <v>3</v>
      </c>
      <c r="Z5" s="20">
        <f t="shared" si="1"/>
        <v>0.9986501019683699</v>
      </c>
      <c r="AA5" s="7">
        <f t="shared" si="2"/>
        <v>3.0359738295217022</v>
      </c>
      <c r="AB5" s="7">
        <v>3</v>
      </c>
      <c r="AC5" s="4">
        <f t="shared" si="3"/>
        <v>26121.215934934633</v>
      </c>
      <c r="AD5">
        <f t="shared" si="4"/>
        <v>-2.3221872382565263E-3</v>
      </c>
      <c r="AE5" s="7">
        <f t="shared" si="5"/>
        <v>0.28334069507597193</v>
      </c>
      <c r="AF5" s="7">
        <f t="shared" si="6"/>
        <v>2.8937807302887628E-2</v>
      </c>
      <c r="AG5">
        <f t="shared" si="7"/>
        <v>1.5891566686463481</v>
      </c>
      <c r="AH5" s="7">
        <f t="shared" si="8"/>
        <v>3.373713543423329E-2</v>
      </c>
      <c r="AI5" s="7">
        <f t="shared" si="9"/>
        <v>9.3169850065502278</v>
      </c>
      <c r="AJ5" s="10">
        <f>(AI5 - AVERAGE(AI$2:AI$844)) / _xlfn.STDEV.P(AI$2:AI$844)</f>
        <v>-1.2340659879377089E-2</v>
      </c>
      <c r="AK5" s="17">
        <f t="shared" si="10"/>
        <v>0.91033556147977901</v>
      </c>
      <c r="AL5" s="20">
        <f t="shared" si="11"/>
        <v>0.8186772151478191</v>
      </c>
      <c r="AM5">
        <f t="shared" si="12"/>
        <v>76.099000000000004</v>
      </c>
      <c r="AN5" s="13">
        <f t="shared" si="13"/>
        <v>0.60895681700177184</v>
      </c>
      <c r="AO5">
        <f t="shared" si="14"/>
        <v>21.329543457979774</v>
      </c>
      <c r="AP5" s="13">
        <f t="shared" si="15"/>
        <v>0.81623823355960212</v>
      </c>
      <c r="AQ5">
        <f t="shared" si="16"/>
        <v>4.9845806638406547</v>
      </c>
      <c r="AR5" s="13">
        <f t="shared" si="17"/>
        <v>0.2457737793677166</v>
      </c>
      <c r="AS5" s="16">
        <f t="shared" si="18"/>
        <v>1.2254947762884471E-4</v>
      </c>
      <c r="AT5" s="13">
        <f t="shared" si="19"/>
        <v>0.20569723667231188</v>
      </c>
      <c r="AU5" s="17">
        <f t="shared" si="20"/>
        <v>0.48932949566682366</v>
      </c>
      <c r="AV5" s="20">
        <f t="shared" si="21"/>
        <v>0.68769577889750599</v>
      </c>
      <c r="AW5" s="17">
        <f>(Z5*0.3999)+(AL5*0.4002)+(AV5*0.1999)</f>
        <v>0.86446518348091972</v>
      </c>
      <c r="AX5" s="17">
        <f t="shared" si="22"/>
        <v>4</v>
      </c>
    </row>
    <row r="6" spans="1:50" x14ac:dyDescent="0.25">
      <c r="A6">
        <v>166027</v>
      </c>
      <c r="B6" s="1" t="s">
        <v>53</v>
      </c>
      <c r="C6" t="s">
        <v>54</v>
      </c>
      <c r="D6" t="s">
        <v>55</v>
      </c>
      <c r="E6" s="1" t="s">
        <v>44</v>
      </c>
      <c r="F6">
        <v>11661.679</v>
      </c>
      <c r="G6">
        <v>36283.351999999999</v>
      </c>
      <c r="H6">
        <v>3978017.2629999998</v>
      </c>
      <c r="I6">
        <v>9682.2389999999996</v>
      </c>
      <c r="J6">
        <v>1576052002.779</v>
      </c>
      <c r="K6">
        <v>2214.73</v>
      </c>
      <c r="L6">
        <v>24475.882000000001</v>
      </c>
      <c r="M6" s="2">
        <v>1703.076</v>
      </c>
      <c r="N6">
        <v>98.313999999999993</v>
      </c>
      <c r="O6" s="4">
        <v>1271167930.4170001</v>
      </c>
      <c r="P6" s="4">
        <v>1665480298.7049999</v>
      </c>
      <c r="Q6" s="4">
        <v>1666339562.473</v>
      </c>
      <c r="R6" s="6">
        <v>451154.30800000002</v>
      </c>
      <c r="S6" s="4">
        <v>27304932.568999998</v>
      </c>
      <c r="T6" s="4">
        <v>0</v>
      </c>
      <c r="U6" s="4">
        <v>76813218.905000001</v>
      </c>
      <c r="V6" s="4">
        <v>97.150999999999996</v>
      </c>
      <c r="W6" s="8">
        <v>141</v>
      </c>
      <c r="X6" s="23">
        <f t="shared" si="0"/>
        <v>5449291.3067475753</v>
      </c>
      <c r="Y6" s="24">
        <f>(X6 - AVERAGE(X$2:X$999)) / _xlfn.STDEV.P(X$2:X$999)</f>
        <v>1.3989819469669793</v>
      </c>
      <c r="Z6" s="20">
        <f t="shared" si="1"/>
        <v>0.91909080161281098</v>
      </c>
      <c r="AA6" s="7">
        <f t="shared" si="2"/>
        <v>36.579627852290677</v>
      </c>
      <c r="AB6" s="7">
        <v>3</v>
      </c>
      <c r="AC6" s="4">
        <f t="shared" si="3"/>
        <v>64392.041225684938</v>
      </c>
      <c r="AD6">
        <f t="shared" si="4"/>
        <v>4.2713075183561716E-3</v>
      </c>
      <c r="AE6" s="7">
        <f t="shared" si="5"/>
        <v>0.40725997787815266</v>
      </c>
      <c r="AF6" s="7">
        <f t="shared" si="6"/>
        <v>5.1499024799721869E-2</v>
      </c>
      <c r="AG6">
        <f t="shared" si="7"/>
        <v>4.2226093257076193E-2</v>
      </c>
      <c r="AH6" s="7">
        <f t="shared" si="8"/>
        <v>-6.5298833919122695E-2</v>
      </c>
      <c r="AI6" s="7">
        <f t="shared" si="9"/>
        <v>1939.2643150208517</v>
      </c>
      <c r="AJ6" s="10">
        <v>3</v>
      </c>
      <c r="AK6" s="17">
        <f t="shared" si="10"/>
        <v>1.3478807343038732</v>
      </c>
      <c r="AL6" s="20">
        <f t="shared" si="11"/>
        <v>0.91115162724857124</v>
      </c>
      <c r="AM6">
        <f t="shared" si="12"/>
        <v>98.313999999999993</v>
      </c>
      <c r="AN6" s="13">
        <f t="shared" si="13"/>
        <v>1.4685434561211919</v>
      </c>
      <c r="AO6">
        <f t="shared" si="14"/>
        <v>11.051406717748891</v>
      </c>
      <c r="AP6" s="13">
        <f t="shared" si="15"/>
        <v>-6.1003340752309489E-2</v>
      </c>
      <c r="AQ6">
        <f t="shared" si="16"/>
        <v>4.3717468946553302</v>
      </c>
      <c r="AR6" s="13">
        <f t="shared" si="17"/>
        <v>0.13049109553038388</v>
      </c>
      <c r="AS6" s="16">
        <f t="shared" si="18"/>
        <v>1.9254640881296317E-5</v>
      </c>
      <c r="AT6" s="13">
        <f t="shared" si="19"/>
        <v>-0.45288302404792613</v>
      </c>
      <c r="AU6" s="17">
        <f t="shared" si="20"/>
        <v>0.36735837072129096</v>
      </c>
      <c r="AV6" s="20">
        <f t="shared" si="21"/>
        <v>0.64332414029316443</v>
      </c>
      <c r="AW6" s="17">
        <f>(Z6*0.3999)+(AL6*0.4002)+(AV6*0.1999)</f>
        <v>0.86078778843444481</v>
      </c>
      <c r="AX6" s="17">
        <f t="shared" si="22"/>
        <v>5</v>
      </c>
    </row>
    <row r="7" spans="1:50" x14ac:dyDescent="0.25">
      <c r="A7">
        <v>190415</v>
      </c>
      <c r="B7" s="1" t="s">
        <v>56</v>
      </c>
      <c r="C7" t="s">
        <v>57</v>
      </c>
      <c r="D7" t="s">
        <v>58</v>
      </c>
      <c r="E7" s="1" t="s">
        <v>44</v>
      </c>
      <c r="F7">
        <v>9024.5290000000005</v>
      </c>
      <c r="G7">
        <v>393664776.63999999</v>
      </c>
      <c r="H7">
        <v>312131560.51499999</v>
      </c>
      <c r="I7">
        <v>9946.86</v>
      </c>
      <c r="J7">
        <v>10458861072.035</v>
      </c>
      <c r="K7">
        <v>2086.2779999999998</v>
      </c>
      <c r="L7">
        <v>27420.723000000002</v>
      </c>
      <c r="M7" s="2">
        <v>3780.0909999999999</v>
      </c>
      <c r="N7">
        <v>95.438999999999993</v>
      </c>
      <c r="O7" s="4">
        <v>954636372.63</v>
      </c>
      <c r="P7" s="4">
        <v>15722650828.117001</v>
      </c>
      <c r="Q7" s="4">
        <v>19626833404.051998</v>
      </c>
      <c r="R7" s="6">
        <v>1163205.6410000001</v>
      </c>
      <c r="S7" s="4">
        <v>844787292.93799996</v>
      </c>
      <c r="T7" s="4">
        <v>622063912.34399998</v>
      </c>
      <c r="U7" s="4">
        <v>7431003122.4169998</v>
      </c>
      <c r="V7" s="4">
        <v>80.064999999999998</v>
      </c>
      <c r="W7" s="8">
        <v>402</v>
      </c>
      <c r="X7" s="23">
        <f t="shared" si="0"/>
        <v>10937868.593764504</v>
      </c>
      <c r="Y7" s="24">
        <v>3</v>
      </c>
      <c r="Z7" s="20">
        <f t="shared" si="1"/>
        <v>0.9986501019683699</v>
      </c>
      <c r="AA7" s="7">
        <f t="shared" si="2"/>
        <v>2.5059674295246888</v>
      </c>
      <c r="AB7" s="7">
        <v>3</v>
      </c>
      <c r="AC7" s="4">
        <f t="shared" si="3"/>
        <v>381421.78351880069</v>
      </c>
      <c r="AD7">
        <f t="shared" si="4"/>
        <v>5.8890823236120111E-2</v>
      </c>
      <c r="AE7" s="7">
        <f t="shared" si="5"/>
        <v>0.15568811294977655</v>
      </c>
      <c r="AF7" s="7">
        <f t="shared" si="6"/>
        <v>5.6968910850372584E-3</v>
      </c>
      <c r="AG7">
        <f t="shared" si="7"/>
        <v>0.26016423905092273</v>
      </c>
      <c r="AH7" s="7">
        <f t="shared" si="8"/>
        <v>-5.1346226173726466E-2</v>
      </c>
      <c r="AI7" s="7">
        <f t="shared" si="9"/>
        <v>5.0271300130864507</v>
      </c>
      <c r="AJ7" s="10">
        <f t="shared" ref="AJ7:AJ38" si="23">(AI7 - AVERAGE(AI$2:AI$844)) / _xlfn.STDEV.P(AI$2:AI$844)</f>
        <v>-6.3916790399381515E-2</v>
      </c>
      <c r="AK7" s="17">
        <f t="shared" si="10"/>
        <v>0.89011623790777294</v>
      </c>
      <c r="AL7" s="20">
        <f t="shared" si="11"/>
        <v>0.81329826260005977</v>
      </c>
      <c r="AM7">
        <f t="shared" si="12"/>
        <v>95.438999999999993</v>
      </c>
      <c r="AN7" s="13">
        <f t="shared" si="13"/>
        <v>1.3572982800028783</v>
      </c>
      <c r="AO7">
        <f t="shared" si="14"/>
        <v>13.14336967556577</v>
      </c>
      <c r="AP7" s="13">
        <f t="shared" si="15"/>
        <v>0.11754622760809919</v>
      </c>
      <c r="AQ7">
        <f t="shared" si="16"/>
        <v>4.767753865975676</v>
      </c>
      <c r="AR7" s="13">
        <f t="shared" si="17"/>
        <v>0.20498559757584386</v>
      </c>
      <c r="AS7" s="16">
        <f t="shared" si="18"/>
        <v>2.8723735849762958E-5</v>
      </c>
      <c r="AT7" s="13">
        <f t="shared" si="19"/>
        <v>-0.39251060632138896</v>
      </c>
      <c r="AU7" s="17">
        <f t="shared" si="20"/>
        <v>0.40932031903257143</v>
      </c>
      <c r="AV7" s="20">
        <f t="shared" si="21"/>
        <v>0.65884769699313728</v>
      </c>
      <c r="AW7" s="17">
        <f>(Z7*0.3999)+(AL7*0.4002)+(AV7*0.1999)</f>
        <v>0.85654579509862305</v>
      </c>
      <c r="AX7" s="17">
        <f t="shared" si="22"/>
        <v>6</v>
      </c>
    </row>
    <row r="8" spans="1:50" ht="30" x14ac:dyDescent="0.25">
      <c r="A8">
        <v>133553</v>
      </c>
      <c r="B8" s="1" t="s">
        <v>59</v>
      </c>
      <c r="C8" t="s">
        <v>60</v>
      </c>
      <c r="D8" t="s">
        <v>61</v>
      </c>
      <c r="E8" s="1" t="s">
        <v>44</v>
      </c>
      <c r="F8">
        <v>1935.33</v>
      </c>
      <c r="G8">
        <v>-48558538.292999998</v>
      </c>
      <c r="H8">
        <v>52161611.924000002</v>
      </c>
      <c r="I8">
        <v>2018.4970000000001</v>
      </c>
      <c r="J8">
        <v>433488723.02399999</v>
      </c>
      <c r="K8">
        <v>451.12299999999999</v>
      </c>
      <c r="L8">
        <v>11189.446</v>
      </c>
      <c r="M8" s="2">
        <v>2290.761</v>
      </c>
      <c r="N8">
        <v>64.564999999999998</v>
      </c>
      <c r="O8" s="4">
        <v>121106531.586</v>
      </c>
      <c r="P8" s="4">
        <v>1537872382.5120001</v>
      </c>
      <c r="Q8" s="4">
        <v>1931509807.099</v>
      </c>
      <c r="R8" s="6">
        <v>1456754.142</v>
      </c>
      <c r="S8" s="4">
        <v>100257189.462</v>
      </c>
      <c r="T8" s="4">
        <v>795668062.17900002</v>
      </c>
      <c r="U8" s="4">
        <v>795805105.15699995</v>
      </c>
      <c r="V8" s="4">
        <v>72.814999999999998</v>
      </c>
      <c r="W8" s="8">
        <v>313</v>
      </c>
      <c r="X8" s="23">
        <f t="shared" si="0"/>
        <v>10661583.306971444</v>
      </c>
      <c r="Y8" s="24">
        <v>3</v>
      </c>
      <c r="Z8" s="20">
        <f t="shared" si="1"/>
        <v>0.9986501019683699</v>
      </c>
      <c r="AA8" s="7">
        <f t="shared" si="2"/>
        <v>2.3902783965065164</v>
      </c>
      <c r="AB8" s="7">
        <v>3</v>
      </c>
      <c r="AC8" s="4">
        <f t="shared" si="3"/>
        <v>38740.856609344199</v>
      </c>
      <c r="AD8">
        <f t="shared" si="4"/>
        <v>-1.4801059103469912E-4</v>
      </c>
      <c r="AE8" s="7">
        <f t="shared" si="5"/>
        <v>0.1915278004605539</v>
      </c>
      <c r="AF8" s="7">
        <f t="shared" si="6"/>
        <v>1.2222001355728656E-2</v>
      </c>
      <c r="AG8">
        <f t="shared" si="7"/>
        <v>1.8979636518805578</v>
      </c>
      <c r="AH8" s="7">
        <f t="shared" si="8"/>
        <v>5.350725273247698E-2</v>
      </c>
      <c r="AI8" s="7">
        <f t="shared" si="9"/>
        <v>4.9068246219868934</v>
      </c>
      <c r="AJ8" s="10">
        <f t="shared" si="23"/>
        <v>-6.536319979155561E-2</v>
      </c>
      <c r="AK8" s="17">
        <f t="shared" si="10"/>
        <v>0.90331916926025257</v>
      </c>
      <c r="AL8" s="20">
        <f t="shared" si="11"/>
        <v>0.8168217371861296</v>
      </c>
      <c r="AM8">
        <f t="shared" si="12"/>
        <v>64.564999999999998</v>
      </c>
      <c r="AN8" s="13">
        <f t="shared" si="13"/>
        <v>0.16266051740224904</v>
      </c>
      <c r="AO8">
        <f t="shared" si="14"/>
        <v>24.80353695111976</v>
      </c>
      <c r="AP8" s="13">
        <f t="shared" si="15"/>
        <v>1.1127444581890868</v>
      </c>
      <c r="AQ8">
        <f t="shared" si="16"/>
        <v>4.4743828179897722</v>
      </c>
      <c r="AR8" s="13">
        <f t="shared" si="17"/>
        <v>0.14979836170118638</v>
      </c>
      <c r="AS8" s="16">
        <f t="shared" si="18"/>
        <v>9.2393414735473348E-5</v>
      </c>
      <c r="AT8" s="13">
        <f t="shared" si="19"/>
        <v>1.3430242619641854E-2</v>
      </c>
      <c r="AU8" s="17">
        <f t="shared" si="20"/>
        <v>0.36711990871717143</v>
      </c>
      <c r="AV8" s="20">
        <f t="shared" si="21"/>
        <v>0.64323521121676597</v>
      </c>
      <c r="AW8" s="17">
        <f>(Z8*0.3999)+(AL8*0.4002)+(AV8*0.1999)</f>
        <v>0.85483495372127161</v>
      </c>
      <c r="AX8" s="17">
        <f t="shared" si="22"/>
        <v>7</v>
      </c>
    </row>
    <row r="9" spans="1:50" x14ac:dyDescent="0.25">
      <c r="A9">
        <v>137847</v>
      </c>
      <c r="B9" s="1" t="s">
        <v>62</v>
      </c>
      <c r="C9" t="s">
        <v>63</v>
      </c>
      <c r="D9" t="s">
        <v>61</v>
      </c>
      <c r="E9" s="1" t="s">
        <v>44</v>
      </c>
      <c r="F9">
        <v>2778.123</v>
      </c>
      <c r="G9">
        <v>80340.301999999996</v>
      </c>
      <c r="H9">
        <v>47988142.523999996</v>
      </c>
      <c r="I9">
        <v>2641.7559999999999</v>
      </c>
      <c r="J9">
        <v>71056543.988000005</v>
      </c>
      <c r="K9">
        <v>811.66600000000005</v>
      </c>
      <c r="L9">
        <v>11897.427</v>
      </c>
      <c r="M9" s="2">
        <v>2601.4789999999998</v>
      </c>
      <c r="N9">
        <v>87.611999999999995</v>
      </c>
      <c r="O9" s="4">
        <v>105620743.78399999</v>
      </c>
      <c r="P9" s="4">
        <v>956528570.54499996</v>
      </c>
      <c r="Q9" s="4">
        <v>1289347232.0469999</v>
      </c>
      <c r="R9" s="6">
        <v>1456754.142</v>
      </c>
      <c r="S9" s="4">
        <v>-70154969.313999996</v>
      </c>
      <c r="T9" s="4">
        <v>314035555.676</v>
      </c>
      <c r="U9" s="4">
        <v>515258674.33600003</v>
      </c>
      <c r="V9" s="4">
        <v>74.45</v>
      </c>
      <c r="W9" s="8">
        <v>313</v>
      </c>
      <c r="X9" s="23">
        <f t="shared" si="0"/>
        <v>12107716.640817948</v>
      </c>
      <c r="Y9" s="24">
        <v>3</v>
      </c>
      <c r="Z9" s="20">
        <f t="shared" si="1"/>
        <v>0.9986501019683699</v>
      </c>
      <c r="AA9" s="7">
        <f t="shared" si="2"/>
        <v>1.7798347278662925</v>
      </c>
      <c r="AB9" s="7">
        <v>3</v>
      </c>
      <c r="AC9" s="4">
        <f t="shared" si="3"/>
        <v>5972.4294999246486</v>
      </c>
      <c r="AD9">
        <f t="shared" si="4"/>
        <v>-5.7935238687591402E-3</v>
      </c>
      <c r="AE9" s="7">
        <f t="shared" si="5"/>
        <v>-4.3020773630964661E-2</v>
      </c>
      <c r="AF9" s="7">
        <f t="shared" si="6"/>
        <v>-3.0480807069159732E-2</v>
      </c>
      <c r="AG9">
        <f t="shared" si="7"/>
        <v>0.94380493738062943</v>
      </c>
      <c r="AH9" s="7">
        <f t="shared" si="8"/>
        <v>-7.578897293146071E-3</v>
      </c>
      <c r="AI9" s="7">
        <f t="shared" si="9"/>
        <v>3.8740232480601211</v>
      </c>
      <c r="AJ9" s="10">
        <f t="shared" si="23"/>
        <v>-7.778037905380307E-2</v>
      </c>
      <c r="AK9" s="17">
        <f t="shared" si="10"/>
        <v>0.87985197368915435</v>
      </c>
      <c r="AL9" s="20">
        <f t="shared" si="11"/>
        <v>0.81053024761738435</v>
      </c>
      <c r="AM9">
        <f t="shared" si="12"/>
        <v>87.611999999999995</v>
      </c>
      <c r="AN9" s="13">
        <f t="shared" si="13"/>
        <v>1.0544405431409516</v>
      </c>
      <c r="AO9">
        <f t="shared" si="14"/>
        <v>14.658032984010664</v>
      </c>
      <c r="AP9" s="13">
        <f t="shared" si="15"/>
        <v>0.2468231246600486</v>
      </c>
      <c r="AQ9">
        <f t="shared" si="16"/>
        <v>3.2547328580968031</v>
      </c>
      <c r="AR9" s="13">
        <f t="shared" si="17"/>
        <v>-7.9635014506966209E-2</v>
      </c>
      <c r="AS9" s="16">
        <f t="shared" si="18"/>
        <v>1.1264290113626607E-4</v>
      </c>
      <c r="AT9" s="13">
        <f t="shared" si="19"/>
        <v>0.14253555371934207</v>
      </c>
      <c r="AU9" s="17">
        <f t="shared" si="20"/>
        <v>0.38663630122442444</v>
      </c>
      <c r="AV9" s="20">
        <f t="shared" si="21"/>
        <v>0.65048726023017822</v>
      </c>
      <c r="AW9" s="17">
        <f>(Z9*0.3999)+(AL9*0.4002)+(AV9*0.1999)</f>
        <v>0.85376678419364094</v>
      </c>
      <c r="AX9" s="17">
        <f t="shared" si="22"/>
        <v>8</v>
      </c>
    </row>
    <row r="10" spans="1:50" x14ac:dyDescent="0.25">
      <c r="A10">
        <v>228246</v>
      </c>
      <c r="B10" s="1" t="s">
        <v>64</v>
      </c>
      <c r="C10" t="s">
        <v>65</v>
      </c>
      <c r="D10" t="s">
        <v>66</v>
      </c>
      <c r="E10" s="1" t="s">
        <v>67</v>
      </c>
      <c r="F10">
        <v>4154.1670000000004</v>
      </c>
      <c r="G10">
        <v>931874535.90400004</v>
      </c>
      <c r="H10">
        <v>64654676.270000003</v>
      </c>
      <c r="I10">
        <v>4487.7150000000001</v>
      </c>
      <c r="J10">
        <v>2457485744.0640001</v>
      </c>
      <c r="K10">
        <v>839.45899999999995</v>
      </c>
      <c r="L10">
        <v>10428.403</v>
      </c>
      <c r="M10" s="2">
        <v>1654.242</v>
      </c>
      <c r="N10">
        <v>84.873000000000005</v>
      </c>
      <c r="O10" s="4">
        <v>167296895.32800001</v>
      </c>
      <c r="P10" s="4">
        <v>4136993725.9349999</v>
      </c>
      <c r="Q10" s="4">
        <v>5243410880.7220001</v>
      </c>
      <c r="R10" s="6">
        <v>2402312.5929999999</v>
      </c>
      <c r="S10" s="4">
        <v>335635371.04799998</v>
      </c>
      <c r="T10" s="4">
        <v>94002413.346000001</v>
      </c>
      <c r="U10" s="4">
        <v>1324178355.0050001</v>
      </c>
      <c r="V10" s="4">
        <v>77.787999999999997</v>
      </c>
      <c r="W10" s="8">
        <v>393</v>
      </c>
      <c r="X10" s="23">
        <f t="shared" si="0"/>
        <v>10111975.543179404</v>
      </c>
      <c r="Y10" s="24">
        <v>3</v>
      </c>
      <c r="Z10" s="20">
        <f t="shared" si="1"/>
        <v>0.9986501019683699</v>
      </c>
      <c r="AA10" s="7">
        <f t="shared" si="2"/>
        <v>4.4778072105838937</v>
      </c>
      <c r="AB10" s="7">
        <v>3</v>
      </c>
      <c r="AC10" s="4">
        <f t="shared" si="3"/>
        <v>235653.12388330218</v>
      </c>
      <c r="AD10">
        <f t="shared" si="4"/>
        <v>3.3777048299643488E-2</v>
      </c>
      <c r="AE10" s="7">
        <f t="shared" si="5"/>
        <v>0.3022931509226251</v>
      </c>
      <c r="AF10" s="7">
        <f t="shared" si="6"/>
        <v>3.2388363735965736E-2</v>
      </c>
      <c r="AG10">
        <f t="shared" si="7"/>
        <v>0.92720629358598006</v>
      </c>
      <c r="AH10" s="7">
        <f t="shared" si="8"/>
        <v>-8.6415582840832401E-3</v>
      </c>
      <c r="AI10" s="7">
        <f t="shared" si="9"/>
        <v>4.7390903675308849</v>
      </c>
      <c r="AJ10" s="10">
        <f t="shared" si="23"/>
        <v>-6.7379837606512047E-2</v>
      </c>
      <c r="AK10" s="17">
        <f t="shared" si="10"/>
        <v>0.89970894269434609</v>
      </c>
      <c r="AL10" s="20">
        <f t="shared" si="11"/>
        <v>0.81586241845398044</v>
      </c>
      <c r="AM10">
        <f t="shared" si="12"/>
        <v>84.873000000000005</v>
      </c>
      <c r="AN10" s="13">
        <f t="shared" si="13"/>
        <v>0.94845774752771361</v>
      </c>
      <c r="AO10">
        <f t="shared" si="14"/>
        <v>12.422766329266826</v>
      </c>
      <c r="AP10" s="13">
        <f t="shared" si="15"/>
        <v>5.6042549466965887E-2</v>
      </c>
      <c r="AQ10">
        <f t="shared" si="16"/>
        <v>5.3459609105388122</v>
      </c>
      <c r="AR10" s="13">
        <f t="shared" si="17"/>
        <v>0.31375450565919238</v>
      </c>
      <c r="AS10" s="16">
        <f t="shared" si="18"/>
        <v>6.2334707285238112E-5</v>
      </c>
      <c r="AT10" s="13">
        <f t="shared" si="19"/>
        <v>-0.17821603915793327</v>
      </c>
      <c r="AU10" s="17">
        <f t="shared" si="20"/>
        <v>0.34134338020826699</v>
      </c>
      <c r="AV10" s="20">
        <f t="shared" si="21"/>
        <v>0.63357745295307732</v>
      </c>
      <c r="AW10" s="17">
        <f>(Z10*0.3999)+(AL10*0.4002)+(AV10*0.1999)</f>
        <v>0.85252044848775432</v>
      </c>
      <c r="AX10" s="17">
        <f t="shared" si="22"/>
        <v>9</v>
      </c>
    </row>
    <row r="11" spans="1:50" x14ac:dyDescent="0.25">
      <c r="A11">
        <v>223232</v>
      </c>
      <c r="B11" s="1" t="s">
        <v>68</v>
      </c>
      <c r="C11" t="s">
        <v>69</v>
      </c>
      <c r="D11" t="s">
        <v>66</v>
      </c>
      <c r="E11" s="1" t="s">
        <v>70</v>
      </c>
      <c r="F11">
        <v>5991.6959999999999</v>
      </c>
      <c r="G11">
        <v>1879.605</v>
      </c>
      <c r="H11">
        <v>47416023.571999997</v>
      </c>
      <c r="I11">
        <v>7052.7879999999996</v>
      </c>
      <c r="J11">
        <v>2319964085.559</v>
      </c>
      <c r="K11">
        <v>1480.087</v>
      </c>
      <c r="L11">
        <v>20330.723000000002</v>
      </c>
      <c r="M11" s="2">
        <v>3856.1170000000002</v>
      </c>
      <c r="N11">
        <v>86.47</v>
      </c>
      <c r="O11" s="4">
        <v>408636757.509</v>
      </c>
      <c r="P11" s="4">
        <v>3769239200.6290002</v>
      </c>
      <c r="Q11" s="4">
        <v>4378444034.3140001</v>
      </c>
      <c r="R11" s="6">
        <v>2402312.5929999999</v>
      </c>
      <c r="S11" s="4">
        <v>296721170.04500002</v>
      </c>
      <c r="T11" s="4">
        <v>460174814.39999998</v>
      </c>
      <c r="U11" s="4">
        <v>1712990717.904</v>
      </c>
      <c r="V11" s="4">
        <v>79.48</v>
      </c>
      <c r="W11" s="8">
        <v>393</v>
      </c>
      <c r="X11" s="23">
        <f t="shared" si="0"/>
        <v>23571497.275270689</v>
      </c>
      <c r="Y11" s="24">
        <v>3</v>
      </c>
      <c r="Z11" s="20">
        <f t="shared" si="1"/>
        <v>0.9986501019683699</v>
      </c>
      <c r="AA11" s="7">
        <f t="shared" si="2"/>
        <v>2.7535738000837586</v>
      </c>
      <c r="AB11" s="7">
        <v>3</v>
      </c>
      <c r="AC11" s="4">
        <f t="shared" si="3"/>
        <v>114111.24363649044</v>
      </c>
      <c r="AD11">
        <f t="shared" si="4"/>
        <v>1.283718760868815E-2</v>
      </c>
      <c r="AE11" s="7">
        <f t="shared" si="5"/>
        <v>0.20089845789595587</v>
      </c>
      <c r="AF11" s="7">
        <f t="shared" si="6"/>
        <v>1.392805900638438E-2</v>
      </c>
      <c r="AG11">
        <f t="shared" si="7"/>
        <v>0.7553726900383434</v>
      </c>
      <c r="AH11" s="7">
        <f t="shared" si="8"/>
        <v>-1.9642509306425082E-2</v>
      </c>
      <c r="AI11" s="7">
        <f t="shared" si="9"/>
        <v>7.1871459190981266</v>
      </c>
      <c r="AJ11" s="10">
        <f t="shared" si="23"/>
        <v>-3.7947319994557561E-2</v>
      </c>
      <c r="AK11" s="17">
        <f t="shared" si="10"/>
        <v>0.89509059008211134</v>
      </c>
      <c r="AL11" s="20">
        <f t="shared" si="11"/>
        <v>0.81463066812750129</v>
      </c>
      <c r="AM11">
        <f t="shared" si="12"/>
        <v>86.47</v>
      </c>
      <c r="AN11" s="13">
        <f t="shared" si="13"/>
        <v>1.0102520244880426</v>
      </c>
      <c r="AO11">
        <f t="shared" si="14"/>
        <v>13.736167536097541</v>
      </c>
      <c r="AP11" s="13">
        <f t="shared" si="15"/>
        <v>0.16814167516486542</v>
      </c>
      <c r="AQ11">
        <f t="shared" si="16"/>
        <v>4.7651171856789496</v>
      </c>
      <c r="AR11" s="13">
        <f t="shared" si="17"/>
        <v>0.20448960078795195</v>
      </c>
      <c r="AS11" s="16">
        <f t="shared" si="18"/>
        <v>4.9752555604477723E-5</v>
      </c>
      <c r="AT11" s="13">
        <f t="shared" si="19"/>
        <v>-0.25843647413077259</v>
      </c>
      <c r="AU11" s="17">
        <f t="shared" si="20"/>
        <v>0.34454613150846258</v>
      </c>
      <c r="AV11" s="20">
        <f t="shared" si="21"/>
        <v>0.63478219534155678</v>
      </c>
      <c r="AW11" s="17">
        <f>(Z11*0.3999)+(AL11*0.4002)+(AV11*0.1999)</f>
        <v>0.85226833001055435</v>
      </c>
      <c r="AX11" s="17">
        <f t="shared" si="22"/>
        <v>10</v>
      </c>
    </row>
    <row r="12" spans="1:50" x14ac:dyDescent="0.25">
      <c r="A12">
        <v>152080</v>
      </c>
      <c r="B12" s="1" t="s">
        <v>71</v>
      </c>
      <c r="C12" t="s">
        <v>72</v>
      </c>
      <c r="D12" t="s">
        <v>73</v>
      </c>
      <c r="E12" s="1" t="s">
        <v>48</v>
      </c>
      <c r="F12">
        <v>4054.5010000000002</v>
      </c>
      <c r="G12">
        <v>0</v>
      </c>
      <c r="H12">
        <v>115174153.265</v>
      </c>
      <c r="I12">
        <v>4229.518</v>
      </c>
      <c r="J12">
        <v>24010302260.643002</v>
      </c>
      <c r="K12">
        <v>1430.481</v>
      </c>
      <c r="L12">
        <v>13741.315000000001</v>
      </c>
      <c r="M12" s="2">
        <v>2085.732</v>
      </c>
      <c r="N12">
        <v>96.668999999999997</v>
      </c>
      <c r="O12" s="4">
        <v>456292336.991</v>
      </c>
      <c r="P12" s="4">
        <v>26376708779.709999</v>
      </c>
      <c r="Q12" s="4">
        <v>33310786629.653</v>
      </c>
      <c r="R12" s="6">
        <v>495367.603</v>
      </c>
      <c r="S12" s="4">
        <v>1657562793.3710001</v>
      </c>
      <c r="T12" s="4">
        <v>47813261.358000003</v>
      </c>
      <c r="U12" s="4">
        <v>3659607844.2249999</v>
      </c>
      <c r="V12" s="4">
        <v>79.763999999999996</v>
      </c>
      <c r="W12" s="8">
        <v>103</v>
      </c>
      <c r="X12" s="23">
        <f t="shared" si="0"/>
        <v>10031107.391654329</v>
      </c>
      <c r="Y12" s="24">
        <v>3</v>
      </c>
      <c r="Z12" s="20">
        <f t="shared" si="1"/>
        <v>0.9986501019683699</v>
      </c>
      <c r="AA12" s="7">
        <f t="shared" si="2"/>
        <v>13.979074463130228</v>
      </c>
      <c r="AB12" s="7">
        <v>3</v>
      </c>
      <c r="AC12" s="4">
        <f t="shared" si="3"/>
        <v>1747307.4637065667</v>
      </c>
      <c r="AD12">
        <f t="shared" si="4"/>
        <v>0.29421263827487393</v>
      </c>
      <c r="AE12" s="7">
        <f t="shared" si="5"/>
        <v>0.48440625938471693</v>
      </c>
      <c r="AF12" s="7">
        <f t="shared" si="6"/>
        <v>6.5544571197210924E-2</v>
      </c>
      <c r="AG12">
        <f t="shared" si="7"/>
        <v>6.8954030215269413E-3</v>
      </c>
      <c r="AH12" s="7">
        <f t="shared" si="8"/>
        <v>-6.7560738371118076E-2</v>
      </c>
      <c r="AI12" s="7">
        <f t="shared" si="9"/>
        <v>4.8039245232769945</v>
      </c>
      <c r="AJ12" s="10">
        <f t="shared" si="23"/>
        <v>-6.660034858322092E-2</v>
      </c>
      <c r="AK12" s="17">
        <f t="shared" si="10"/>
        <v>0.93373861001896641</v>
      </c>
      <c r="AL12" s="20">
        <f t="shared" si="11"/>
        <v>0.82478062829175158</v>
      </c>
      <c r="AM12">
        <f t="shared" si="12"/>
        <v>96.668999999999997</v>
      </c>
      <c r="AN12" s="13">
        <f t="shared" si="13"/>
        <v>1.4048918683943656</v>
      </c>
      <c r="AO12">
        <f t="shared" si="14"/>
        <v>9.6060800527934322</v>
      </c>
      <c r="AP12" s="13">
        <f t="shared" si="15"/>
        <v>-0.18436233771891633</v>
      </c>
      <c r="AQ12">
        <f t="shared" si="16"/>
        <v>2.9567103652547639</v>
      </c>
      <c r="AR12" s="13">
        <f t="shared" si="17"/>
        <v>-0.13569725282714737</v>
      </c>
      <c r="AS12" s="16">
        <f t="shared" si="18"/>
        <v>3.011515619704794E-5</v>
      </c>
      <c r="AT12" s="13">
        <f t="shared" si="19"/>
        <v>-0.38363928221710708</v>
      </c>
      <c r="AU12" s="17">
        <f t="shared" si="20"/>
        <v>0.26472480643837237</v>
      </c>
      <c r="AV12" s="20">
        <f t="shared" si="21"/>
        <v>0.60438926686293004</v>
      </c>
      <c r="AW12" s="17">
        <f>(Z12*0.3999)+(AL12*0.4002)+(AV12*0.1999)</f>
        <v>0.85025479766540979</v>
      </c>
      <c r="AX12" s="17">
        <f t="shared" si="22"/>
        <v>11</v>
      </c>
    </row>
    <row r="13" spans="1:50" x14ac:dyDescent="0.25">
      <c r="A13">
        <v>228875</v>
      </c>
      <c r="B13" s="1" t="s">
        <v>74</v>
      </c>
      <c r="C13" t="s">
        <v>75</v>
      </c>
      <c r="D13" t="s">
        <v>66</v>
      </c>
      <c r="E13" s="1" t="s">
        <v>40</v>
      </c>
      <c r="F13">
        <v>3254.5230000000001</v>
      </c>
      <c r="G13">
        <v>12733840.473999999</v>
      </c>
      <c r="H13">
        <v>93470214.297000006</v>
      </c>
      <c r="I13">
        <v>3493.3589999999999</v>
      </c>
      <c r="J13">
        <v>3065408991.3130002</v>
      </c>
      <c r="K13">
        <v>878.12400000000002</v>
      </c>
      <c r="L13">
        <v>13870.445</v>
      </c>
      <c r="M13" s="2">
        <v>2678.61</v>
      </c>
      <c r="N13">
        <v>83.944999999999993</v>
      </c>
      <c r="O13" s="4">
        <v>266925707.792</v>
      </c>
      <c r="P13" s="4">
        <v>4090875019.29</v>
      </c>
      <c r="Q13" s="4">
        <v>5761098595.5889997</v>
      </c>
      <c r="R13" s="6">
        <v>2402312.5929999999</v>
      </c>
      <c r="S13" s="4">
        <v>220551368.33399999</v>
      </c>
      <c r="T13" s="4">
        <v>0</v>
      </c>
      <c r="U13" s="4">
        <v>1395354870.8440001</v>
      </c>
      <c r="V13" s="4">
        <v>75.872</v>
      </c>
      <c r="W13" s="8">
        <v>393</v>
      </c>
      <c r="X13" s="23">
        <f t="shared" si="0"/>
        <v>16373685.839022214</v>
      </c>
      <c r="Y13" s="24">
        <v>3</v>
      </c>
      <c r="Z13" s="20">
        <f t="shared" si="1"/>
        <v>0.9986501019683699</v>
      </c>
      <c r="AA13" s="7">
        <f t="shared" si="2"/>
        <v>3.7831768094835367</v>
      </c>
      <c r="AB13" s="7">
        <v>3</v>
      </c>
      <c r="AC13" s="4">
        <f t="shared" si="3"/>
        <v>221002.93042602457</v>
      </c>
      <c r="AD13">
        <f t="shared" si="4"/>
        <v>3.1253037567968253E-2</v>
      </c>
      <c r="AE13" s="7">
        <f t="shared" si="5"/>
        <v>0.22504782775514273</v>
      </c>
      <c r="AF13" s="7">
        <f t="shared" si="6"/>
        <v>1.8324785435751837E-2</v>
      </c>
      <c r="AG13">
        <f t="shared" si="7"/>
        <v>7.6240334855148849E-3</v>
      </c>
      <c r="AH13" s="7">
        <f t="shared" si="8"/>
        <v>-6.7514090754573763E-2</v>
      </c>
      <c r="AI13" s="7">
        <f t="shared" si="9"/>
        <v>3.4492978528987428</v>
      </c>
      <c r="AJ13" s="10">
        <f t="shared" si="23"/>
        <v>-8.2886773663732816E-2</v>
      </c>
      <c r="AK13" s="17">
        <f t="shared" si="10"/>
        <v>0.8824170785218709</v>
      </c>
      <c r="AL13" s="20">
        <f t="shared" si="11"/>
        <v>0.81122434828637546</v>
      </c>
      <c r="AM13">
        <f t="shared" si="12"/>
        <v>83.944999999999993</v>
      </c>
      <c r="AN13" s="13">
        <f t="shared" si="13"/>
        <v>0.91254973937543671</v>
      </c>
      <c r="AO13">
        <f t="shared" si="14"/>
        <v>15.795542542966595</v>
      </c>
      <c r="AP13" s="13">
        <f t="shared" si="15"/>
        <v>0.34390985365709192</v>
      </c>
      <c r="AQ13">
        <f t="shared" si="16"/>
        <v>3.97820695027126</v>
      </c>
      <c r="AR13" s="13">
        <f t="shared" si="17"/>
        <v>5.646067608058588E-2</v>
      </c>
      <c r="AS13" s="16">
        <f t="shared" si="18"/>
        <v>5.1963691001274589E-5</v>
      </c>
      <c r="AT13" s="13">
        <f t="shared" si="19"/>
        <v>-0.24433886604152036</v>
      </c>
      <c r="AU13" s="17">
        <f t="shared" si="20"/>
        <v>0.32498978103874643</v>
      </c>
      <c r="AV13" s="20">
        <f t="shared" si="21"/>
        <v>0.62740559708926247</v>
      </c>
      <c r="AW13" s="17">
        <f>(Z13*0.3999)+(AL13*0.4002)+(AV13*0.1999)</f>
        <v>0.84943053881950215</v>
      </c>
      <c r="AX13" s="17">
        <f t="shared" si="22"/>
        <v>12</v>
      </c>
    </row>
    <row r="14" spans="1:50" x14ac:dyDescent="0.25">
      <c r="A14">
        <v>196413</v>
      </c>
      <c r="B14" s="1" t="s">
        <v>76</v>
      </c>
      <c r="C14" t="s">
        <v>77</v>
      </c>
      <c r="D14" t="s">
        <v>58</v>
      </c>
      <c r="E14" s="1" t="s">
        <v>67</v>
      </c>
      <c r="F14">
        <v>6721.8720000000003</v>
      </c>
      <c r="G14">
        <v>90286531.516000003</v>
      </c>
      <c r="H14">
        <v>90003069.797999993</v>
      </c>
      <c r="I14">
        <v>6121.2839999999997</v>
      </c>
      <c r="J14">
        <v>2282785566.0149999</v>
      </c>
      <c r="K14">
        <v>1399.508</v>
      </c>
      <c r="L14">
        <v>20045.956999999999</v>
      </c>
      <c r="M14" s="2">
        <v>4009.944</v>
      </c>
      <c r="N14">
        <v>82.417000000000002</v>
      </c>
      <c r="O14" s="4">
        <v>484328217.28299999</v>
      </c>
      <c r="P14" s="4">
        <v>3784430696.4590001</v>
      </c>
      <c r="Q14" s="4">
        <v>5086539190.4829998</v>
      </c>
      <c r="R14" s="6">
        <v>1163205.6410000001</v>
      </c>
      <c r="S14" s="4">
        <v>235566926.903</v>
      </c>
      <c r="T14" s="4">
        <v>129274982.09900001</v>
      </c>
      <c r="U14" s="4">
        <v>1942909225.592</v>
      </c>
      <c r="V14" s="4">
        <v>79.436000000000007</v>
      </c>
      <c r="W14" s="8">
        <v>402</v>
      </c>
      <c r="X14" s="23">
        <f t="shared" si="0"/>
        <v>11602958.907696776</v>
      </c>
      <c r="Y14" s="24">
        <v>3</v>
      </c>
      <c r="Z14" s="20">
        <f t="shared" si="1"/>
        <v>0.9986501019683699</v>
      </c>
      <c r="AA14" s="7">
        <f t="shared" si="2"/>
        <v>2.3399115218728492</v>
      </c>
      <c r="AB14" s="7">
        <v>3</v>
      </c>
      <c r="AC14" s="4">
        <f t="shared" si="3"/>
        <v>113877.60464691209</v>
      </c>
      <c r="AD14">
        <f t="shared" si="4"/>
        <v>1.2796935081050669E-2</v>
      </c>
      <c r="AE14" s="7">
        <f t="shared" si="5"/>
        <v>0.16756830036760959</v>
      </c>
      <c r="AF14" s="7">
        <f t="shared" si="6"/>
        <v>7.8598433405369789E-3</v>
      </c>
      <c r="AG14">
        <f t="shared" si="7"/>
        <v>0.1686199841431594</v>
      </c>
      <c r="AH14" s="7">
        <f t="shared" si="8"/>
        <v>-5.7206976596375282E-2</v>
      </c>
      <c r="AI14" s="7">
        <f t="shared" si="9"/>
        <v>3.9063866135791043</v>
      </c>
      <c r="AJ14" s="10">
        <f t="shared" si="23"/>
        <v>-7.7391280315823124E-2</v>
      </c>
      <c r="AK14" s="17">
        <f t="shared" si="10"/>
        <v>0.88044142156361638</v>
      </c>
      <c r="AL14" s="20">
        <f t="shared" si="11"/>
        <v>0.81068988719776236</v>
      </c>
      <c r="AM14">
        <f t="shared" si="12"/>
        <v>82.417000000000002</v>
      </c>
      <c r="AN14" s="13">
        <f t="shared" si="13"/>
        <v>0.85342534664194725</v>
      </c>
      <c r="AO14">
        <f t="shared" si="14"/>
        <v>14.32357442758455</v>
      </c>
      <c r="AP14" s="13">
        <f t="shared" si="15"/>
        <v>0.21827700214808612</v>
      </c>
      <c r="AQ14">
        <f t="shared" si="16"/>
        <v>4.3738828216773316</v>
      </c>
      <c r="AR14" s="13">
        <f t="shared" si="17"/>
        <v>0.13089289355777448</v>
      </c>
      <c r="AS14" s="16">
        <f t="shared" si="18"/>
        <v>4.1389199069289115E-5</v>
      </c>
      <c r="AT14" s="13">
        <f t="shared" si="19"/>
        <v>-0.31175899925274142</v>
      </c>
      <c r="AU14" s="17">
        <f t="shared" si="20"/>
        <v>0.28096827806850105</v>
      </c>
      <c r="AV14" s="20">
        <f t="shared" si="21"/>
        <v>0.61063263471027129</v>
      </c>
      <c r="AW14" s="17">
        <f>(Z14*0.3999)+(AL14*0.4002)+(AV14*0.1999)</f>
        <v>0.84586373231227885</v>
      </c>
      <c r="AX14" s="17">
        <f t="shared" si="22"/>
        <v>13</v>
      </c>
    </row>
    <row r="15" spans="1:50" x14ac:dyDescent="0.25">
      <c r="A15">
        <v>164988</v>
      </c>
      <c r="B15" s="1" t="s">
        <v>78</v>
      </c>
      <c r="C15" t="s">
        <v>79</v>
      </c>
      <c r="D15" t="s">
        <v>55</v>
      </c>
      <c r="E15" s="1" t="s">
        <v>44</v>
      </c>
      <c r="F15">
        <v>13369.212</v>
      </c>
      <c r="G15">
        <v>419.49700000000001</v>
      </c>
      <c r="H15">
        <v>206735160.41</v>
      </c>
      <c r="I15">
        <v>14613.257</v>
      </c>
      <c r="J15">
        <v>4150309241.6149998</v>
      </c>
      <c r="K15">
        <v>3580.2080000000001</v>
      </c>
      <c r="L15">
        <v>35380.061000000002</v>
      </c>
      <c r="M15" s="2">
        <v>3364.3040000000001</v>
      </c>
      <c r="N15">
        <v>89.962000000000003</v>
      </c>
      <c r="O15" s="4">
        <v>1289278205.3740001</v>
      </c>
      <c r="P15" s="4">
        <v>7970951403.4289999</v>
      </c>
      <c r="Q15" s="4">
        <v>10363930649.288</v>
      </c>
      <c r="R15" s="6">
        <v>451154.30800000002</v>
      </c>
      <c r="S15" s="4">
        <v>1438785631.3380001</v>
      </c>
      <c r="T15" s="4">
        <v>169436314.38800001</v>
      </c>
      <c r="U15" s="4">
        <v>3613104584.1820002</v>
      </c>
      <c r="V15" s="4">
        <v>80.403000000000006</v>
      </c>
      <c r="W15" s="8">
        <v>141</v>
      </c>
      <c r="X15" s="23">
        <f t="shared" si="0"/>
        <v>10764682.574621504</v>
      </c>
      <c r="Y15" s="24">
        <v>3</v>
      </c>
      <c r="Z15" s="20">
        <f t="shared" si="1"/>
        <v>0.9986501019683699</v>
      </c>
      <c r="AA15" s="7">
        <f t="shared" si="2"/>
        <v>4.0511369498365983</v>
      </c>
      <c r="AB15" s="7">
        <v>3</v>
      </c>
      <c r="AC15" s="4">
        <f t="shared" si="3"/>
        <v>117306.44674736427</v>
      </c>
      <c r="AD15">
        <f t="shared" si="4"/>
        <v>1.3387673645971253E-2</v>
      </c>
      <c r="AE15" s="7">
        <f t="shared" si="5"/>
        <v>0.45543126510979276</v>
      </c>
      <c r="AF15" s="7">
        <f t="shared" si="6"/>
        <v>6.0269273172369651E-2</v>
      </c>
      <c r="AG15">
        <f t="shared" si="7"/>
        <v>7.0805768239823513E-2</v>
      </c>
      <c r="AH15" s="7">
        <f t="shared" si="8"/>
        <v>-6.3469135895985504E-2</v>
      </c>
      <c r="AI15" s="7">
        <f t="shared" si="9"/>
        <v>4.3309738967534139</v>
      </c>
      <c r="AJ15" s="10">
        <f t="shared" si="23"/>
        <v>-7.2286546200684518E-2</v>
      </c>
      <c r="AK15" s="17">
        <f t="shared" si="10"/>
        <v>0.89052519657206974</v>
      </c>
      <c r="AL15" s="20">
        <f t="shared" si="11"/>
        <v>0.8134080274183273</v>
      </c>
      <c r="AM15">
        <f t="shared" si="12"/>
        <v>89.962000000000003</v>
      </c>
      <c r="AN15" s="13">
        <f t="shared" si="13"/>
        <v>1.1453713827507039</v>
      </c>
      <c r="AO15">
        <f t="shared" si="14"/>
        <v>9.8821244464008799</v>
      </c>
      <c r="AP15" s="13">
        <f t="shared" si="15"/>
        <v>-0.16080187880029578</v>
      </c>
      <c r="AQ15">
        <f t="shared" si="16"/>
        <v>4.0816782153439126</v>
      </c>
      <c r="AR15" s="13">
        <f t="shared" si="17"/>
        <v>7.5925081825518367E-2</v>
      </c>
      <c r="AS15" s="16">
        <f t="shared" si="18"/>
        <v>2.7441758382735385E-5</v>
      </c>
      <c r="AT15" s="13">
        <f t="shared" si="19"/>
        <v>-0.40068415188336037</v>
      </c>
      <c r="AU15" s="17">
        <f t="shared" si="20"/>
        <v>0.24225538520484474</v>
      </c>
      <c r="AV15" s="20">
        <f t="shared" si="21"/>
        <v>0.59570885917288918</v>
      </c>
      <c r="AW15" s="17">
        <f>(Z15*0.3999)+(AL15*0.4002)+(AV15*0.1999)</f>
        <v>0.84396826929862612</v>
      </c>
      <c r="AX15" s="17">
        <f t="shared" si="22"/>
        <v>14</v>
      </c>
    </row>
    <row r="16" spans="1:50" x14ac:dyDescent="0.25">
      <c r="A16">
        <v>136215</v>
      </c>
      <c r="B16" s="1" t="s">
        <v>80</v>
      </c>
      <c r="C16" t="s">
        <v>81</v>
      </c>
      <c r="D16" t="s">
        <v>61</v>
      </c>
      <c r="E16" s="1" t="s">
        <v>44</v>
      </c>
      <c r="F16">
        <v>5249.6109999999999</v>
      </c>
      <c r="G16">
        <v>-16980944.846000001</v>
      </c>
      <c r="H16">
        <v>40004513.079000004</v>
      </c>
      <c r="I16">
        <v>5825.616</v>
      </c>
      <c r="J16">
        <v>272852556.47100002</v>
      </c>
      <c r="K16">
        <v>1161.3399999999999</v>
      </c>
      <c r="L16">
        <v>19118.120999999999</v>
      </c>
      <c r="M16" s="2">
        <v>2720.096</v>
      </c>
      <c r="N16">
        <v>67.728999999999999</v>
      </c>
      <c r="O16" s="4">
        <v>366431809.82999998</v>
      </c>
      <c r="P16" s="4">
        <v>1363005253.5940001</v>
      </c>
      <c r="Q16" s="4">
        <v>2529296274.217</v>
      </c>
      <c r="R16" s="6">
        <v>1456754.142</v>
      </c>
      <c r="S16" s="4">
        <v>42933402.947999999</v>
      </c>
      <c r="T16" s="4">
        <v>39947912.119000003</v>
      </c>
      <c r="U16" s="4">
        <v>1201167310.2349999</v>
      </c>
      <c r="V16" s="4">
        <v>77.959999999999994</v>
      </c>
      <c r="W16" s="8">
        <v>313</v>
      </c>
      <c r="X16" s="23">
        <f t="shared" si="0"/>
        <v>12659779.918970071</v>
      </c>
      <c r="Y16" s="24">
        <v>3</v>
      </c>
      <c r="Z16" s="20">
        <f t="shared" si="1"/>
        <v>0.9986501019683699</v>
      </c>
      <c r="AA16" s="7">
        <f t="shared" si="2"/>
        <v>1.2188959265905952</v>
      </c>
      <c r="AB16" s="7">
        <v>3</v>
      </c>
      <c r="AC16" s="4">
        <f t="shared" si="3"/>
        <v>14271.933757036062</v>
      </c>
      <c r="AD16">
        <f t="shared" si="4"/>
        <v>-4.3636425587531384E-3</v>
      </c>
      <c r="AE16" s="7">
        <f t="shared" si="5"/>
        <v>6.9047763221906019E-2</v>
      </c>
      <c r="AF16" s="7">
        <f t="shared" si="6"/>
        <v>-1.0077181601718731E-2</v>
      </c>
      <c r="AG16">
        <f t="shared" si="7"/>
        <v>1.9692312524820513E-2</v>
      </c>
      <c r="AH16" s="7">
        <f t="shared" si="8"/>
        <v>-6.6741468031809581E-2</v>
      </c>
      <c r="AI16" s="7">
        <f t="shared" si="9"/>
        <v>2.1686665073232931</v>
      </c>
      <c r="AJ16" s="10">
        <f t="shared" si="23"/>
        <v>-9.8283566685418919E-2</v>
      </c>
      <c r="AK16" s="17">
        <f t="shared" si="10"/>
        <v>0.86923918868666838</v>
      </c>
      <c r="AL16" s="20">
        <f t="shared" si="11"/>
        <v>0.80764184164591402</v>
      </c>
      <c r="AM16">
        <f t="shared" si="12"/>
        <v>67.728999999999999</v>
      </c>
      <c r="AN16" s="13">
        <f t="shared" si="13"/>
        <v>0.28508825209384692</v>
      </c>
      <c r="AO16">
        <f t="shared" si="14"/>
        <v>16.462122203661288</v>
      </c>
      <c r="AP16" s="13">
        <f t="shared" si="15"/>
        <v>0.40080259654727612</v>
      </c>
      <c r="AQ16">
        <f t="shared" si="16"/>
        <v>5.0162880810098684</v>
      </c>
      <c r="AR16" s="13">
        <f t="shared" si="17"/>
        <v>0.25173839217565003</v>
      </c>
      <c r="AS16" s="16">
        <f t="shared" si="18"/>
        <v>5.2173748258562861E-5</v>
      </c>
      <c r="AT16" s="13">
        <f t="shared" si="19"/>
        <v>-0.2429995971329573</v>
      </c>
      <c r="AU16" s="17">
        <f t="shared" si="20"/>
        <v>0.20006180338229412</v>
      </c>
      <c r="AV16" s="20">
        <f t="shared" si="21"/>
        <v>0.5792838770508324</v>
      </c>
      <c r="AW16" s="17">
        <f>(Z16*0.3999)+(AL16*0.4002)+(AV16*0.1999)</f>
        <v>0.83837728782630716</v>
      </c>
      <c r="AX16" s="17">
        <f t="shared" si="22"/>
        <v>15</v>
      </c>
    </row>
    <row r="17" spans="1:50" x14ac:dyDescent="0.25">
      <c r="A17">
        <v>135726</v>
      </c>
      <c r="B17" s="1" t="s">
        <v>82</v>
      </c>
      <c r="C17" t="s">
        <v>83</v>
      </c>
      <c r="D17" t="s">
        <v>61</v>
      </c>
      <c r="E17" s="1" t="s">
        <v>44</v>
      </c>
      <c r="F17">
        <v>5970.232</v>
      </c>
      <c r="G17">
        <v>-198611113.43200001</v>
      </c>
      <c r="H17">
        <v>212662602.99399999</v>
      </c>
      <c r="I17">
        <v>5655.875</v>
      </c>
      <c r="J17">
        <v>1723415781.0480001</v>
      </c>
      <c r="K17">
        <v>1790.5229999999999</v>
      </c>
      <c r="L17">
        <v>20681.216</v>
      </c>
      <c r="M17" s="2">
        <v>2553.0070000000001</v>
      </c>
      <c r="N17">
        <v>84.753</v>
      </c>
      <c r="O17" s="4">
        <v>709279404.05599999</v>
      </c>
      <c r="P17" s="4">
        <v>5024327321.165</v>
      </c>
      <c r="Q17" s="4">
        <v>8881937802.6399994</v>
      </c>
      <c r="R17" s="6">
        <v>1456754.142</v>
      </c>
      <c r="S17" s="4">
        <v>824477079.36099994</v>
      </c>
      <c r="T17" s="4">
        <v>2206131204.6849999</v>
      </c>
      <c r="U17" s="4">
        <v>8706245702.4510002</v>
      </c>
      <c r="V17" s="4">
        <v>78.504000000000005</v>
      </c>
      <c r="W17" s="8">
        <v>313</v>
      </c>
      <c r="X17" s="23">
        <f t="shared" si="0"/>
        <v>11882119.877971226</v>
      </c>
      <c r="Y17" s="24">
        <v>3</v>
      </c>
      <c r="Z17" s="20">
        <f t="shared" si="1"/>
        <v>0.9986501019683699</v>
      </c>
      <c r="AA17" s="7">
        <f t="shared" si="2"/>
        <v>0.65513859216437154</v>
      </c>
      <c r="AB17" s="7">
        <v>3</v>
      </c>
      <c r="AC17" s="4">
        <f t="shared" si="3"/>
        <v>83332.420155952146</v>
      </c>
      <c r="AD17">
        <f t="shared" si="4"/>
        <v>7.5344534844076954E-3</v>
      </c>
      <c r="AE17" s="7">
        <f t="shared" si="5"/>
        <v>0.11912593760856327</v>
      </c>
      <c r="AF17" s="7">
        <f t="shared" si="6"/>
        <v>-9.5975807704122096E-4</v>
      </c>
      <c r="AG17">
        <f t="shared" si="7"/>
        <v>0.52040508000833796</v>
      </c>
      <c r="AH17" s="7">
        <f t="shared" si="8"/>
        <v>-3.4685359577910059E-2</v>
      </c>
      <c r="AI17" s="7">
        <f t="shared" si="9"/>
        <v>2.3024454763623239</v>
      </c>
      <c r="AJ17" s="10">
        <f t="shared" si="23"/>
        <v>-9.6675166965964163E-2</v>
      </c>
      <c r="AK17" s="17">
        <f t="shared" si="10"/>
        <v>0.87949986944677627</v>
      </c>
      <c r="AL17" s="20">
        <f t="shared" si="11"/>
        <v>0.81043484806590116</v>
      </c>
      <c r="AM17">
        <f t="shared" si="12"/>
        <v>84.753</v>
      </c>
      <c r="AN17" s="13">
        <f t="shared" si="13"/>
        <v>0.94381447061147083</v>
      </c>
      <c r="AO17">
        <f t="shared" si="14"/>
        <v>11.550377180298717</v>
      </c>
      <c r="AP17" s="13">
        <f t="shared" si="15"/>
        <v>-1.8416085380523167E-2</v>
      </c>
      <c r="AQ17">
        <f t="shared" si="16"/>
        <v>3.1587837743497293</v>
      </c>
      <c r="AR17" s="13">
        <f t="shared" si="17"/>
        <v>-9.7684391748040986E-2</v>
      </c>
      <c r="AS17" s="16">
        <f t="shared" si="18"/>
        <v>2.9158066456934859E-5</v>
      </c>
      <c r="AT17" s="13">
        <f t="shared" si="19"/>
        <v>-0.38974143049889226</v>
      </c>
      <c r="AU17" s="17">
        <f t="shared" si="20"/>
        <v>0.17617093580152177</v>
      </c>
      <c r="AV17" s="20">
        <f t="shared" si="21"/>
        <v>0.56992017324056343</v>
      </c>
      <c r="AW17" s="17">
        <f>(Z17*0.3999)+(AL17*0.4002)+(AV17*0.1999)</f>
        <v>0.83762324460391335</v>
      </c>
      <c r="AX17" s="17">
        <f t="shared" si="22"/>
        <v>16</v>
      </c>
    </row>
    <row r="18" spans="1:50" x14ac:dyDescent="0.25">
      <c r="A18">
        <v>146719</v>
      </c>
      <c r="B18" s="1" t="s">
        <v>84</v>
      </c>
      <c r="C18" t="s">
        <v>85</v>
      </c>
      <c r="D18" t="s">
        <v>86</v>
      </c>
      <c r="E18" s="1" t="s">
        <v>48</v>
      </c>
      <c r="F18">
        <v>5533.9859999999999</v>
      </c>
      <c r="G18">
        <v>8818899.3149999995</v>
      </c>
      <c r="H18">
        <v>55987410.432999998</v>
      </c>
      <c r="I18">
        <v>4976.4089999999997</v>
      </c>
      <c r="J18">
        <v>1120455031.6900001</v>
      </c>
      <c r="K18">
        <v>1397.58</v>
      </c>
      <c r="L18">
        <v>16203.186</v>
      </c>
      <c r="M18" s="2">
        <v>3387.2339999999999</v>
      </c>
      <c r="N18">
        <v>65.915000000000006</v>
      </c>
      <c r="O18" s="4">
        <v>207050433.08899999</v>
      </c>
      <c r="P18" s="4">
        <v>2542535436.2140002</v>
      </c>
      <c r="Q18" s="4">
        <v>2597316494.5869999</v>
      </c>
      <c r="R18" s="6">
        <v>819966.68799999997</v>
      </c>
      <c r="S18" s="4">
        <v>158047717.377</v>
      </c>
      <c r="T18" s="4">
        <v>81263077.106000006</v>
      </c>
      <c r="U18" s="4">
        <v>1186133803.533</v>
      </c>
      <c r="V18" s="4">
        <v>82.156999999999996</v>
      </c>
      <c r="W18" s="8">
        <v>231</v>
      </c>
      <c r="X18" s="23">
        <f t="shared" si="0"/>
        <v>12023459.066930702</v>
      </c>
      <c r="Y18" s="24">
        <v>3</v>
      </c>
      <c r="Z18" s="20">
        <f t="shared" si="1"/>
        <v>0.9986501019683699</v>
      </c>
      <c r="AA18" s="7">
        <f t="shared" si="2"/>
        <v>2.6155116756259185</v>
      </c>
      <c r="AB18" s="7">
        <v>3</v>
      </c>
      <c r="AC18" s="4">
        <f t="shared" si="3"/>
        <v>69150.291287775137</v>
      </c>
      <c r="AD18">
        <f t="shared" si="4"/>
        <v>5.0910833292171533E-3</v>
      </c>
      <c r="AE18" s="7">
        <f t="shared" si="5"/>
        <v>0.18044770933302656</v>
      </c>
      <c r="AF18" s="7">
        <f t="shared" si="6"/>
        <v>1.0204717683969959E-2</v>
      </c>
      <c r="AG18">
        <f t="shared" si="7"/>
        <v>1.644400073610103</v>
      </c>
      <c r="AH18" s="7">
        <f t="shared" si="8"/>
        <v>3.7273870855982071E-2</v>
      </c>
      <c r="AI18" s="7">
        <f t="shared" si="9"/>
        <v>47.412674594603267</v>
      </c>
      <c r="AJ18" s="10">
        <f t="shared" si="23"/>
        <v>0.44567674663825602</v>
      </c>
      <c r="AK18" s="17">
        <f t="shared" si="10"/>
        <v>0.9771108922031112</v>
      </c>
      <c r="AL18" s="20">
        <f t="shared" si="11"/>
        <v>0.83574287203804787</v>
      </c>
      <c r="AM18">
        <f t="shared" si="12"/>
        <v>65.915000000000006</v>
      </c>
      <c r="AN18" s="13">
        <f t="shared" si="13"/>
        <v>0.21489738270997916</v>
      </c>
      <c r="AO18">
        <f t="shared" si="14"/>
        <v>11.593744901901859</v>
      </c>
      <c r="AP18" s="13">
        <f t="shared" si="15"/>
        <v>-1.471463935630866E-2</v>
      </c>
      <c r="AQ18">
        <f t="shared" si="16"/>
        <v>3.5607328381917314</v>
      </c>
      <c r="AR18" s="13">
        <f t="shared" si="17"/>
        <v>-2.2072098210090433E-2</v>
      </c>
      <c r="AS18" s="16">
        <f t="shared" si="18"/>
        <v>7.8257194434532337E-5</v>
      </c>
      <c r="AT18" s="13">
        <f t="shared" si="19"/>
        <v>-7.6698518357497816E-2</v>
      </c>
      <c r="AU18" s="17">
        <f t="shared" si="20"/>
        <v>3.9932826749894401E-2</v>
      </c>
      <c r="AV18" s="20">
        <f t="shared" si="21"/>
        <v>0.51592665999732457</v>
      </c>
      <c r="AW18" s="17">
        <f>(Z18*0.3999)+(AL18*0.4002)+(AV18*0.1999)</f>
        <v>0.83695821250024294</v>
      </c>
      <c r="AX18" s="17">
        <f t="shared" si="22"/>
        <v>17</v>
      </c>
    </row>
    <row r="19" spans="1:50" x14ac:dyDescent="0.25">
      <c r="A19">
        <v>144740</v>
      </c>
      <c r="B19" s="1" t="s">
        <v>87</v>
      </c>
      <c r="C19" t="s">
        <v>85</v>
      </c>
      <c r="D19" t="s">
        <v>86</v>
      </c>
      <c r="E19" s="1" t="s">
        <v>48</v>
      </c>
      <c r="F19">
        <v>5549.1840000000002</v>
      </c>
      <c r="G19">
        <v>7259.018</v>
      </c>
      <c r="H19">
        <v>43904173.627999999</v>
      </c>
      <c r="I19">
        <v>4617.5730000000003</v>
      </c>
      <c r="J19">
        <v>1231972454.115</v>
      </c>
      <c r="K19">
        <v>1124.519</v>
      </c>
      <c r="L19">
        <v>18180.708999999999</v>
      </c>
      <c r="M19" s="2">
        <v>3356.4459999999999</v>
      </c>
      <c r="N19">
        <v>66.662999999999997</v>
      </c>
      <c r="O19" s="4">
        <v>244842557.236</v>
      </c>
      <c r="P19" s="4">
        <v>1744923676.0699999</v>
      </c>
      <c r="Q19" s="4">
        <v>2036550790.7449999</v>
      </c>
      <c r="R19" s="6">
        <v>819966.68799999997</v>
      </c>
      <c r="S19" s="4">
        <v>-102212251.686</v>
      </c>
      <c r="T19" s="4">
        <v>-67619.899000000005</v>
      </c>
      <c r="U19" s="4">
        <v>798322479.62699997</v>
      </c>
      <c r="V19" s="4">
        <v>78.834000000000003</v>
      </c>
      <c r="W19" s="8">
        <v>231</v>
      </c>
      <c r="X19" s="23">
        <f t="shared" si="0"/>
        <v>11914172.770869471</v>
      </c>
      <c r="Y19" s="24">
        <v>3</v>
      </c>
      <c r="Z19" s="20">
        <f t="shared" si="1"/>
        <v>0.9986501019683699</v>
      </c>
      <c r="AA19" s="7">
        <f t="shared" si="2"/>
        <v>2.0369617455459053</v>
      </c>
      <c r="AB19" s="7">
        <v>3</v>
      </c>
      <c r="AC19" s="4">
        <f t="shared" si="3"/>
        <v>67762.61883488702</v>
      </c>
      <c r="AD19">
        <f t="shared" si="4"/>
        <v>4.8520079768435776E-3</v>
      </c>
      <c r="AE19" s="7">
        <f t="shared" si="5"/>
        <v>-7.3038251516158323E-2</v>
      </c>
      <c r="AF19" s="7">
        <f t="shared" si="6"/>
        <v>-3.5945903638152692E-2</v>
      </c>
      <c r="AG19">
        <f t="shared" si="7"/>
        <v>-2.0697965985525183E-4</v>
      </c>
      <c r="AH19" s="7">
        <f t="shared" si="8"/>
        <v>-6.801543967753719E-2</v>
      </c>
      <c r="AI19" s="7">
        <f t="shared" si="9"/>
        <v>6.983406851638633</v>
      </c>
      <c r="AJ19" s="10">
        <f t="shared" si="23"/>
        <v>-4.0396836994858368E-2</v>
      </c>
      <c r="AK19" s="17">
        <f t="shared" si="10"/>
        <v>0.87387600698415968</v>
      </c>
      <c r="AL19" s="20">
        <f t="shared" si="11"/>
        <v>0.808907108874239</v>
      </c>
      <c r="AM19">
        <f t="shared" si="12"/>
        <v>66.662999999999997</v>
      </c>
      <c r="AN19" s="13">
        <f t="shared" si="13"/>
        <v>0.24384047548789131</v>
      </c>
      <c r="AO19">
        <f t="shared" si="14"/>
        <v>16.167542744942502</v>
      </c>
      <c r="AP19" s="13">
        <f t="shared" si="15"/>
        <v>0.37566016512632444</v>
      </c>
      <c r="AQ19">
        <f t="shared" si="16"/>
        <v>4.1062649897422814</v>
      </c>
      <c r="AR19" s="13">
        <f t="shared" si="17"/>
        <v>8.0550201200573268E-2</v>
      </c>
      <c r="AS19" s="16">
        <f t="shared" si="18"/>
        <v>7.4254693323088812E-5</v>
      </c>
      <c r="AT19" s="13">
        <f t="shared" si="19"/>
        <v>-0.10221739527822717</v>
      </c>
      <c r="AU19" s="17">
        <f t="shared" si="20"/>
        <v>0.16676125517244639</v>
      </c>
      <c r="AV19" s="20">
        <f t="shared" si="21"/>
        <v>0.56622104719236854</v>
      </c>
      <c r="AW19" s="17">
        <f>(Z19*0.3999)+(AL19*0.4002)+(AV19*0.1999)</f>
        <v>0.83627238808237592</v>
      </c>
      <c r="AX19" s="17">
        <f t="shared" si="22"/>
        <v>18</v>
      </c>
    </row>
    <row r="20" spans="1:50" x14ac:dyDescent="0.25">
      <c r="A20">
        <v>195003</v>
      </c>
      <c r="B20" s="1" t="s">
        <v>88</v>
      </c>
      <c r="C20" t="s">
        <v>89</v>
      </c>
      <c r="D20" t="s">
        <v>58</v>
      </c>
      <c r="E20" s="1" t="s">
        <v>44</v>
      </c>
      <c r="F20">
        <v>3089.92</v>
      </c>
      <c r="G20">
        <v>1019219.399</v>
      </c>
      <c r="H20">
        <v>29242780.149</v>
      </c>
      <c r="I20">
        <v>3238.9630000000002</v>
      </c>
      <c r="J20">
        <v>1660114774.3069999</v>
      </c>
      <c r="K20">
        <v>1176.3920000000001</v>
      </c>
      <c r="L20">
        <v>15206.073</v>
      </c>
      <c r="M20" s="2">
        <v>3519.0120000000002</v>
      </c>
      <c r="N20">
        <v>77.156000000000006</v>
      </c>
      <c r="O20" s="4">
        <v>288798019.99299997</v>
      </c>
      <c r="P20" s="4">
        <v>2559570796.3579998</v>
      </c>
      <c r="Q20" s="4">
        <v>3269942406.7059999</v>
      </c>
      <c r="R20" s="6">
        <v>1163205.6410000001</v>
      </c>
      <c r="S20" s="4">
        <v>1399892.3729999999</v>
      </c>
      <c r="T20" s="4">
        <v>15908787.471999999</v>
      </c>
      <c r="U20" s="4">
        <v>1319329331.5120001</v>
      </c>
      <c r="V20" s="4">
        <v>75.174000000000007</v>
      </c>
      <c r="W20" s="8">
        <v>402</v>
      </c>
      <c r="X20" s="23">
        <f t="shared" si="0"/>
        <v>10182424.400862418</v>
      </c>
      <c r="Y20" s="24">
        <v>3</v>
      </c>
      <c r="Z20" s="20">
        <f t="shared" si="1"/>
        <v>0.9986501019683699</v>
      </c>
      <c r="AA20" s="7">
        <f t="shared" si="2"/>
        <v>1.9861855312167558</v>
      </c>
      <c r="AB20" s="7">
        <v>3</v>
      </c>
      <c r="AC20" s="4">
        <f t="shared" si="3"/>
        <v>109174.45775164961</v>
      </c>
      <c r="AD20">
        <f t="shared" si="4"/>
        <v>1.1986652727380406E-2</v>
      </c>
      <c r="AE20" s="7">
        <f t="shared" si="5"/>
        <v>2.3225946539733464E-2</v>
      </c>
      <c r="AF20" s="7">
        <f t="shared" si="6"/>
        <v>-1.841967640066676E-2</v>
      </c>
      <c r="AG20">
        <f t="shared" si="7"/>
        <v>2.3829790808654685E-2</v>
      </c>
      <c r="AH20" s="7">
        <f t="shared" si="8"/>
        <v>-6.6476582729885242E-2</v>
      </c>
      <c r="AI20" s="7">
        <f t="shared" si="9"/>
        <v>4.603143423910347</v>
      </c>
      <c r="AJ20" s="10">
        <f t="shared" si="23"/>
        <v>-6.9014302482050205E-2</v>
      </c>
      <c r="AK20" s="17">
        <f t="shared" si="10"/>
        <v>0.87446660071068905</v>
      </c>
      <c r="AL20" s="20">
        <f t="shared" si="11"/>
        <v>0.80906789934220802</v>
      </c>
      <c r="AM20">
        <f t="shared" si="12"/>
        <v>77.156000000000006</v>
      </c>
      <c r="AN20" s="13">
        <f t="shared" si="13"/>
        <v>0.64985634783900936</v>
      </c>
      <c r="AO20">
        <f t="shared" si="14"/>
        <v>12.926025508503967</v>
      </c>
      <c r="AP20" s="13">
        <f t="shared" si="15"/>
        <v>9.8995847894380332E-2</v>
      </c>
      <c r="AQ20">
        <f t="shared" si="16"/>
        <v>2.7533024706050364</v>
      </c>
      <c r="AR20" s="13">
        <f t="shared" si="17"/>
        <v>-0.1739611494790807</v>
      </c>
      <c r="AS20" s="16">
        <f t="shared" si="18"/>
        <v>5.2652968328413652E-5</v>
      </c>
      <c r="AT20" s="13">
        <f t="shared" si="19"/>
        <v>-0.23994421809870758</v>
      </c>
      <c r="AU20" s="17">
        <f t="shared" si="20"/>
        <v>0.12822673533578618</v>
      </c>
      <c r="AV20" s="20">
        <f t="shared" si="21"/>
        <v>0.5510152285137313</v>
      </c>
      <c r="AW20" s="17">
        <f>(Z20*0.3999)+(AL20*0.4002)+(AV20*0.1999)</f>
        <v>0.83329709327379775</v>
      </c>
      <c r="AX20" s="17">
        <f t="shared" si="22"/>
        <v>19</v>
      </c>
    </row>
    <row r="21" spans="1:50" x14ac:dyDescent="0.25">
      <c r="A21">
        <v>186131</v>
      </c>
      <c r="B21" s="1" t="s">
        <v>90</v>
      </c>
      <c r="C21" t="s">
        <v>91</v>
      </c>
      <c r="D21" t="s">
        <v>92</v>
      </c>
      <c r="E21" s="1" t="s">
        <v>93</v>
      </c>
      <c r="F21">
        <v>2278.0450000000001</v>
      </c>
      <c r="G21">
        <v>107501694.712</v>
      </c>
      <c r="H21">
        <v>259124080.40400001</v>
      </c>
      <c r="I21">
        <v>2399.835</v>
      </c>
      <c r="J21">
        <v>45087052885.495003</v>
      </c>
      <c r="K21">
        <v>1095.8320000000001</v>
      </c>
      <c r="L21">
        <v>8877.0930000000008</v>
      </c>
      <c r="M21" s="2">
        <v>1449.213</v>
      </c>
      <c r="N21">
        <v>98.840999999999994</v>
      </c>
      <c r="O21" s="4">
        <v>613207189.10699999</v>
      </c>
      <c r="P21" s="4">
        <v>48581181910.449997</v>
      </c>
      <c r="Q21" s="4">
        <v>52856365101.823997</v>
      </c>
      <c r="R21" s="6">
        <v>581180.24600000004</v>
      </c>
      <c r="S21" s="4">
        <v>998364002.85300004</v>
      </c>
      <c r="T21" s="4">
        <v>628158314.00600004</v>
      </c>
      <c r="U21" s="4">
        <v>3480497020.6609998</v>
      </c>
      <c r="V21" s="4">
        <v>76.542000000000002</v>
      </c>
      <c r="W21" s="8">
        <v>145</v>
      </c>
      <c r="X21" s="23">
        <f t="shared" si="0"/>
        <v>5808648.05411309</v>
      </c>
      <c r="Y21" s="24">
        <f>(X21 - AVERAGE(X$2:X$999)) / _xlfn.STDEV.P(X$2:X$999)</f>
        <v>1.5394106049166605</v>
      </c>
      <c r="Z21" s="20">
        <f t="shared" si="1"/>
        <v>0.93814795666065121</v>
      </c>
      <c r="AA21" s="7">
        <f t="shared" si="2"/>
        <v>21.853795139115569</v>
      </c>
      <c r="AB21" s="7">
        <v>3</v>
      </c>
      <c r="AC21" s="4">
        <f t="shared" si="3"/>
        <v>5079033.5175597463</v>
      </c>
      <c r="AD21">
        <f t="shared" si="4"/>
        <v>0.86821955084229752</v>
      </c>
      <c r="AE21" s="7">
        <f t="shared" si="5"/>
        <v>0.36129554939776493</v>
      </c>
      <c r="AF21" s="7">
        <f t="shared" si="6"/>
        <v>4.3130565552591198E-2</v>
      </c>
      <c r="AG21">
        <f t="shared" si="7"/>
        <v>0.17207683876619248</v>
      </c>
      <c r="AH21" s="7">
        <f t="shared" si="8"/>
        <v>-5.69856654697143E-2</v>
      </c>
      <c r="AI21" s="7">
        <f t="shared" si="9"/>
        <v>12.363532212718233</v>
      </c>
      <c r="AJ21" s="10">
        <f t="shared" si="23"/>
        <v>2.4287411834022346E-2</v>
      </c>
      <c r="AK21" s="17">
        <f t="shared" si="10"/>
        <v>1.0311050244180233</v>
      </c>
      <c r="AL21" s="20">
        <f t="shared" si="11"/>
        <v>0.84875421405417184</v>
      </c>
      <c r="AM21">
        <f t="shared" si="12"/>
        <v>98.840999999999994</v>
      </c>
      <c r="AN21" s="13">
        <f t="shared" si="13"/>
        <v>1.4889351805783575</v>
      </c>
      <c r="AO21">
        <f t="shared" si="14"/>
        <v>8.1007791340278441</v>
      </c>
      <c r="AP21" s="13">
        <f t="shared" si="15"/>
        <v>-0.31284015244016983</v>
      </c>
      <c r="AQ21">
        <f t="shared" si="16"/>
        <v>2.1899661626964715</v>
      </c>
      <c r="AR21" s="13">
        <f t="shared" si="17"/>
        <v>-0.27993266205588568</v>
      </c>
      <c r="AS21" s="16">
        <f t="shared" si="18"/>
        <v>1.4476498576162347E-5</v>
      </c>
      <c r="AT21" s="13">
        <f t="shared" si="19"/>
        <v>-0.48334718183312364</v>
      </c>
      <c r="AU21" s="17">
        <f t="shared" si="20"/>
        <v>0.2018179141828686</v>
      </c>
      <c r="AV21" s="20">
        <f t="shared" si="21"/>
        <v>0.5799704618905428</v>
      </c>
      <c r="AW21" s="17">
        <f>(Z21*0.3999)+(AL21*0.4002)+(AV21*0.1999)</f>
        <v>0.83077289966499346</v>
      </c>
      <c r="AX21" s="17">
        <f t="shared" si="22"/>
        <v>20</v>
      </c>
    </row>
    <row r="22" spans="1:50" x14ac:dyDescent="0.25">
      <c r="A22">
        <v>193900</v>
      </c>
      <c r="B22" s="1" t="s">
        <v>94</v>
      </c>
      <c r="C22" t="s">
        <v>95</v>
      </c>
      <c r="D22" t="s">
        <v>58</v>
      </c>
      <c r="E22" s="1" t="s">
        <v>44</v>
      </c>
      <c r="F22">
        <v>21483.784</v>
      </c>
      <c r="G22">
        <v>-6844300191.1350002</v>
      </c>
      <c r="H22">
        <v>694054124.46200001</v>
      </c>
      <c r="I22">
        <v>22684.830999999998</v>
      </c>
      <c r="J22">
        <v>6034706438.3940001</v>
      </c>
      <c r="K22">
        <v>13296.498</v>
      </c>
      <c r="L22">
        <v>63705.392</v>
      </c>
      <c r="M22" s="2">
        <v>5787.3090000000002</v>
      </c>
      <c r="N22">
        <v>88.789000000000001</v>
      </c>
      <c r="O22" s="4">
        <v>2255051208.8070002</v>
      </c>
      <c r="P22" s="4">
        <v>9551573965.2929993</v>
      </c>
      <c r="Q22" s="4">
        <v>24517588323.620998</v>
      </c>
      <c r="R22" s="6">
        <v>1163205.6410000001</v>
      </c>
      <c r="S22" s="4">
        <v>917936550.71800005</v>
      </c>
      <c r="T22" s="4">
        <v>1986589900.243</v>
      </c>
      <c r="U22" s="4">
        <v>13582042524.403999</v>
      </c>
      <c r="V22" s="4">
        <v>79.346999999999994</v>
      </c>
      <c r="W22" s="8">
        <v>402</v>
      </c>
      <c r="X22" s="23">
        <f t="shared" si="0"/>
        <v>16745846.952761367</v>
      </c>
      <c r="Y22" s="24">
        <v>3</v>
      </c>
      <c r="Z22" s="20">
        <f t="shared" si="1"/>
        <v>0.9986501019683699</v>
      </c>
      <c r="AA22" s="7">
        <f t="shared" si="2"/>
        <v>0.79795593917266228</v>
      </c>
      <c r="AB22" s="7">
        <v>3</v>
      </c>
      <c r="AC22" s="4">
        <f t="shared" si="3"/>
        <v>94728.346360289259</v>
      </c>
      <c r="AD22">
        <f t="shared" si="4"/>
        <v>9.49780230440825E-3</v>
      </c>
      <c r="AE22" s="7">
        <f t="shared" si="5"/>
        <v>0.1186854386800513</v>
      </c>
      <c r="AF22" s="7">
        <f t="shared" si="6"/>
        <v>-1.0399569928882886E-3</v>
      </c>
      <c r="AG22">
        <f t="shared" si="7"/>
        <v>-0.3245827629577861</v>
      </c>
      <c r="AH22" s="7">
        <f t="shared" si="8"/>
        <v>-8.8782286389827936E-2</v>
      </c>
      <c r="AI22" s="7">
        <f t="shared" si="9"/>
        <v>1.638217613360629</v>
      </c>
      <c r="AJ22" s="10">
        <f t="shared" si="23"/>
        <v>-0.10466105530237567</v>
      </c>
      <c r="AK22" s="17">
        <f t="shared" si="10"/>
        <v>0.86776106337376147</v>
      </c>
      <c r="AL22" s="20">
        <f t="shared" si="11"/>
        <v>0.80723742522443509</v>
      </c>
      <c r="AM22">
        <f t="shared" si="12"/>
        <v>88.789000000000001</v>
      </c>
      <c r="AN22" s="13">
        <f t="shared" si="13"/>
        <v>1.0999833508944319</v>
      </c>
      <c r="AO22">
        <f t="shared" si="14"/>
        <v>4.7911406447020868</v>
      </c>
      <c r="AP22" s="13">
        <f t="shared" si="15"/>
        <v>-0.59531863586168976</v>
      </c>
      <c r="AQ22">
        <f t="shared" si="16"/>
        <v>1.7060756147972194</v>
      </c>
      <c r="AR22" s="13">
        <f t="shared" si="17"/>
        <v>-0.37095930557701601</v>
      </c>
      <c r="AS22" s="16">
        <f t="shared" si="18"/>
        <v>2.8250086628277657E-5</v>
      </c>
      <c r="AT22" s="13">
        <f t="shared" si="19"/>
        <v>-0.39553046711596185</v>
      </c>
      <c r="AU22" s="17">
        <f t="shared" si="20"/>
        <v>9.3194264854607189E-3</v>
      </c>
      <c r="AV22" s="20">
        <f t="shared" si="21"/>
        <v>0.50371785943699043</v>
      </c>
      <c r="AW22" s="17">
        <f>(Z22*0.3999)+(AL22*0.4002)+(AV22*0.1999)</f>
        <v>0.82310979345342439</v>
      </c>
      <c r="AX22" s="17">
        <f t="shared" si="22"/>
        <v>21</v>
      </c>
    </row>
    <row r="23" spans="1:50" x14ac:dyDescent="0.25">
      <c r="A23">
        <v>130794</v>
      </c>
      <c r="B23" s="1" t="s">
        <v>96</v>
      </c>
      <c r="C23" t="s">
        <v>97</v>
      </c>
      <c r="D23" t="s">
        <v>47</v>
      </c>
      <c r="E23" s="1" t="s">
        <v>93</v>
      </c>
      <c r="F23">
        <v>4927.9690000000001</v>
      </c>
      <c r="G23">
        <v>1615580.4410000001</v>
      </c>
      <c r="H23">
        <v>407832049.838</v>
      </c>
      <c r="I23">
        <v>5674.8649999999998</v>
      </c>
      <c r="J23">
        <v>50681474134.498001</v>
      </c>
      <c r="K23">
        <v>3242.1959999999999</v>
      </c>
      <c r="L23">
        <v>15747.325000000001</v>
      </c>
      <c r="M23" s="2">
        <v>1593.2470000000001</v>
      </c>
      <c r="N23">
        <v>97.944999999999993</v>
      </c>
      <c r="O23" s="4">
        <v>1782750524.2049999</v>
      </c>
      <c r="P23" s="4">
        <v>56397749834.816002</v>
      </c>
      <c r="Q23" s="4">
        <v>64138728541.042</v>
      </c>
      <c r="R23" s="6">
        <v>241960.56899999999</v>
      </c>
      <c r="S23" s="4">
        <v>2954458428.5339999</v>
      </c>
      <c r="T23" s="4">
        <v>773004874.22300005</v>
      </c>
      <c r="U23" s="4">
        <v>9299468131.3080006</v>
      </c>
      <c r="V23" s="4">
        <v>79.753</v>
      </c>
      <c r="W23" s="8">
        <v>52</v>
      </c>
      <c r="X23" s="23">
        <f t="shared" si="0"/>
        <v>7413518.2822604422</v>
      </c>
      <c r="Y23" s="24">
        <f t="shared" ref="Y23:Y86" si="24">(X23 - AVERAGE(X$2:X$999)) / _xlfn.STDEV.P(X$2:X$999)</f>
        <v>2.1665583459131565</v>
      </c>
      <c r="Z23" s="20">
        <f t="shared" si="1"/>
        <v>0.98486572678384332</v>
      </c>
      <c r="AA23" s="7">
        <f t="shared" si="2"/>
        <v>9.4990840988102647</v>
      </c>
      <c r="AB23" s="7">
        <f t="shared" ref="AB23:AB54" si="25">(AA23 - AVERAGE(AA$2:AA$999)) / _xlfn.STDEV.P(AA$2:AA$999)</f>
        <v>1.2374844607953641</v>
      </c>
      <c r="AC23" s="4">
        <f t="shared" si="3"/>
        <v>3218417.9938178705</v>
      </c>
      <c r="AD23">
        <f t="shared" si="4"/>
        <v>0.54766313203861683</v>
      </c>
      <c r="AE23" s="7">
        <f t="shared" si="5"/>
        <v>0.36155728810472115</v>
      </c>
      <c r="AF23" s="7">
        <f t="shared" si="6"/>
        <v>4.3178218700361641E-2</v>
      </c>
      <c r="AG23">
        <f t="shared" si="7"/>
        <v>0.10006750878167123</v>
      </c>
      <c r="AH23" s="7">
        <f t="shared" si="8"/>
        <v>-6.1595771385881973E-2</v>
      </c>
      <c r="AI23" s="7">
        <f t="shared" si="9"/>
        <v>8.2856097368483663</v>
      </c>
      <c r="AJ23" s="10">
        <f t="shared" si="23"/>
        <v>-2.4740693355169943E-2</v>
      </c>
      <c r="AK23" s="17">
        <f t="shared" si="10"/>
        <v>0.44600019350402215</v>
      </c>
      <c r="AL23" s="20">
        <f t="shared" si="11"/>
        <v>0.67220144692542916</v>
      </c>
      <c r="AM23">
        <f t="shared" si="12"/>
        <v>97.944999999999993</v>
      </c>
      <c r="AN23" s="13">
        <f t="shared" si="13"/>
        <v>1.4542653796037457</v>
      </c>
      <c r="AO23">
        <f t="shared" si="14"/>
        <v>4.8569935315446697</v>
      </c>
      <c r="AP23" s="13">
        <f t="shared" si="15"/>
        <v>-0.58969807528861895</v>
      </c>
      <c r="AQ23">
        <f t="shared" si="16"/>
        <v>1.7503152184507045</v>
      </c>
      <c r="AR23" s="13">
        <f t="shared" si="17"/>
        <v>-0.36263721156471407</v>
      </c>
      <c r="AS23" s="16">
        <f t="shared" si="18"/>
        <v>8.8331624566608201E-6</v>
      </c>
      <c r="AT23" s="13">
        <f t="shared" si="19"/>
        <v>-0.51932758404815937</v>
      </c>
      <c r="AU23" s="17">
        <f t="shared" si="20"/>
        <v>9.433027535815855E-2</v>
      </c>
      <c r="AV23" s="20">
        <f t="shared" si="21"/>
        <v>0.53757659956196047</v>
      </c>
      <c r="AW23" s="17">
        <f>(Z23*0.3999)+(AL23*0.4002)+(AV23*0.1999)</f>
        <v>0.77032438545285153</v>
      </c>
      <c r="AX23" s="17">
        <f t="shared" si="22"/>
        <v>22</v>
      </c>
    </row>
    <row r="24" spans="1:50" x14ac:dyDescent="0.25">
      <c r="A24">
        <v>138947</v>
      </c>
      <c r="B24" s="1" t="s">
        <v>98</v>
      </c>
      <c r="C24" t="s">
        <v>99</v>
      </c>
      <c r="D24" t="s">
        <v>51</v>
      </c>
      <c r="E24" s="1" t="s">
        <v>67</v>
      </c>
      <c r="F24">
        <v>767.70399999999995</v>
      </c>
      <c r="G24">
        <v>95291057.864999995</v>
      </c>
      <c r="H24">
        <v>13791998.359999999</v>
      </c>
      <c r="I24">
        <v>776.76</v>
      </c>
      <c r="J24">
        <v>114792226.859</v>
      </c>
      <c r="K24">
        <v>245.309</v>
      </c>
      <c r="L24">
        <v>3773.62</v>
      </c>
      <c r="M24" s="2">
        <v>1276.3879999999999</v>
      </c>
      <c r="N24">
        <v>45.348999999999997</v>
      </c>
      <c r="O24" s="4">
        <v>48019618.276000001</v>
      </c>
      <c r="P24" s="4">
        <v>431803123.43400002</v>
      </c>
      <c r="Q24" s="4">
        <v>435723060.5</v>
      </c>
      <c r="R24" s="6">
        <v>828524.65899999999</v>
      </c>
      <c r="S24" s="4">
        <v>39327487.222000003</v>
      </c>
      <c r="T24" s="4">
        <v>0</v>
      </c>
      <c r="U24" s="4">
        <v>239341369.06999999</v>
      </c>
      <c r="V24" s="4">
        <v>79.216999999999999</v>
      </c>
      <c r="W24" s="9">
        <v>137</v>
      </c>
      <c r="X24" s="23">
        <f t="shared" si="0"/>
        <v>7719116.2952678241</v>
      </c>
      <c r="Y24" s="24">
        <f t="shared" si="24"/>
        <v>2.2859792811073016</v>
      </c>
      <c r="Z24" s="20">
        <f t="shared" si="1"/>
        <v>0.98887226465470179</v>
      </c>
      <c r="AA24" s="7">
        <f t="shared" si="2"/>
        <v>2.3187560739166573</v>
      </c>
      <c r="AB24" s="7">
        <f t="shared" si="25"/>
        <v>-6.6392362136406355E-2</v>
      </c>
      <c r="AC24" s="4">
        <f t="shared" si="3"/>
        <v>30419.657214822902</v>
      </c>
      <c r="AD24">
        <f t="shared" si="4"/>
        <v>-1.5816296509760447E-3</v>
      </c>
      <c r="AE24" s="7">
        <f t="shared" si="5"/>
        <v>0.22194025958990896</v>
      </c>
      <c r="AF24" s="7">
        <f t="shared" si="6"/>
        <v>1.7759009717262578E-2</v>
      </c>
      <c r="AG24">
        <f t="shared" si="7"/>
        <v>24.309333609337177</v>
      </c>
      <c r="AH24" s="7">
        <f t="shared" si="8"/>
        <v>1.4883045109836242</v>
      </c>
      <c r="AI24" s="7">
        <f t="shared" si="9"/>
        <v>111.15562652250033</v>
      </c>
      <c r="AJ24" s="10">
        <f t="shared" si="23"/>
        <v>1.2120464289172024</v>
      </c>
      <c r="AK24" s="17">
        <f t="shared" si="10"/>
        <v>0.46286471538918939</v>
      </c>
      <c r="AL24" s="20">
        <f t="shared" si="11"/>
        <v>0.67826932977062093</v>
      </c>
      <c r="AM24">
        <f t="shared" si="12"/>
        <v>45.348999999999997</v>
      </c>
      <c r="AN24" s="13">
        <f t="shared" si="13"/>
        <v>-0.58088289278540717</v>
      </c>
      <c r="AO24">
        <f t="shared" si="14"/>
        <v>15.383129033178562</v>
      </c>
      <c r="AP24" s="13">
        <f t="shared" si="15"/>
        <v>0.30871025612908432</v>
      </c>
      <c r="AQ24">
        <f t="shared" si="16"/>
        <v>3.1664553685351944</v>
      </c>
      <c r="AR24" s="13">
        <f t="shared" si="17"/>
        <v>-9.6241256575860482E-2</v>
      </c>
      <c r="AS24" s="16">
        <f t="shared" si="18"/>
        <v>7.8584964551582843E-5</v>
      </c>
      <c r="AT24" s="13">
        <f t="shared" si="19"/>
        <v>-7.4608743728481336E-2</v>
      </c>
      <c r="AU24" s="17">
        <f t="shared" si="20"/>
        <v>-0.13606936669301245</v>
      </c>
      <c r="AV24" s="20">
        <f t="shared" si="21"/>
        <v>0.44588322204799213</v>
      </c>
      <c r="AW24" s="17">
        <f>(Z24*0.3999)+(AL24*0.4002)+(AV24*0.1999)</f>
        <v>0.75602546049701136</v>
      </c>
      <c r="AX24" s="17">
        <f t="shared" si="22"/>
        <v>23</v>
      </c>
    </row>
    <row r="25" spans="1:50" x14ac:dyDescent="0.25">
      <c r="A25">
        <v>227757</v>
      </c>
      <c r="B25" s="1" t="s">
        <v>100</v>
      </c>
      <c r="C25" t="s">
        <v>101</v>
      </c>
      <c r="D25" t="s">
        <v>66</v>
      </c>
      <c r="E25" s="1" t="s">
        <v>44</v>
      </c>
      <c r="F25">
        <v>4119.72</v>
      </c>
      <c r="G25">
        <v>174221.61300000001</v>
      </c>
      <c r="H25">
        <v>101439401.139</v>
      </c>
      <c r="I25">
        <v>4426.192</v>
      </c>
      <c r="J25">
        <v>9613198327.9880009</v>
      </c>
      <c r="K25">
        <v>1037.835</v>
      </c>
      <c r="L25">
        <v>10643.021000000001</v>
      </c>
      <c r="M25" s="2">
        <v>1181.181</v>
      </c>
      <c r="N25">
        <v>94.138000000000005</v>
      </c>
      <c r="O25" s="4">
        <v>400718886.38700002</v>
      </c>
      <c r="P25" s="4">
        <v>9606914980.6560001</v>
      </c>
      <c r="Q25" s="4">
        <v>11292103631.754999</v>
      </c>
      <c r="R25" s="6">
        <v>2402312.5929999999</v>
      </c>
      <c r="S25" s="4">
        <v>-169355128.847</v>
      </c>
      <c r="T25" s="4">
        <v>26681693.827</v>
      </c>
      <c r="U25" s="4">
        <v>1357408289.256</v>
      </c>
      <c r="V25" s="4">
        <v>77.813000000000002</v>
      </c>
      <c r="W25" s="8">
        <v>393</v>
      </c>
      <c r="X25" s="23">
        <f t="shared" si="0"/>
        <v>7220269.696977946</v>
      </c>
      <c r="Y25" s="24">
        <f t="shared" si="24"/>
        <v>2.0910410787939373</v>
      </c>
      <c r="Z25" s="20">
        <f t="shared" si="1"/>
        <v>0.98173780912250896</v>
      </c>
      <c r="AA25" s="7">
        <f t="shared" si="2"/>
        <v>6.7401621430045999</v>
      </c>
      <c r="AB25" s="7">
        <f t="shared" si="25"/>
        <v>0.73649141674764473</v>
      </c>
      <c r="AC25" s="4">
        <f t="shared" si="3"/>
        <v>903239.62792030571</v>
      </c>
      <c r="AD25">
        <f t="shared" si="4"/>
        <v>0.14879228720585125</v>
      </c>
      <c r="AE25" s="7">
        <f t="shared" si="5"/>
        <v>-5.0033382178051117E-2</v>
      </c>
      <c r="AF25" s="7">
        <f t="shared" si="6"/>
        <v>-3.1757549341010521E-2</v>
      </c>
      <c r="AG25">
        <f t="shared" si="7"/>
        <v>1.5936444517642499E-2</v>
      </c>
      <c r="AH25" s="7">
        <f t="shared" si="8"/>
        <v>-6.698192228022376E-2</v>
      </c>
      <c r="AI25" s="7">
        <f t="shared" si="9"/>
        <v>6.7007949670150175</v>
      </c>
      <c r="AJ25" s="10">
        <f t="shared" si="23"/>
        <v>-4.3794627239531148E-2</v>
      </c>
      <c r="AK25" s="17">
        <f t="shared" si="10"/>
        <v>0.21694917969499458</v>
      </c>
      <c r="AL25" s="20">
        <f t="shared" si="11"/>
        <v>0.58587602482702339</v>
      </c>
      <c r="AM25">
        <f t="shared" si="12"/>
        <v>94.138000000000005</v>
      </c>
      <c r="AN25" s="13">
        <f t="shared" si="13"/>
        <v>1.3069574194359481</v>
      </c>
      <c r="AO25">
        <f t="shared" si="14"/>
        <v>10.255022233784754</v>
      </c>
      <c r="AP25" s="13">
        <f t="shared" si="15"/>
        <v>-0.12897495818912771</v>
      </c>
      <c r="AQ25">
        <f t="shared" si="16"/>
        <v>4.2648320783168803</v>
      </c>
      <c r="AR25" s="13">
        <f t="shared" si="17"/>
        <v>0.11037890917704875</v>
      </c>
      <c r="AS25" s="16">
        <f t="shared" si="18"/>
        <v>2.6559818769613345E-5</v>
      </c>
      <c r="AT25" s="13">
        <f t="shared" si="19"/>
        <v>-0.40630716304866149</v>
      </c>
      <c r="AU25" s="17">
        <f t="shared" si="20"/>
        <v>0.30617678096803241</v>
      </c>
      <c r="AV25" s="20">
        <f t="shared" si="21"/>
        <v>0.62026497493585731</v>
      </c>
      <c r="AW25" s="17">
        <f>(Z25*0.3999)+(AL25*0.4002)+(AV25*0.1999)</f>
        <v>0.75105550349354389</v>
      </c>
      <c r="AX25" s="17">
        <f t="shared" si="22"/>
        <v>24</v>
      </c>
    </row>
    <row r="26" spans="1:50" x14ac:dyDescent="0.25">
      <c r="A26">
        <v>147767</v>
      </c>
      <c r="B26" s="1" t="s">
        <v>102</v>
      </c>
      <c r="C26" t="s">
        <v>103</v>
      </c>
      <c r="D26" t="s">
        <v>86</v>
      </c>
      <c r="E26" s="1" t="s">
        <v>44</v>
      </c>
      <c r="F26">
        <v>11557.485000000001</v>
      </c>
      <c r="G26">
        <v>0</v>
      </c>
      <c r="H26">
        <v>242760984.542</v>
      </c>
      <c r="I26">
        <v>12230.377</v>
      </c>
      <c r="J26">
        <v>12880933215.568001</v>
      </c>
      <c r="K26">
        <v>2744.0430000000001</v>
      </c>
      <c r="L26">
        <v>22397.512999999999</v>
      </c>
      <c r="M26" s="2">
        <v>2253.6590000000001</v>
      </c>
      <c r="N26">
        <v>98.801000000000002</v>
      </c>
      <c r="O26" s="4">
        <v>1106807415.4519999</v>
      </c>
      <c r="P26" s="4">
        <v>17977971856.063</v>
      </c>
      <c r="Q26" s="4">
        <v>22504638638.256001</v>
      </c>
      <c r="R26" s="6">
        <v>819966.68799999997</v>
      </c>
      <c r="S26" s="4">
        <v>163545200.463</v>
      </c>
      <c r="T26" s="4">
        <v>650726958.86000001</v>
      </c>
      <c r="U26" s="4">
        <v>4286662809</v>
      </c>
      <c r="V26" s="4">
        <v>80.388000000000005</v>
      </c>
      <c r="W26" s="8">
        <v>231</v>
      </c>
      <c r="X26" s="23">
        <f t="shared" si="0"/>
        <v>7999676.6498328662</v>
      </c>
      <c r="Y26" s="24">
        <f t="shared" si="24"/>
        <v>2.3956160539084026</v>
      </c>
      <c r="Z26" s="20">
        <f t="shared" si="1"/>
        <v>0.99170376968253404</v>
      </c>
      <c r="AA26" s="7">
        <f t="shared" si="2"/>
        <v>4.6330720596381356</v>
      </c>
      <c r="AB26" s="7">
        <f t="shared" si="25"/>
        <v>0.35386461836100513</v>
      </c>
      <c r="AC26" s="4">
        <f t="shared" si="3"/>
        <v>575105.51352589915</v>
      </c>
      <c r="AD26">
        <f t="shared" si="4"/>
        <v>9.2259653109554918E-2</v>
      </c>
      <c r="AE26" s="7">
        <f t="shared" si="5"/>
        <v>9.4783798751780945E-2</v>
      </c>
      <c r="AF26" s="7">
        <f t="shared" si="6"/>
        <v>-5.3915807657078903E-3</v>
      </c>
      <c r="AG26">
        <f t="shared" si="7"/>
        <v>0.14375411095418583</v>
      </c>
      <c r="AH26" s="7">
        <f t="shared" si="8"/>
        <v>-5.8798913490161177E-2</v>
      </c>
      <c r="AI26" s="7">
        <f t="shared" si="9"/>
        <v>4.9715695281094545</v>
      </c>
      <c r="AJ26" s="10">
        <f t="shared" si="23"/>
        <v>-6.4584783799926396E-2</v>
      </c>
      <c r="AK26" s="17">
        <f t="shared" si="10"/>
        <v>9.7472517053572003E-2</v>
      </c>
      <c r="AL26" s="20">
        <f t="shared" si="11"/>
        <v>0.53882442075043857</v>
      </c>
      <c r="AM26">
        <f t="shared" si="12"/>
        <v>98.801000000000002</v>
      </c>
      <c r="AN26" s="13">
        <f t="shared" si="13"/>
        <v>1.487387421606277</v>
      </c>
      <c r="AO26">
        <f t="shared" si="14"/>
        <v>8.1622310583325408</v>
      </c>
      <c r="AP26" s="13">
        <f t="shared" si="15"/>
        <v>-0.30759521513450622</v>
      </c>
      <c r="AQ26">
        <f t="shared" si="16"/>
        <v>4.4570646305469701</v>
      </c>
      <c r="AR26" s="13">
        <f t="shared" si="17"/>
        <v>0.14654056614879984</v>
      </c>
      <c r="AS26" s="16">
        <f t="shared" si="18"/>
        <v>2.0236142880243773E-5</v>
      </c>
      <c r="AT26" s="13">
        <f t="shared" si="19"/>
        <v>-0.44662522973102298</v>
      </c>
      <c r="AU26" s="17">
        <f t="shared" si="20"/>
        <v>0.31662751828925184</v>
      </c>
      <c r="AV26" s="20">
        <f t="shared" si="21"/>
        <v>0.62423687363027303</v>
      </c>
      <c r="AW26" s="17">
        <f>(Z26*0.3999)+(AL26*0.4002)+(AV26*0.1999)</f>
        <v>0.73700482171906245</v>
      </c>
      <c r="AX26" s="17">
        <f t="shared" si="22"/>
        <v>25</v>
      </c>
    </row>
    <row r="27" spans="1:50" x14ac:dyDescent="0.25">
      <c r="A27">
        <v>243744</v>
      </c>
      <c r="B27" s="1" t="s">
        <v>104</v>
      </c>
      <c r="C27" t="s">
        <v>105</v>
      </c>
      <c r="D27" t="s">
        <v>106</v>
      </c>
      <c r="E27" s="1" t="s">
        <v>93</v>
      </c>
      <c r="F27">
        <v>4596.7190000000001</v>
      </c>
      <c r="G27">
        <v>-56471.500999999997</v>
      </c>
      <c r="H27">
        <v>587612947.70700002</v>
      </c>
      <c r="I27">
        <v>5169.8860000000004</v>
      </c>
      <c r="J27">
        <v>43678472171.515999</v>
      </c>
      <c r="K27">
        <v>4454.9189999999999</v>
      </c>
      <c r="L27">
        <v>16604.349999999999</v>
      </c>
      <c r="M27" s="2">
        <v>1847.8510000000001</v>
      </c>
      <c r="N27">
        <v>96.992000000000004</v>
      </c>
      <c r="O27" s="4">
        <v>2779346727.4439998</v>
      </c>
      <c r="P27" s="4">
        <v>59350958269.807999</v>
      </c>
      <c r="Q27" s="4">
        <v>71257612089.580994</v>
      </c>
      <c r="R27" s="6">
        <v>2551933.0520000001</v>
      </c>
      <c r="S27" s="4">
        <v>-1627416571.309</v>
      </c>
      <c r="T27" s="4">
        <v>919172253.45200002</v>
      </c>
      <c r="U27" s="4">
        <v>7969164721.3640003</v>
      </c>
      <c r="V27" s="4">
        <v>78.408000000000001</v>
      </c>
      <c r="W27" s="8">
        <v>640</v>
      </c>
      <c r="X27" s="23">
        <f t="shared" si="0"/>
        <v>7368112.565736332</v>
      </c>
      <c r="Y27" s="24">
        <f t="shared" si="24"/>
        <v>2.1488147975271321</v>
      </c>
      <c r="Z27" s="20">
        <f t="shared" si="1"/>
        <v>0.9841754580392027</v>
      </c>
      <c r="AA27" s="7">
        <f t="shared" si="2"/>
        <v>6.5879861041993699</v>
      </c>
      <c r="AB27" s="7">
        <f t="shared" si="25"/>
        <v>0.70885774746181229</v>
      </c>
      <c r="AC27" s="4">
        <f t="shared" si="3"/>
        <v>2630543.934060412</v>
      </c>
      <c r="AD27">
        <f t="shared" si="4"/>
        <v>0.44638116330364291</v>
      </c>
      <c r="AE27" s="7">
        <f t="shared" si="5"/>
        <v>-0.13047837006235546</v>
      </c>
      <c r="AF27" s="7">
        <f t="shared" si="6"/>
        <v>-4.6403670809331721E-2</v>
      </c>
      <c r="AG27">
        <f t="shared" si="7"/>
        <v>7.7193458033075091E-2</v>
      </c>
      <c r="AH27" s="7">
        <f t="shared" si="8"/>
        <v>-6.3060189909224573E-2</v>
      </c>
      <c r="AI27" s="7">
        <f t="shared" si="9"/>
        <v>5.9846883237039936</v>
      </c>
      <c r="AJ27" s="10">
        <f t="shared" si="23"/>
        <v>-5.2404244524480406E-2</v>
      </c>
      <c r="AK27" s="17">
        <f t="shared" si="10"/>
        <v>0.24986108991170677</v>
      </c>
      <c r="AL27" s="20">
        <f t="shared" si="11"/>
        <v>0.59865261264819636</v>
      </c>
      <c r="AM27">
        <f t="shared" si="12"/>
        <v>96.992000000000004</v>
      </c>
      <c r="AN27" s="13">
        <f t="shared" si="13"/>
        <v>1.4173900220939191</v>
      </c>
      <c r="AO27">
        <f t="shared" si="14"/>
        <v>3.7271945909678714</v>
      </c>
      <c r="AP27" s="13">
        <f t="shared" si="15"/>
        <v>-0.68612670105384277</v>
      </c>
      <c r="AQ27">
        <f t="shared" si="16"/>
        <v>1.1604893377410455</v>
      </c>
      <c r="AR27" s="13">
        <f t="shared" si="17"/>
        <v>-0.47359178675941965</v>
      </c>
      <c r="AS27" s="16">
        <f t="shared" si="18"/>
        <v>5.9741916458440696E-6</v>
      </c>
      <c r="AT27" s="13">
        <f t="shared" si="19"/>
        <v>-0.537555617522678</v>
      </c>
      <c r="AU27" s="17">
        <f t="shared" si="20"/>
        <v>2.7776261170324459E-2</v>
      </c>
      <c r="AV27" s="20">
        <f t="shared" si="21"/>
        <v>0.51107970025101179</v>
      </c>
      <c r="AW27" s="17">
        <f>(Z27*0.3999)+(AL27*0.4002)+(AV27*0.1999)</f>
        <v>0.73531737333186253</v>
      </c>
      <c r="AX27" s="17">
        <f t="shared" si="22"/>
        <v>26</v>
      </c>
    </row>
    <row r="28" spans="1:50" x14ac:dyDescent="0.25">
      <c r="A28">
        <v>139658</v>
      </c>
      <c r="B28" s="1" t="s">
        <v>107</v>
      </c>
      <c r="C28" t="s">
        <v>99</v>
      </c>
      <c r="D28" t="s">
        <v>51</v>
      </c>
      <c r="E28" s="1" t="s">
        <v>67</v>
      </c>
      <c r="F28">
        <v>4874.0039999999999</v>
      </c>
      <c r="G28">
        <v>0</v>
      </c>
      <c r="H28">
        <v>289739609.917</v>
      </c>
      <c r="I28">
        <v>5603.66</v>
      </c>
      <c r="J28">
        <v>10491058820.98</v>
      </c>
      <c r="K28">
        <v>896.56700000000001</v>
      </c>
      <c r="L28">
        <v>14451.025</v>
      </c>
      <c r="M28" s="2">
        <v>1472.9069999999999</v>
      </c>
      <c r="N28">
        <v>89.527000000000001</v>
      </c>
      <c r="O28" s="4">
        <v>862211574.75600004</v>
      </c>
      <c r="P28" s="4">
        <v>19466266538.915001</v>
      </c>
      <c r="Q28" s="4">
        <v>25211827427.629002</v>
      </c>
      <c r="R28" s="6">
        <v>828524.65899999999</v>
      </c>
      <c r="S28" s="4">
        <v>665466826.59399998</v>
      </c>
      <c r="T28" s="4">
        <v>5207007854.217</v>
      </c>
      <c r="U28" s="4">
        <v>8439194324.4759998</v>
      </c>
      <c r="V28" s="4">
        <v>78.212999999999994</v>
      </c>
      <c r="W28" s="9">
        <v>137</v>
      </c>
      <c r="X28" s="23">
        <f t="shared" si="0"/>
        <v>8907589.5614139624</v>
      </c>
      <c r="Y28" s="24">
        <f t="shared" si="24"/>
        <v>2.750408311583306</v>
      </c>
      <c r="Z28" s="20">
        <f t="shared" si="1"/>
        <v>0.99702394768793767</v>
      </c>
      <c r="AA28" s="7">
        <f t="shared" si="2"/>
        <v>2.6010553237557614</v>
      </c>
      <c r="AB28" s="7">
        <f t="shared" si="25"/>
        <v>-1.5129599805755416E-2</v>
      </c>
      <c r="AC28" s="4">
        <f t="shared" si="3"/>
        <v>725973.33552325866</v>
      </c>
      <c r="AD28">
        <f t="shared" si="4"/>
        <v>0.11825193798253331</v>
      </c>
      <c r="AE28" s="7">
        <f t="shared" si="5"/>
        <v>0.11318692280146184</v>
      </c>
      <c r="AF28" s="7">
        <f t="shared" si="6"/>
        <v>-2.0410377758095914E-3</v>
      </c>
      <c r="AG28">
        <f t="shared" si="7"/>
        <v>0.90626623841810117</v>
      </c>
      <c r="AH28" s="7">
        <f t="shared" si="8"/>
        <v>-9.9821605676354789E-3</v>
      </c>
      <c r="AI28" s="7">
        <f t="shared" si="9"/>
        <v>4.3880533016633008</v>
      </c>
      <c r="AJ28" s="10">
        <f t="shared" si="23"/>
        <v>-7.1600291107651759E-2</v>
      </c>
      <c r="AK28" s="17">
        <f t="shared" si="10"/>
        <v>5.4227420816590349E-5</v>
      </c>
      <c r="AL28" s="20">
        <f t="shared" si="11"/>
        <v>0.50002163361091023</v>
      </c>
      <c r="AM28">
        <f t="shared" si="12"/>
        <v>89.527000000000001</v>
      </c>
      <c r="AN28" s="13">
        <f t="shared" si="13"/>
        <v>1.1285395039293242</v>
      </c>
      <c r="AO28">
        <f t="shared" si="14"/>
        <v>16.118176332610947</v>
      </c>
      <c r="AP28" s="13">
        <f t="shared" si="15"/>
        <v>0.37144672932892414</v>
      </c>
      <c r="AQ28">
        <f t="shared" si="16"/>
        <v>6.2501296612523101</v>
      </c>
      <c r="AR28" s="13">
        <f t="shared" si="17"/>
        <v>0.48384141252574109</v>
      </c>
      <c r="AS28" s="16">
        <f t="shared" si="18"/>
        <v>1.6760416379343482E-5</v>
      </c>
      <c r="AT28" s="13">
        <f t="shared" si="19"/>
        <v>-0.46878553258090838</v>
      </c>
      <c r="AU28" s="17">
        <f t="shared" si="20"/>
        <v>0.45862678012628183</v>
      </c>
      <c r="AV28" s="20">
        <f t="shared" si="21"/>
        <v>0.67674889893432977</v>
      </c>
      <c r="AW28" s="17">
        <f>(Z28*0.3999)+(AL28*0.4002)+(AV28*0.1999)</f>
        <v>0.73410063934846503</v>
      </c>
      <c r="AX28" s="17">
        <f t="shared" si="22"/>
        <v>27</v>
      </c>
    </row>
    <row r="29" spans="1:50" x14ac:dyDescent="0.25">
      <c r="A29">
        <v>221999</v>
      </c>
      <c r="B29" s="1" t="s">
        <v>108</v>
      </c>
      <c r="C29" t="s">
        <v>109</v>
      </c>
      <c r="D29" t="s">
        <v>110</v>
      </c>
      <c r="E29" s="1" t="s">
        <v>44</v>
      </c>
      <c r="F29">
        <v>5986.8360000000002</v>
      </c>
      <c r="G29">
        <v>127829083.258</v>
      </c>
      <c r="H29">
        <v>116023067.17900001</v>
      </c>
      <c r="I29">
        <v>6261.2690000000002</v>
      </c>
      <c r="J29">
        <v>11974481534.48</v>
      </c>
      <c r="K29">
        <v>1483.31</v>
      </c>
      <c r="L29">
        <v>13585.33</v>
      </c>
      <c r="M29" s="2">
        <v>1640.5050000000001</v>
      </c>
      <c r="N29">
        <v>93.331999999999994</v>
      </c>
      <c r="O29" s="4">
        <v>453264033.662</v>
      </c>
      <c r="P29" s="4">
        <v>11510280663.76</v>
      </c>
      <c r="Q29" s="4">
        <v>14968808090.892</v>
      </c>
      <c r="R29" s="6">
        <v>500992.75799999997</v>
      </c>
      <c r="S29" s="4">
        <v>977628650.13800001</v>
      </c>
      <c r="T29" s="4">
        <v>834692860.18200004</v>
      </c>
      <c r="U29" s="4">
        <v>2886697550.678</v>
      </c>
      <c r="V29" s="4">
        <v>78.039000000000001</v>
      </c>
      <c r="W29" s="8">
        <v>142</v>
      </c>
      <c r="X29" s="23">
        <f t="shared" si="0"/>
        <v>5787895.2426957041</v>
      </c>
      <c r="Y29" s="24">
        <f t="shared" si="24"/>
        <v>1.5313008658415177</v>
      </c>
      <c r="Z29" s="20">
        <f t="shared" si="1"/>
        <v>0.93715247416233149</v>
      </c>
      <c r="AA29" s="7">
        <f t="shared" si="2"/>
        <v>6.4194012498745732</v>
      </c>
      <c r="AB29" s="7">
        <f t="shared" si="25"/>
        <v>0.67824439895052491</v>
      </c>
      <c r="AC29" s="4">
        <f t="shared" si="3"/>
        <v>881427.35836965311</v>
      </c>
      <c r="AD29">
        <f t="shared" si="4"/>
        <v>0.14503435714243007</v>
      </c>
      <c r="AE29" s="7">
        <f t="shared" si="5"/>
        <v>0.37885912816191408</v>
      </c>
      <c r="AF29" s="7">
        <f t="shared" si="6"/>
        <v>4.6328257724142202E-2</v>
      </c>
      <c r="AG29">
        <f t="shared" si="7"/>
        <v>0.2783039787075437</v>
      </c>
      <c r="AH29" s="7">
        <f t="shared" si="8"/>
        <v>-5.0184902757348257E-2</v>
      </c>
      <c r="AI29" s="7">
        <f t="shared" si="9"/>
        <v>4.3280871429448098</v>
      </c>
      <c r="AJ29" s="10">
        <f t="shared" si="23"/>
        <v>-7.2321253106031796E-2</v>
      </c>
      <c r="AK29" s="17">
        <f t="shared" si="10"/>
        <v>0.213608956283976</v>
      </c>
      <c r="AL29" s="20">
        <f t="shared" si="11"/>
        <v>0.58457399275134281</v>
      </c>
      <c r="AM29">
        <f t="shared" si="12"/>
        <v>93.331999999999994</v>
      </c>
      <c r="AN29" s="13">
        <f t="shared" si="13"/>
        <v>1.275770076148518</v>
      </c>
      <c r="AO29">
        <f t="shared" si="14"/>
        <v>9.1587935091113799</v>
      </c>
      <c r="AP29" s="13">
        <f t="shared" si="15"/>
        <v>-0.22253835752339338</v>
      </c>
      <c r="AQ29">
        <f t="shared" si="16"/>
        <v>4.2211466247783678</v>
      </c>
      <c r="AR29" s="13">
        <f t="shared" si="17"/>
        <v>0.10216105862474366</v>
      </c>
      <c r="AS29" s="16">
        <f t="shared" si="18"/>
        <v>2.9972221467125299E-5</v>
      </c>
      <c r="AT29" s="13">
        <f t="shared" si="19"/>
        <v>-0.38455059583802403</v>
      </c>
      <c r="AU29" s="17">
        <f t="shared" si="20"/>
        <v>0.27572657895228814</v>
      </c>
      <c r="AV29" s="20">
        <f t="shared" si="21"/>
        <v>0.60862096019021406</v>
      </c>
      <c r="AW29" s="17">
        <f>(Z29*0.3999)+(AL29*0.4002)+(AV29*0.1999)</f>
        <v>0.73037711625862745</v>
      </c>
      <c r="AX29" s="17">
        <f t="shared" si="22"/>
        <v>28</v>
      </c>
    </row>
    <row r="30" spans="1:50" x14ac:dyDescent="0.25">
      <c r="A30">
        <v>217156</v>
      </c>
      <c r="B30" s="1" t="s">
        <v>111</v>
      </c>
      <c r="C30" t="s">
        <v>112</v>
      </c>
      <c r="D30" t="s">
        <v>113</v>
      </c>
      <c r="E30" s="1" t="s">
        <v>44</v>
      </c>
      <c r="F30">
        <v>3237.0509999999999</v>
      </c>
      <c r="G30">
        <v>621076512.49199998</v>
      </c>
      <c r="H30">
        <v>91117438.861000001</v>
      </c>
      <c r="I30">
        <v>3259.3879999999999</v>
      </c>
      <c r="J30">
        <v>7887522073.5430002</v>
      </c>
      <c r="K30">
        <v>1122.454</v>
      </c>
      <c r="L30">
        <v>11405.248</v>
      </c>
      <c r="M30" s="2">
        <v>1741.877</v>
      </c>
      <c r="N30">
        <v>95.632999999999996</v>
      </c>
      <c r="O30" s="4">
        <v>393591915.185</v>
      </c>
      <c r="P30" s="4">
        <v>9289543116.5480003</v>
      </c>
      <c r="Q30" s="4">
        <v>11414839560.027</v>
      </c>
      <c r="R30" s="6">
        <v>70051.838000000003</v>
      </c>
      <c r="S30" s="4">
        <v>408453096.33899999</v>
      </c>
      <c r="T30" s="4">
        <v>777265755.028</v>
      </c>
      <c r="U30" s="4">
        <v>1985231287.8670001</v>
      </c>
      <c r="V30" s="4">
        <v>74.650999999999996</v>
      </c>
      <c r="W30" s="8">
        <v>21</v>
      </c>
      <c r="X30" s="23">
        <f t="shared" si="0"/>
        <v>5810556.4485679055</v>
      </c>
      <c r="Y30" s="24">
        <f t="shared" si="24"/>
        <v>1.5401563632030792</v>
      </c>
      <c r="Z30" s="20">
        <f t="shared" si="1"/>
        <v>0.93823887815589246</v>
      </c>
      <c r="AA30" s="7">
        <f t="shared" si="2"/>
        <v>6.2528023977693268</v>
      </c>
      <c r="AB30" s="7">
        <f t="shared" si="25"/>
        <v>0.64799168887461067</v>
      </c>
      <c r="AC30" s="4">
        <f t="shared" si="3"/>
        <v>691569.53654519399</v>
      </c>
      <c r="AD30">
        <f t="shared" si="4"/>
        <v>0.11232467442220835</v>
      </c>
      <c r="AE30" s="7">
        <f t="shared" si="5"/>
        <v>0.25164349275230069</v>
      </c>
      <c r="AF30" s="7">
        <f t="shared" si="6"/>
        <v>2.3166893692879859E-2</v>
      </c>
      <c r="AG30">
        <f t="shared" si="7"/>
        <v>0.65795163390523825</v>
      </c>
      <c r="AH30" s="7">
        <f t="shared" si="8"/>
        <v>-2.5879498142942124E-2</v>
      </c>
      <c r="AI30" s="7">
        <f t="shared" si="9"/>
        <v>5.3709399434845428</v>
      </c>
      <c r="AJ30" s="10">
        <f t="shared" si="23"/>
        <v>-5.9783227406855308E-2</v>
      </c>
      <c r="AK30" s="17">
        <f t="shared" si="10"/>
        <v>0.20173620282467372</v>
      </c>
      <c r="AL30" s="20">
        <f t="shared" si="11"/>
        <v>0.57993852066566931</v>
      </c>
      <c r="AM30">
        <f t="shared" si="12"/>
        <v>95.632999999999996</v>
      </c>
      <c r="AN30" s="13">
        <f t="shared" si="13"/>
        <v>1.3648049110174707</v>
      </c>
      <c r="AO30">
        <f t="shared" si="14"/>
        <v>10.160993679919176</v>
      </c>
      <c r="AP30" s="13">
        <f t="shared" si="15"/>
        <v>-0.13700031907973001</v>
      </c>
      <c r="AQ30">
        <f t="shared" si="16"/>
        <v>2.9038054120703389</v>
      </c>
      <c r="AR30" s="13">
        <f t="shared" si="17"/>
        <v>-0.14564942142173501</v>
      </c>
      <c r="AS30" s="16">
        <f t="shared" si="18"/>
        <v>2.8977343182060003E-5</v>
      </c>
      <c r="AT30" s="13">
        <f t="shared" si="19"/>
        <v>-0.39089367377873968</v>
      </c>
      <c r="AU30" s="17">
        <f t="shared" si="20"/>
        <v>0.26060030342412704</v>
      </c>
      <c r="AV30" s="20">
        <f t="shared" si="21"/>
        <v>0.60279962216770888</v>
      </c>
      <c r="AW30" s="17">
        <f>(Z30*0.3999)+(AL30*0.4002)+(AV30*0.1999)</f>
        <v>0.72779276781626723</v>
      </c>
      <c r="AX30" s="17">
        <f t="shared" si="22"/>
        <v>29</v>
      </c>
    </row>
    <row r="31" spans="1:50" x14ac:dyDescent="0.25">
      <c r="A31">
        <v>164924</v>
      </c>
      <c r="B31" s="1" t="s">
        <v>114</v>
      </c>
      <c r="C31" t="s">
        <v>115</v>
      </c>
      <c r="D31" t="s">
        <v>55</v>
      </c>
      <c r="E31" s="1" t="s">
        <v>48</v>
      </c>
      <c r="F31">
        <v>4244.576</v>
      </c>
      <c r="G31">
        <v>40674788.402999997</v>
      </c>
      <c r="H31">
        <v>147864122.595</v>
      </c>
      <c r="I31">
        <v>4642.8410000000003</v>
      </c>
      <c r="J31">
        <v>4276658569.2220001</v>
      </c>
      <c r="K31">
        <v>1194.0119999999999</v>
      </c>
      <c r="L31">
        <v>14601.975</v>
      </c>
      <c r="M31" s="2">
        <v>2379.2809999999999</v>
      </c>
      <c r="N31">
        <v>89.63</v>
      </c>
      <c r="O31" s="4">
        <v>378863767.02499998</v>
      </c>
      <c r="P31" s="4">
        <v>5195580932.8889999</v>
      </c>
      <c r="Q31" s="4">
        <v>7225079717.3000002</v>
      </c>
      <c r="R31" s="6">
        <v>451154.30800000002</v>
      </c>
      <c r="S31" s="4">
        <v>411602945.62099999</v>
      </c>
      <c r="T31" s="4">
        <v>-1604786.375</v>
      </c>
      <c r="U31" s="4">
        <v>1856080875.5539999</v>
      </c>
      <c r="V31" s="4">
        <v>77.334000000000003</v>
      </c>
      <c r="W31" s="8">
        <v>141</v>
      </c>
      <c r="X31" s="23">
        <f t="shared" si="0"/>
        <v>7612928.1779613337</v>
      </c>
      <c r="Y31" s="24">
        <f t="shared" si="24"/>
        <v>2.2444833166851104</v>
      </c>
      <c r="Z31" s="20">
        <f t="shared" si="1"/>
        <v>0.98759933942066491</v>
      </c>
      <c r="AA31" s="7">
        <f t="shared" si="2"/>
        <v>4.0070381045499861</v>
      </c>
      <c r="AB31" s="7">
        <f t="shared" si="25"/>
        <v>0.24018302030896599</v>
      </c>
      <c r="AC31" s="4">
        <f t="shared" si="3"/>
        <v>292882.20047096367</v>
      </c>
      <c r="AD31">
        <f t="shared" si="4"/>
        <v>4.3636768165620142E-2</v>
      </c>
      <c r="AE31" s="7">
        <f t="shared" si="5"/>
        <v>0.30142386335886961</v>
      </c>
      <c r="AF31" s="7">
        <f t="shared" si="6"/>
        <v>3.2230097924949956E-2</v>
      </c>
      <c r="AG31">
        <f t="shared" si="7"/>
        <v>1.9251059585797616E-2</v>
      </c>
      <c r="AH31" s="7">
        <f t="shared" si="8"/>
        <v>-6.6769717465392064E-2</v>
      </c>
      <c r="AI31" s="7">
        <f t="shared" si="9"/>
        <v>3.5600315569525498</v>
      </c>
      <c r="AJ31" s="10">
        <f t="shared" si="23"/>
        <v>-8.1555442888696233E-2</v>
      </c>
      <c r="AK31" s="17">
        <f t="shared" si="10"/>
        <v>5.9459180976139954E-2</v>
      </c>
      <c r="AL31" s="20">
        <f t="shared" si="11"/>
        <v>0.52370681160637844</v>
      </c>
      <c r="AM31">
        <f t="shared" si="12"/>
        <v>89.63</v>
      </c>
      <c r="AN31" s="13">
        <f t="shared" si="13"/>
        <v>1.1325249832824322</v>
      </c>
      <c r="AO31">
        <f t="shared" si="14"/>
        <v>12.229336891086522</v>
      </c>
      <c r="AP31" s="13">
        <f t="shared" si="15"/>
        <v>3.9533297921072637E-2</v>
      </c>
      <c r="AQ31">
        <f t="shared" si="16"/>
        <v>3.8884374696401718</v>
      </c>
      <c r="AR31" s="13">
        <f t="shared" si="17"/>
        <v>3.95737694279178E-2</v>
      </c>
      <c r="AS31" s="16">
        <f t="shared" si="18"/>
        <v>3.8541492406785006E-5</v>
      </c>
      <c r="AT31" s="13">
        <f t="shared" si="19"/>
        <v>-0.32991521552936209</v>
      </c>
      <c r="AU31" s="17">
        <f t="shared" si="20"/>
        <v>0.2935512187161049</v>
      </c>
      <c r="AV31" s="20">
        <f t="shared" si="21"/>
        <v>0.6154495720157207</v>
      </c>
      <c r="AW31" s="17">
        <f>(Z31*0.3999)+(AL31*0.4002)+(AV31*0.1999)</f>
        <v>0.72755681128513905</v>
      </c>
      <c r="AX31" s="17">
        <f t="shared" si="22"/>
        <v>30</v>
      </c>
    </row>
    <row r="32" spans="1:50" x14ac:dyDescent="0.25">
      <c r="A32">
        <v>198419</v>
      </c>
      <c r="B32" s="1" t="s">
        <v>116</v>
      </c>
      <c r="C32" t="s">
        <v>117</v>
      </c>
      <c r="D32" t="s">
        <v>118</v>
      </c>
      <c r="E32" s="1" t="s">
        <v>67</v>
      </c>
      <c r="F32">
        <v>7199.5810000000001</v>
      </c>
      <c r="G32">
        <v>0</v>
      </c>
      <c r="H32">
        <v>278530574.08399999</v>
      </c>
      <c r="I32">
        <v>7113.9030000000002</v>
      </c>
      <c r="J32">
        <v>14751189917.749001</v>
      </c>
      <c r="K32">
        <v>4292.317</v>
      </c>
      <c r="L32">
        <v>19620.79</v>
      </c>
      <c r="M32" s="2">
        <v>1707.56</v>
      </c>
      <c r="N32">
        <v>98.447999999999993</v>
      </c>
      <c r="O32" s="4">
        <v>1147405261.092</v>
      </c>
      <c r="P32" s="4">
        <v>20317859864.844002</v>
      </c>
      <c r="Q32" s="4">
        <v>23606485540.436001</v>
      </c>
      <c r="R32" s="6">
        <v>767685.26300000004</v>
      </c>
      <c r="S32" s="4">
        <v>565877388.84300005</v>
      </c>
      <c r="T32" s="4">
        <v>-225869276.16100001</v>
      </c>
      <c r="U32" s="4">
        <v>5392456994.1370001</v>
      </c>
      <c r="V32" s="4">
        <v>80.165999999999997</v>
      </c>
      <c r="W32" s="8">
        <v>163</v>
      </c>
      <c r="X32" s="23">
        <f t="shared" si="0"/>
        <v>8042138.9428728828</v>
      </c>
      <c r="Y32" s="24">
        <f t="shared" si="24"/>
        <v>2.4122093775868656</v>
      </c>
      <c r="Z32" s="20">
        <f t="shared" si="1"/>
        <v>0.99207191355616431</v>
      </c>
      <c r="AA32" s="7">
        <f t="shared" si="2"/>
        <v>4.467379248864094</v>
      </c>
      <c r="AB32" s="7">
        <f t="shared" si="25"/>
        <v>0.3237764364637869</v>
      </c>
      <c r="AC32" s="4">
        <f t="shared" si="3"/>
        <v>751814.27036062256</v>
      </c>
      <c r="AD32">
        <f t="shared" si="4"/>
        <v>0.12270394723662455</v>
      </c>
      <c r="AE32" s="7">
        <f t="shared" si="5"/>
        <v>0.15659057899675244</v>
      </c>
      <c r="AF32" s="7">
        <f t="shared" si="6"/>
        <v>5.861197497315597E-3</v>
      </c>
      <c r="AG32">
        <f t="shared" si="7"/>
        <v>-6.8681965794218994E-2</v>
      </c>
      <c r="AH32" s="7">
        <f t="shared" si="8"/>
        <v>-7.2399273532891578E-2</v>
      </c>
      <c r="AI32" s="7">
        <f t="shared" si="9"/>
        <v>7.178222111334243</v>
      </c>
      <c r="AJ32" s="10">
        <f t="shared" si="23"/>
        <v>-3.8054609279315851E-2</v>
      </c>
      <c r="AK32" s="17">
        <f t="shared" si="10"/>
        <v>9.6522716425617161E-2</v>
      </c>
      <c r="AL32" s="20">
        <f t="shared" si="11"/>
        <v>0.53844728347085491</v>
      </c>
      <c r="AM32">
        <f t="shared" si="12"/>
        <v>98.447999999999993</v>
      </c>
      <c r="AN32" s="13">
        <f t="shared" si="13"/>
        <v>1.4737284486776629</v>
      </c>
      <c r="AO32">
        <f t="shared" si="14"/>
        <v>4.5711418797819459</v>
      </c>
      <c r="AP32" s="13">
        <f t="shared" si="15"/>
        <v>-0.61409558617504834</v>
      </c>
      <c r="AQ32">
        <f t="shared" si="16"/>
        <v>1.6573573200674601</v>
      </c>
      <c r="AR32" s="13">
        <f t="shared" si="17"/>
        <v>-0.38012390460994949</v>
      </c>
      <c r="AS32" s="16">
        <f t="shared" si="18"/>
        <v>1.7100139475852365E-5</v>
      </c>
      <c r="AT32" s="13">
        <f t="shared" si="19"/>
        <v>-0.46661954895078456</v>
      </c>
      <c r="AU32" s="17">
        <f t="shared" si="20"/>
        <v>0.10023975211689248</v>
      </c>
      <c r="AV32" s="20">
        <f t="shared" si="21"/>
        <v>0.53992300634882684</v>
      </c>
      <c r="AW32" s="17">
        <f>(Z32*0.3999)+(AL32*0.4002)+(AV32*0.1999)</f>
        <v>0.72014677004527661</v>
      </c>
      <c r="AX32" s="17">
        <f t="shared" si="22"/>
        <v>31</v>
      </c>
    </row>
    <row r="33" spans="1:50" x14ac:dyDescent="0.25">
      <c r="A33">
        <v>198695</v>
      </c>
      <c r="B33" s="1" t="s">
        <v>119</v>
      </c>
      <c r="C33" t="s">
        <v>120</v>
      </c>
      <c r="D33" t="s">
        <v>118</v>
      </c>
      <c r="E33" s="1" t="s">
        <v>67</v>
      </c>
      <c r="F33">
        <v>1855.6949999999999</v>
      </c>
      <c r="G33">
        <v>1859075.588</v>
      </c>
      <c r="H33">
        <v>50542381.050999999</v>
      </c>
      <c r="I33">
        <v>2000.57</v>
      </c>
      <c r="J33">
        <v>202020476.542</v>
      </c>
      <c r="K33">
        <v>384.24400000000003</v>
      </c>
      <c r="L33">
        <v>6787.7060000000001</v>
      </c>
      <c r="M33" s="2">
        <v>1631.7840000000001</v>
      </c>
      <c r="N33">
        <v>71.766000000000005</v>
      </c>
      <c r="O33" s="4">
        <v>75212028.054000005</v>
      </c>
      <c r="P33" s="4">
        <v>1201373037.187</v>
      </c>
      <c r="Q33" s="4">
        <v>1513892621.934</v>
      </c>
      <c r="R33" s="6">
        <v>767685.26300000004</v>
      </c>
      <c r="S33" s="4">
        <v>14821283.254000001</v>
      </c>
      <c r="T33" s="4">
        <v>112228277.441</v>
      </c>
      <c r="U33" s="4">
        <v>478975519.70999998</v>
      </c>
      <c r="V33" s="4">
        <v>72.265000000000001</v>
      </c>
      <c r="W33" s="8">
        <v>163</v>
      </c>
      <c r="X33" s="23">
        <f t="shared" si="0"/>
        <v>7685254.7803631416</v>
      </c>
      <c r="Y33" s="24">
        <f t="shared" si="24"/>
        <v>2.272746951036785</v>
      </c>
      <c r="Z33" s="20">
        <f t="shared" si="1"/>
        <v>0.98847928323628653</v>
      </c>
      <c r="AA33" s="7">
        <f t="shared" si="2"/>
        <v>2.9045904305877328</v>
      </c>
      <c r="AB33" s="7">
        <f t="shared" si="25"/>
        <v>3.998938492199184E-2</v>
      </c>
      <c r="AC33" s="4">
        <f t="shared" si="3"/>
        <v>29762.702825078162</v>
      </c>
      <c r="AD33">
        <f t="shared" si="4"/>
        <v>-1.6948131345097157E-3</v>
      </c>
      <c r="AE33" s="7">
        <f t="shared" si="5"/>
        <v>0.13646556371936297</v>
      </c>
      <c r="AF33" s="7">
        <f t="shared" si="6"/>
        <v>2.1971604198487045E-3</v>
      </c>
      <c r="AG33">
        <f t="shared" si="7"/>
        <v>0.36505665115790853</v>
      </c>
      <c r="AH33" s="7">
        <f t="shared" si="8"/>
        <v>-4.4630914009046445E-2</v>
      </c>
      <c r="AI33" s="7">
        <f t="shared" si="9"/>
        <v>4.8441528013662589</v>
      </c>
      <c r="AJ33" s="10">
        <f t="shared" si="23"/>
        <v>-6.6116691460896687E-2</v>
      </c>
      <c r="AK33" s="17">
        <f t="shared" si="10"/>
        <v>-6.6616609305529557E-3</v>
      </c>
      <c r="AL33" s="20">
        <f t="shared" si="11"/>
        <v>0.49734240145348213</v>
      </c>
      <c r="AM33">
        <f t="shared" si="12"/>
        <v>71.766000000000005</v>
      </c>
      <c r="AN33" s="13">
        <f t="shared" si="13"/>
        <v>0.44129582635111031</v>
      </c>
      <c r="AO33">
        <f t="shared" si="14"/>
        <v>17.665093013814136</v>
      </c>
      <c r="AP33" s="13">
        <f t="shared" si="15"/>
        <v>0.50347645991582812</v>
      </c>
      <c r="AQ33">
        <f t="shared" si="16"/>
        <v>5.206509405481933</v>
      </c>
      <c r="AR33" s="13">
        <f t="shared" si="17"/>
        <v>0.28752170881204148</v>
      </c>
      <c r="AS33" s="16">
        <f t="shared" si="18"/>
        <v>9.0247612989861526E-5</v>
      </c>
      <c r="AT33" s="13">
        <f t="shared" si="19"/>
        <v>-2.5081557819218753E-4</v>
      </c>
      <c r="AU33" s="17">
        <f t="shared" si="20"/>
        <v>0.33008812697166201</v>
      </c>
      <c r="AV33" s="20">
        <f t="shared" si="21"/>
        <v>0.62933331288599703</v>
      </c>
      <c r="AW33" s="17">
        <f>(Z33*0.3999)+(AL33*0.4002)+(AV33*0.1999)</f>
        <v>0.72013302367378529</v>
      </c>
      <c r="AX33" s="17">
        <f t="shared" si="22"/>
        <v>32</v>
      </c>
    </row>
    <row r="34" spans="1:50" x14ac:dyDescent="0.25">
      <c r="A34">
        <v>217633</v>
      </c>
      <c r="B34" s="1" t="s">
        <v>121</v>
      </c>
      <c r="C34" t="s">
        <v>122</v>
      </c>
      <c r="D34" t="s">
        <v>123</v>
      </c>
      <c r="E34" s="1" t="s">
        <v>70</v>
      </c>
      <c r="F34">
        <v>1125.3109999999999</v>
      </c>
      <c r="G34">
        <v>-19536075.947000001</v>
      </c>
      <c r="H34">
        <v>17720794.361000001</v>
      </c>
      <c r="I34">
        <v>1203.0930000000001</v>
      </c>
      <c r="J34">
        <v>30777700.896000002</v>
      </c>
      <c r="K34">
        <v>334.42200000000003</v>
      </c>
      <c r="L34">
        <v>4201.6180000000004</v>
      </c>
      <c r="M34" s="2">
        <v>991.53200000000004</v>
      </c>
      <c r="N34">
        <v>63.453000000000003</v>
      </c>
      <c r="O34" s="4">
        <v>38895667.508000001</v>
      </c>
      <c r="P34" s="4">
        <v>202568222.11899999</v>
      </c>
      <c r="Q34" s="4">
        <v>336524975.58099997</v>
      </c>
      <c r="R34" s="6">
        <v>392975.24300000002</v>
      </c>
      <c r="S34" s="4">
        <v>2923959.1889999998</v>
      </c>
      <c r="T34" s="4">
        <v>51964913594.382004</v>
      </c>
      <c r="U34" s="4">
        <v>168210369.56299999</v>
      </c>
      <c r="V34" s="4">
        <v>84.492999999999995</v>
      </c>
      <c r="W34" s="8">
        <v>89</v>
      </c>
      <c r="X34" s="23">
        <f t="shared" si="0"/>
        <v>4378062.1195761347</v>
      </c>
      <c r="Y34" s="24">
        <f t="shared" si="24"/>
        <v>0.98036930586912319</v>
      </c>
      <c r="Z34" s="20">
        <f t="shared" si="1"/>
        <v>0.83654807237148199</v>
      </c>
      <c r="AA34" s="7">
        <f t="shared" si="2"/>
        <v>1.3727332124656633</v>
      </c>
      <c r="AB34" s="7">
        <f t="shared" si="25"/>
        <v>-0.23818079279488194</v>
      </c>
      <c r="AC34" s="4">
        <f t="shared" si="3"/>
        <v>7325.2020759621646</v>
      </c>
      <c r="AD34">
        <f t="shared" si="4"/>
        <v>-5.5604612467950254E-3</v>
      </c>
      <c r="AE34" s="7">
        <f t="shared" si="5"/>
        <v>0.12273175312338816</v>
      </c>
      <c r="AF34" s="7">
        <f t="shared" ref="AF34:AF65" si="26">(AE34 - AVERAGE(AE$2:AE$999)) / _xlfn.STDEV.P(AE$2:AE$999)</f>
        <v>-3.032695447981016E-4</v>
      </c>
      <c r="AG34">
        <f t="shared" si="7"/>
        <v>387.77722045324538</v>
      </c>
      <c r="AH34" s="7">
        <v>3</v>
      </c>
      <c r="AI34" s="7">
        <f t="shared" si="9"/>
        <v>2.5121911877064358</v>
      </c>
      <c r="AJ34" s="10">
        <f t="shared" si="23"/>
        <v>-9.4153433200888731E-2</v>
      </c>
      <c r="AK34" s="17">
        <f t="shared" si="10"/>
        <v>0.51352802408542331</v>
      </c>
      <c r="AL34" s="20">
        <f t="shared" si="11"/>
        <v>0.69620899357627197</v>
      </c>
      <c r="AM34">
        <f t="shared" si="12"/>
        <v>63.453000000000003</v>
      </c>
      <c r="AN34" s="13">
        <f t="shared" si="13"/>
        <v>0.11963281797840068</v>
      </c>
      <c r="AO34">
        <f t="shared" si="14"/>
        <v>12.563820562044363</v>
      </c>
      <c r="AP34" s="13">
        <f t="shared" ref="AP34:AP53" si="27">(AO34 - AVERAGE(AO$2:AO$844)) / _xlfn.STDEV.P(AO$2:AO$844)</f>
        <v>6.8081563964679723E-2</v>
      </c>
      <c r="AQ34">
        <f t="shared" si="16"/>
        <v>3.5975294687550461</v>
      </c>
      <c r="AR34" s="13">
        <f t="shared" ref="AR34:AR65" si="28">(AQ34 - AVERAGE(AQ$2:AQ$844)) / _xlfn.STDEV.P(AQ$2:AQ$844)</f>
        <v>-1.5150132514321249E-2</v>
      </c>
      <c r="AS34" s="16">
        <f t="shared" si="18"/>
        <v>1.0802277655051988E-4</v>
      </c>
      <c r="AT34" s="13">
        <f t="shared" ref="AT34:AT65" si="29">(AS34 - AVERAGE(AS$2:AS$844)) / _xlfn.STDEV.P(AS$2:AS$844)</f>
        <v>0.11307887466308789</v>
      </c>
      <c r="AU34" s="17">
        <f t="shared" si="20"/>
        <v>7.1738478188727417E-2</v>
      </c>
      <c r="AV34" s="20">
        <f t="shared" si="21"/>
        <v>0.52859498306597641</v>
      </c>
      <c r="AW34" s="17">
        <f>(Z34*0.3999)+(AL34*0.4002)+(AV34*0.1999)</f>
        <v>0.71882455048546834</v>
      </c>
      <c r="AX34" s="17">
        <f t="shared" si="22"/>
        <v>33</v>
      </c>
    </row>
    <row r="35" spans="1:50" x14ac:dyDescent="0.25">
      <c r="A35">
        <v>122931</v>
      </c>
      <c r="B35" s="1" t="s">
        <v>124</v>
      </c>
      <c r="C35" t="s">
        <v>125</v>
      </c>
      <c r="D35" t="s">
        <v>106</v>
      </c>
      <c r="E35" s="1" t="s">
        <v>48</v>
      </c>
      <c r="F35">
        <v>2587.0590000000002</v>
      </c>
      <c r="G35">
        <v>51143975.101999998</v>
      </c>
      <c r="H35">
        <v>57199576.066</v>
      </c>
      <c r="I35">
        <v>2868.701</v>
      </c>
      <c r="J35">
        <v>1667141461.573</v>
      </c>
      <c r="K35">
        <v>771.577</v>
      </c>
      <c r="L35">
        <v>8966.7540000000008</v>
      </c>
      <c r="M35" s="2">
        <v>1751.2470000000001</v>
      </c>
      <c r="N35">
        <v>83.316000000000003</v>
      </c>
      <c r="O35" s="4">
        <v>203013711.368</v>
      </c>
      <c r="P35" s="4">
        <v>2652422017.5100002</v>
      </c>
      <c r="Q35" s="4">
        <v>3680717278.6129999</v>
      </c>
      <c r="R35" s="6">
        <v>2551933.0520000001</v>
      </c>
      <c r="S35" s="4">
        <v>67668252.944999993</v>
      </c>
      <c r="T35" s="4">
        <v>145048133.43399999</v>
      </c>
      <c r="U35" s="4">
        <v>744577675.08800006</v>
      </c>
      <c r="V35" s="4">
        <v>73.927000000000007</v>
      </c>
      <c r="W35" s="8">
        <v>640</v>
      </c>
      <c r="X35" s="23">
        <f t="shared" si="0"/>
        <v>6982914.221118507</v>
      </c>
      <c r="Y35" s="24">
        <f t="shared" si="24"/>
        <v>1.9982878157028556</v>
      </c>
      <c r="Z35" s="20">
        <f t="shared" si="1"/>
        <v>0.97715726715265827</v>
      </c>
      <c r="AA35" s="7">
        <f t="shared" si="2"/>
        <v>4.2801030745289008</v>
      </c>
      <c r="AB35" s="7">
        <f t="shared" si="25"/>
        <v>0.28976892840058721</v>
      </c>
      <c r="AC35" s="4">
        <f t="shared" si="3"/>
        <v>185924.74618719326</v>
      </c>
      <c r="AD35">
        <f t="shared" si="4"/>
        <v>2.52095874439353E-2</v>
      </c>
      <c r="AE35" s="7">
        <f t="shared" si="5"/>
        <v>0.16770289143606423</v>
      </c>
      <c r="AF35" s="7">
        <f t="shared" si="26"/>
        <v>7.8843475040527092E-3</v>
      </c>
      <c r="AG35">
        <f t="shared" si="7"/>
        <v>0.19079355507829021</v>
      </c>
      <c r="AH35" s="7">
        <f t="shared" ref="AH35:AH66" si="30">(AG35 - AVERAGE(AG$2:AG$999)) / _xlfn.STDEV.P(AG$2:AG$999)</f>
        <v>-5.5787403458108564E-2</v>
      </c>
      <c r="AI35" s="7">
        <f t="shared" si="9"/>
        <v>3.5794361968223822</v>
      </c>
      <c r="AJ35" s="10">
        <f t="shared" si="23"/>
        <v>-8.1322144504451313E-2</v>
      </c>
      <c r="AK35" s="17">
        <f t="shared" si="10"/>
        <v>6.8933183770287579E-2</v>
      </c>
      <c r="AL35" s="20">
        <f t="shared" si="11"/>
        <v>0.52747859774793349</v>
      </c>
      <c r="AM35">
        <f t="shared" si="12"/>
        <v>83.316000000000003</v>
      </c>
      <c r="AN35" s="13">
        <f t="shared" si="13"/>
        <v>0.88821122953946519</v>
      </c>
      <c r="AO35">
        <f t="shared" si="14"/>
        <v>11.621333969260361</v>
      </c>
      <c r="AP35" s="13">
        <f t="shared" si="27"/>
        <v>-1.2359905468731893E-2</v>
      </c>
      <c r="AQ35">
        <f t="shared" si="16"/>
        <v>3.717971116298179</v>
      </c>
      <c r="AR35" s="13">
        <f t="shared" si="28"/>
        <v>7.506641757469245E-3</v>
      </c>
      <c r="AS35" s="16">
        <f t="shared" si="18"/>
        <v>4.4168218686205369E-5</v>
      </c>
      <c r="AT35" s="13">
        <f t="shared" si="29"/>
        <v>-0.29404071321363984</v>
      </c>
      <c r="AU35" s="17">
        <f t="shared" si="20"/>
        <v>0.20644191029129585</v>
      </c>
      <c r="AV35" s="20">
        <f t="shared" si="21"/>
        <v>0.58177713192750802</v>
      </c>
      <c r="AW35" s="17">
        <f>(Z35*0.3999)+(AL35*0.4002)+(AV35*0.1999)</f>
        <v>0.71815937462537982</v>
      </c>
      <c r="AX35" s="17">
        <f t="shared" si="22"/>
        <v>34</v>
      </c>
    </row>
    <row r="36" spans="1:50" x14ac:dyDescent="0.25">
      <c r="A36">
        <v>129242</v>
      </c>
      <c r="B36" s="1" t="s">
        <v>126</v>
      </c>
      <c r="C36" t="s">
        <v>46</v>
      </c>
      <c r="D36" t="s">
        <v>47</v>
      </c>
      <c r="E36" s="1" t="s">
        <v>48</v>
      </c>
      <c r="F36">
        <v>1779.7190000000001</v>
      </c>
      <c r="G36">
        <v>26191.636999999999</v>
      </c>
      <c r="H36">
        <v>28920129.135000002</v>
      </c>
      <c r="I36">
        <v>1988.7360000000001</v>
      </c>
      <c r="J36">
        <v>506631457.06099999</v>
      </c>
      <c r="K36">
        <v>482.83</v>
      </c>
      <c r="L36">
        <v>6742.9660000000003</v>
      </c>
      <c r="M36" s="2">
        <v>1719.7059999999999</v>
      </c>
      <c r="N36">
        <v>87.972999999999999</v>
      </c>
      <c r="O36" s="4">
        <v>103130699.191</v>
      </c>
      <c r="P36" s="4">
        <v>985944664.60899997</v>
      </c>
      <c r="Q36" s="4">
        <v>1364019668.7309999</v>
      </c>
      <c r="R36" s="6">
        <v>241960.56899999999</v>
      </c>
      <c r="S36" s="4">
        <v>62871133.906000003</v>
      </c>
      <c r="T36" s="4">
        <v>109247303.44</v>
      </c>
      <c r="U36" s="4">
        <v>554935429.98699999</v>
      </c>
      <c r="V36" s="4">
        <v>71.984999999999999</v>
      </c>
      <c r="W36" s="8">
        <v>52</v>
      </c>
      <c r="X36" s="23">
        <f t="shared" si="0"/>
        <v>8001943.1206291141</v>
      </c>
      <c r="Y36" s="24">
        <f t="shared" si="24"/>
        <v>2.3965017404984903</v>
      </c>
      <c r="Z36" s="20">
        <f t="shared" si="1"/>
        <v>0.99172379256323229</v>
      </c>
      <c r="AA36" s="7">
        <f t="shared" si="2"/>
        <v>2.1288072591097875</v>
      </c>
      <c r="AB36" s="7">
        <f t="shared" si="25"/>
        <v>-0.10088519537625076</v>
      </c>
      <c r="AC36" s="4">
        <f t="shared" si="3"/>
        <v>75134.808192863493</v>
      </c>
      <c r="AD36">
        <f t="shared" si="4"/>
        <v>6.1221267032438159E-3</v>
      </c>
      <c r="AE36" s="7">
        <f t="shared" si="5"/>
        <v>0.1654089072005194</v>
      </c>
      <c r="AF36" s="7">
        <f t="shared" si="26"/>
        <v>7.466695980398755E-3</v>
      </c>
      <c r="AG36">
        <f t="shared" si="7"/>
        <v>0.28902597073499953</v>
      </c>
      <c r="AH36" s="7">
        <f t="shared" si="30"/>
        <v>-4.9498470611826252E-2</v>
      </c>
      <c r="AI36" s="7">
        <f t="shared" si="9"/>
        <v>3.6078017691189346</v>
      </c>
      <c r="AJ36" s="10">
        <f t="shared" si="23"/>
        <v>-8.0981110492516023E-2</v>
      </c>
      <c r="AK36" s="17">
        <f t="shared" si="10"/>
        <v>-4.990076110755156E-2</v>
      </c>
      <c r="AL36" s="20">
        <f t="shared" si="11"/>
        <v>0.48010073539240083</v>
      </c>
      <c r="AM36">
        <f t="shared" si="12"/>
        <v>87.972999999999999</v>
      </c>
      <c r="AN36" s="13">
        <f t="shared" si="13"/>
        <v>1.0684090678639819</v>
      </c>
      <c r="AO36">
        <f t="shared" si="14"/>
        <v>13.965507528529711</v>
      </c>
      <c r="AP36" s="13">
        <f t="shared" si="27"/>
        <v>0.18771590161258236</v>
      </c>
      <c r="AQ36">
        <f t="shared" si="16"/>
        <v>4.1189155603421499</v>
      </c>
      <c r="AR36" s="13">
        <f t="shared" si="28"/>
        <v>8.2929952128406814E-2</v>
      </c>
      <c r="AS36" s="16">
        <f t="shared" si="18"/>
        <v>6.5382723601164575E-5</v>
      </c>
      <c r="AT36" s="13">
        <f t="shared" si="29"/>
        <v>-0.1587827020887401</v>
      </c>
      <c r="AU36" s="17">
        <f t="shared" si="20"/>
        <v>0.35642764337669386</v>
      </c>
      <c r="AV36" s="20">
        <f t="shared" si="21"/>
        <v>0.63923983475140345</v>
      </c>
      <c r="AW36" s="17">
        <f>(Z36*0.3999)+(AL36*0.4002)+(AV36*0.1999)</f>
        <v>0.71651070191688104</v>
      </c>
      <c r="AX36" s="17">
        <f t="shared" si="22"/>
        <v>35</v>
      </c>
    </row>
    <row r="37" spans="1:50" x14ac:dyDescent="0.25">
      <c r="A37">
        <v>162928</v>
      </c>
      <c r="B37" s="1" t="s">
        <v>127</v>
      </c>
      <c r="C37" t="s">
        <v>128</v>
      </c>
      <c r="D37" t="s">
        <v>129</v>
      </c>
      <c r="E37" s="1" t="s">
        <v>44</v>
      </c>
      <c r="F37">
        <v>18636.157999999999</v>
      </c>
      <c r="G37">
        <v>19677758.300000001</v>
      </c>
      <c r="H37">
        <v>315758304.47100002</v>
      </c>
      <c r="I37">
        <v>18862.91</v>
      </c>
      <c r="J37">
        <v>15731249065.999001</v>
      </c>
      <c r="K37">
        <v>3952.5030000000002</v>
      </c>
      <c r="L37">
        <v>25756.764999999999</v>
      </c>
      <c r="M37" s="2">
        <v>1399.11</v>
      </c>
      <c r="N37">
        <v>95.992000000000004</v>
      </c>
      <c r="O37" s="4">
        <v>2907068262.75</v>
      </c>
      <c r="P37" s="4">
        <v>23225820663.452</v>
      </c>
      <c r="Q37" s="4">
        <v>28216407703.715</v>
      </c>
      <c r="R37" s="6">
        <v>424958.397</v>
      </c>
      <c r="S37" s="4">
        <v>3027144587.7740002</v>
      </c>
      <c r="T37" s="4">
        <v>45477145.625</v>
      </c>
      <c r="U37" s="4">
        <v>12211099250.445999</v>
      </c>
      <c r="V37" s="4">
        <v>79.966999999999999</v>
      </c>
      <c r="W37" s="9">
        <v>75</v>
      </c>
      <c r="X37" s="23">
        <f t="shared" si="0"/>
        <v>7927513.9043555995</v>
      </c>
      <c r="Y37" s="24">
        <f t="shared" si="24"/>
        <v>2.3674164512137867</v>
      </c>
      <c r="Z37" s="20">
        <f t="shared" si="1"/>
        <v>0.99104361803189367</v>
      </c>
      <c r="AA37" s="7">
        <f t="shared" si="2"/>
        <v>2.6190016239292642</v>
      </c>
      <c r="AB37" s="7">
        <f t="shared" si="25"/>
        <v>-1.1870728515685998E-2</v>
      </c>
      <c r="AC37" s="4">
        <f t="shared" si="3"/>
        <v>610761.83542455744</v>
      </c>
      <c r="AD37">
        <f t="shared" si="4"/>
        <v>9.8402707765230704E-2</v>
      </c>
      <c r="AE37" s="7">
        <f t="shared" si="5"/>
        <v>0.27375937445786497</v>
      </c>
      <c r="AF37" s="7">
        <f t="shared" si="26"/>
        <v>2.7193395509308323E-2</v>
      </c>
      <c r="AG37">
        <f t="shared" si="7"/>
        <v>1.3055559075384122E-2</v>
      </c>
      <c r="AH37" s="7">
        <f t="shared" si="30"/>
        <v>-6.7166359311147561E-2</v>
      </c>
      <c r="AI37" s="7">
        <f t="shared" si="9"/>
        <v>5.6539255755026394</v>
      </c>
      <c r="AJ37" s="10">
        <f t="shared" si="23"/>
        <v>-5.6380943666614815E-2</v>
      </c>
      <c r="AK37" s="17">
        <f t="shared" si="10"/>
        <v>-5.2525467002812621E-3</v>
      </c>
      <c r="AL37" s="20">
        <f t="shared" si="11"/>
        <v>0.49790454667680906</v>
      </c>
      <c r="AM37">
        <f t="shared" si="12"/>
        <v>95.992000000000004</v>
      </c>
      <c r="AN37" s="13">
        <f t="shared" si="13"/>
        <v>1.378696047791897</v>
      </c>
      <c r="AO37">
        <f t="shared" si="14"/>
        <v>6.5165706389090658</v>
      </c>
      <c r="AP37" s="13">
        <f t="shared" si="27"/>
        <v>-0.44805274879108031</v>
      </c>
      <c r="AQ37">
        <f t="shared" si="16"/>
        <v>4.7723961246835227</v>
      </c>
      <c r="AR37" s="13">
        <f t="shared" si="28"/>
        <v>0.20585887197718641</v>
      </c>
      <c r="AS37" s="16">
        <f t="shared" si="18"/>
        <v>8.8600482245418168E-6</v>
      </c>
      <c r="AT37" s="13">
        <f t="shared" si="29"/>
        <v>-0.51915616758071292</v>
      </c>
      <c r="AU37" s="17">
        <f t="shared" si="20"/>
        <v>0.24922911161795297</v>
      </c>
      <c r="AV37" s="20">
        <f t="shared" si="21"/>
        <v>0.59840821902855001</v>
      </c>
      <c r="AW37" s="17">
        <f>(Z37*0.3999)+(AL37*0.4002)+(AV37*0.1999)</f>
        <v>0.71520154541482039</v>
      </c>
      <c r="AX37" s="17">
        <f t="shared" si="22"/>
        <v>36</v>
      </c>
    </row>
    <row r="38" spans="1:50" x14ac:dyDescent="0.25">
      <c r="A38">
        <v>167358</v>
      </c>
      <c r="B38" s="1" t="s">
        <v>130</v>
      </c>
      <c r="C38" t="s">
        <v>79</v>
      </c>
      <c r="D38" t="s">
        <v>55</v>
      </c>
      <c r="E38" s="1" t="s">
        <v>44</v>
      </c>
      <c r="F38">
        <v>11463.487999999999</v>
      </c>
      <c r="G38">
        <v>65133956.384000003</v>
      </c>
      <c r="H38">
        <v>247572479.31200001</v>
      </c>
      <c r="I38">
        <v>14293.026</v>
      </c>
      <c r="J38">
        <v>2526420354.9640002</v>
      </c>
      <c r="K38">
        <v>3856.136</v>
      </c>
      <c r="L38">
        <v>46995.686999999998</v>
      </c>
      <c r="M38" s="2">
        <v>2801.884</v>
      </c>
      <c r="N38">
        <v>93.132999999999996</v>
      </c>
      <c r="O38" s="4">
        <v>634719111.40900004</v>
      </c>
      <c r="P38" s="4">
        <v>5629633690.7110004</v>
      </c>
      <c r="Q38" s="4">
        <v>9213986060.9580002</v>
      </c>
      <c r="R38" s="6">
        <v>451154.30800000002</v>
      </c>
      <c r="S38" s="4">
        <v>-106837883.266</v>
      </c>
      <c r="T38" s="4">
        <v>329995211.30000001</v>
      </c>
      <c r="U38" s="4">
        <v>3428611352.6919999</v>
      </c>
      <c r="V38" s="4">
        <v>79.643000000000001</v>
      </c>
      <c r="W38" s="8">
        <v>141</v>
      </c>
      <c r="X38" s="23">
        <f t="shared" si="0"/>
        <v>8965120.8306118585</v>
      </c>
      <c r="Y38" s="24">
        <f t="shared" si="24"/>
        <v>2.7728902574013006</v>
      </c>
      <c r="Z38" s="20">
        <f t="shared" si="1"/>
        <v>0.99722195728305363</v>
      </c>
      <c r="AA38" s="7">
        <f t="shared" si="2"/>
        <v>1.712239876184974</v>
      </c>
      <c r="AB38" s="7">
        <f t="shared" si="25"/>
        <v>-0.17652972775721482</v>
      </c>
      <c r="AC38" s="4">
        <f t="shared" si="3"/>
        <v>53758.557779227704</v>
      </c>
      <c r="AD38">
        <f t="shared" si="4"/>
        <v>2.4393162608880698E-3</v>
      </c>
      <c r="AE38" s="7">
        <f t="shared" si="5"/>
        <v>4.1047112538871222E-2</v>
      </c>
      <c r="AF38" s="7">
        <f t="shared" si="26"/>
        <v>-1.517508691417355E-2</v>
      </c>
      <c r="AG38">
        <f t="shared" si="7"/>
        <v>0.11023725540041462</v>
      </c>
      <c r="AH38" s="7">
        <f t="shared" si="30"/>
        <v>-6.0944694517605702E-2</v>
      </c>
      <c r="AI38" s="7">
        <f t="shared" si="9"/>
        <v>2.5706139099050294</v>
      </c>
      <c r="AJ38" s="10">
        <f t="shared" si="23"/>
        <v>-9.3451027653372626E-2</v>
      </c>
      <c r="AK38" s="17">
        <f t="shared" si="10"/>
        <v>-8.1834631322392964E-2</v>
      </c>
      <c r="AL38" s="20">
        <f t="shared" si="11"/>
        <v>0.46738910830413283</v>
      </c>
      <c r="AM38">
        <f t="shared" si="12"/>
        <v>93.132999999999996</v>
      </c>
      <c r="AN38" s="13">
        <f t="shared" si="13"/>
        <v>1.2680699752624156</v>
      </c>
      <c r="AO38">
        <f t="shared" si="14"/>
        <v>12.18724832319192</v>
      </c>
      <c r="AP38" s="13">
        <f t="shared" si="27"/>
        <v>3.594102798990171E-2</v>
      </c>
      <c r="AQ38">
        <f t="shared" si="16"/>
        <v>3.7065668845704614</v>
      </c>
      <c r="AR38" s="13">
        <f t="shared" si="28"/>
        <v>5.3613447670278177E-3</v>
      </c>
      <c r="AS38" s="16">
        <f t="shared" si="18"/>
        <v>7.4041707828326189E-5</v>
      </c>
      <c r="AT38" s="13">
        <f t="shared" si="29"/>
        <v>-0.10357533384599131</v>
      </c>
      <c r="AU38" s="17">
        <f t="shared" si="20"/>
        <v>0.3700315189987588</v>
      </c>
      <c r="AV38" s="20">
        <f t="shared" si="21"/>
        <v>0.64432049708209038</v>
      </c>
      <c r="AW38" s="17">
        <f>(Z38*0.3999)+(AL38*0.4002)+(AV38*0.1999)</f>
        <v>0.71463784922751705</v>
      </c>
      <c r="AX38" s="17">
        <f t="shared" si="22"/>
        <v>37</v>
      </c>
    </row>
    <row r="39" spans="1:50" x14ac:dyDescent="0.25">
      <c r="A39">
        <v>195809</v>
      </c>
      <c r="B39" s="1" t="s">
        <v>131</v>
      </c>
      <c r="C39" t="s">
        <v>132</v>
      </c>
      <c r="D39" t="s">
        <v>58</v>
      </c>
      <c r="E39" s="1" t="s">
        <v>48</v>
      </c>
      <c r="F39">
        <v>4277.9930000000004</v>
      </c>
      <c r="G39">
        <v>4581769.534</v>
      </c>
      <c r="H39">
        <v>28574693.306000002</v>
      </c>
      <c r="I39">
        <v>3191.114</v>
      </c>
      <c r="J39">
        <v>972760736.921</v>
      </c>
      <c r="K39">
        <v>765.40099999999995</v>
      </c>
      <c r="L39">
        <v>14660.237999999999</v>
      </c>
      <c r="M39" s="2">
        <v>2492.5509999999999</v>
      </c>
      <c r="N39">
        <v>80.218999999999994</v>
      </c>
      <c r="O39" s="4">
        <v>144474526.16499999</v>
      </c>
      <c r="P39" s="4">
        <v>1289242240.023</v>
      </c>
      <c r="Q39" s="4">
        <v>1937181491.2149999</v>
      </c>
      <c r="R39" s="6">
        <v>1163205.6410000001</v>
      </c>
      <c r="S39" s="4">
        <v>14058580.175000001</v>
      </c>
      <c r="T39" s="4">
        <v>-16977418.113000002</v>
      </c>
      <c r="U39" s="4">
        <v>762334389.546</v>
      </c>
      <c r="V39" s="4">
        <v>76.56</v>
      </c>
      <c r="W39" s="8">
        <v>402</v>
      </c>
      <c r="X39" s="23">
        <f t="shared" si="0"/>
        <v>7212311.8997019678</v>
      </c>
      <c r="Y39" s="24">
        <f t="shared" si="24"/>
        <v>2.0879313478652883</v>
      </c>
      <c r="Z39" s="20">
        <f t="shared" si="1"/>
        <v>0.98159798603141357</v>
      </c>
      <c r="AA39" s="7">
        <f t="shared" si="2"/>
        <v>1.7913578445897</v>
      </c>
      <c r="AB39" s="7">
        <f t="shared" si="25"/>
        <v>-0.16216268422901906</v>
      </c>
      <c r="AC39" s="4">
        <f t="shared" si="3"/>
        <v>66353.67972341241</v>
      </c>
      <c r="AD39">
        <f t="shared" si="4"/>
        <v>4.6092686950716822E-3</v>
      </c>
      <c r="AE39" s="7">
        <f t="shared" si="5"/>
        <v>5.5924636308732956E-2</v>
      </c>
      <c r="AF39" s="7">
        <f t="shared" si="26"/>
        <v>-1.2466428164735848E-2</v>
      </c>
      <c r="AG39">
        <f t="shared" si="7"/>
        <v>-1.9130880798155062E-2</v>
      </c>
      <c r="AH39" s="7">
        <f t="shared" si="30"/>
        <v>-6.9226965859122289E-2</v>
      </c>
      <c r="AI39" s="7">
        <f t="shared" si="9"/>
        <v>2.9897578942025951</v>
      </c>
      <c r="AJ39" s="10">
        <f t="shared" ref="AJ39:AJ70" si="31">(AI39 - AVERAGE(AI$2:AI$844)) / _xlfn.STDEV.P(AI$2:AI$844)</f>
        <v>-8.8411737310518629E-2</v>
      </c>
      <c r="AK39" s="17">
        <f t="shared" si="10"/>
        <v>-7.755785436579439E-2</v>
      </c>
      <c r="AL39" s="20">
        <f t="shared" si="11"/>
        <v>0.46908988434638821</v>
      </c>
      <c r="AM39">
        <f t="shared" si="12"/>
        <v>80.218999999999994</v>
      </c>
      <c r="AN39" s="13">
        <f t="shared" si="13"/>
        <v>0.76837599112610244</v>
      </c>
      <c r="AO39">
        <f t="shared" si="14"/>
        <v>19.153669775712338</v>
      </c>
      <c r="AP39" s="13">
        <f t="shared" si="27"/>
        <v>0.63052686361208921</v>
      </c>
      <c r="AQ39">
        <f t="shared" si="16"/>
        <v>4.1692054230396876</v>
      </c>
      <c r="AR39" s="13">
        <f t="shared" si="28"/>
        <v>9.2390185283133461E-2</v>
      </c>
      <c r="AS39" s="16">
        <f t="shared" si="18"/>
        <v>1.0147282285083935E-4</v>
      </c>
      <c r="AT39" s="13">
        <f t="shared" si="29"/>
        <v>7.1318121163049364E-2</v>
      </c>
      <c r="AU39" s="17">
        <f t="shared" si="20"/>
        <v>0.42550568379424625</v>
      </c>
      <c r="AV39" s="20">
        <f t="shared" si="21"/>
        <v>0.66476596044865521</v>
      </c>
      <c r="AW39" s="17">
        <f>(Z39*0.3999)+(AL39*0.4002)+(AV39*0.1999)</f>
        <v>0.71315752182307302</v>
      </c>
      <c r="AX39" s="17">
        <f t="shared" si="22"/>
        <v>38</v>
      </c>
    </row>
    <row r="40" spans="1:50" x14ac:dyDescent="0.25">
      <c r="A40">
        <v>129941</v>
      </c>
      <c r="B40" s="1" t="s">
        <v>133</v>
      </c>
      <c r="C40" t="s">
        <v>134</v>
      </c>
      <c r="D40" t="s">
        <v>47</v>
      </c>
      <c r="E40" s="1" t="s">
        <v>44</v>
      </c>
      <c r="F40">
        <v>2543.9059999999999</v>
      </c>
      <c r="G40">
        <v>-52003427.656000003</v>
      </c>
      <c r="H40">
        <v>14063691.111</v>
      </c>
      <c r="I40">
        <v>3196.29</v>
      </c>
      <c r="J40">
        <v>108510528.88600001</v>
      </c>
      <c r="K40">
        <v>409.11099999999999</v>
      </c>
      <c r="L40">
        <v>14753.864</v>
      </c>
      <c r="M40" s="2">
        <v>1211.1210000000001</v>
      </c>
      <c r="N40">
        <v>65.566999999999993</v>
      </c>
      <c r="O40" s="4">
        <v>92733833.066</v>
      </c>
      <c r="P40" s="4">
        <v>308447681.01700002</v>
      </c>
      <c r="Q40" s="4">
        <v>492491873.09600002</v>
      </c>
      <c r="R40" s="6">
        <v>241960.56899999999</v>
      </c>
      <c r="S40" s="4">
        <v>-17365656.895</v>
      </c>
      <c r="T40" s="4">
        <v>18537130.565000001</v>
      </c>
      <c r="U40" s="4">
        <v>401582358.264</v>
      </c>
      <c r="V40" s="4">
        <v>71.137</v>
      </c>
      <c r="W40" s="8">
        <v>52</v>
      </c>
      <c r="X40" s="23">
        <f t="shared" si="0"/>
        <v>5635452.4286124809</v>
      </c>
      <c r="Y40" s="24">
        <f t="shared" si="24"/>
        <v>1.4717295903535257</v>
      </c>
      <c r="Z40" s="20">
        <f t="shared" si="1"/>
        <v>0.92945304316784549</v>
      </c>
      <c r="AA40" s="7">
        <f t="shared" si="2"/>
        <v>0.76181680222431336</v>
      </c>
      <c r="AB40" s="7">
        <f t="shared" si="25"/>
        <v>-0.34911719365299965</v>
      </c>
      <c r="AC40" s="4">
        <f t="shared" si="3"/>
        <v>7354.7193390151906</v>
      </c>
      <c r="AD40">
        <f t="shared" si="4"/>
        <v>-5.5553758607943034E-3</v>
      </c>
      <c r="AE40" s="7">
        <f t="shared" si="5"/>
        <v>-8.2223875527651785E-3</v>
      </c>
      <c r="AF40" s="7">
        <f t="shared" si="26"/>
        <v>-2.4145280110838351E-2</v>
      </c>
      <c r="AG40">
        <f t="shared" si="7"/>
        <v>-0.1818383764951125</v>
      </c>
      <c r="AH40" s="7">
        <f t="shared" si="30"/>
        <v>-7.9643654761499344E-2</v>
      </c>
      <c r="AI40" s="7">
        <f t="shared" si="9"/>
        <v>2.6759435738379644</v>
      </c>
      <c r="AJ40" s="10">
        <f t="shared" si="31"/>
        <v>-9.2184668649884047E-2</v>
      </c>
      <c r="AK40" s="17">
        <f t="shared" si="10"/>
        <v>-0.14015395174696921</v>
      </c>
      <c r="AL40" s="20">
        <f t="shared" si="11"/>
        <v>0.44426917694410673</v>
      </c>
      <c r="AM40">
        <f t="shared" si="12"/>
        <v>65.566999999999993</v>
      </c>
      <c r="AN40" s="13">
        <f t="shared" si="13"/>
        <v>0.20143187965287498</v>
      </c>
      <c r="AO40">
        <f t="shared" si="14"/>
        <v>36.063229783603958</v>
      </c>
      <c r="AP40" s="13">
        <f t="shared" si="27"/>
        <v>2.0737620936107288</v>
      </c>
      <c r="AQ40">
        <f t="shared" si="16"/>
        <v>7.8127696395354809</v>
      </c>
      <c r="AR40" s="13">
        <f t="shared" si="28"/>
        <v>0.77779605345140834</v>
      </c>
      <c r="AS40" s="16">
        <f t="shared" si="18"/>
        <v>1.5909904198071337E-4</v>
      </c>
      <c r="AT40" s="13">
        <f t="shared" si="29"/>
        <v>0.4387274865665407</v>
      </c>
      <c r="AU40" s="17">
        <f t="shared" si="20"/>
        <v>0.86106459797470503</v>
      </c>
      <c r="AV40" s="20">
        <f t="shared" si="21"/>
        <v>0.80539876703933055</v>
      </c>
      <c r="AW40" s="17">
        <f>(Z40*0.3999)+(AL40*0.4002)+(AV40*0.1999)</f>
        <v>0.71048401010701512</v>
      </c>
      <c r="AX40" s="17">
        <f t="shared" si="22"/>
        <v>39</v>
      </c>
    </row>
    <row r="41" spans="1:50" x14ac:dyDescent="0.25">
      <c r="A41">
        <v>174914</v>
      </c>
      <c r="B41" s="1" t="s">
        <v>135</v>
      </c>
      <c r="C41" t="s">
        <v>136</v>
      </c>
      <c r="D41" t="s">
        <v>137</v>
      </c>
      <c r="E41" s="1" t="s">
        <v>48</v>
      </c>
      <c r="F41">
        <v>2676.683</v>
      </c>
      <c r="G41">
        <v>4244743.3930000002</v>
      </c>
      <c r="H41">
        <v>18775841.951000001</v>
      </c>
      <c r="I41">
        <v>2571.3180000000002</v>
      </c>
      <c r="J41">
        <v>823063088.90699995</v>
      </c>
      <c r="K41">
        <v>540.05499999999995</v>
      </c>
      <c r="L41">
        <v>6940.6540000000005</v>
      </c>
      <c r="M41" s="2">
        <v>1532.298</v>
      </c>
      <c r="N41">
        <v>83.23</v>
      </c>
      <c r="O41" s="4">
        <v>129407895.771</v>
      </c>
      <c r="P41" s="4">
        <v>1481462568.5829999</v>
      </c>
      <c r="Q41" s="4">
        <v>2347981948.1960001</v>
      </c>
      <c r="R41" s="6">
        <v>397712.49200000003</v>
      </c>
      <c r="S41" s="4">
        <v>115111945.70999999</v>
      </c>
      <c r="T41" s="4">
        <v>0</v>
      </c>
      <c r="U41" s="4">
        <v>687144968.99000001</v>
      </c>
      <c r="V41" s="4">
        <v>73.497</v>
      </c>
      <c r="W41" s="8">
        <v>90</v>
      </c>
      <c r="X41" s="23">
        <f t="shared" si="0"/>
        <v>6771267.2896290673</v>
      </c>
      <c r="Y41" s="24">
        <f t="shared" si="24"/>
        <v>1.9155808823667757</v>
      </c>
      <c r="Z41" s="20">
        <f t="shared" si="1"/>
        <v>0.97229076755534927</v>
      </c>
      <c r="AA41" s="7">
        <f t="shared" si="2"/>
        <v>2.6777105089252031</v>
      </c>
      <c r="AB41" s="7">
        <f t="shared" si="25"/>
        <v>-1.2097734477584676E-3</v>
      </c>
      <c r="AC41" s="4">
        <f t="shared" si="3"/>
        <v>118585.81178473958</v>
      </c>
      <c r="AD41">
        <f t="shared" si="4"/>
        <v>1.360808923935451E-2</v>
      </c>
      <c r="AE41" s="7">
        <f t="shared" si="5"/>
        <v>0.19484649339395579</v>
      </c>
      <c r="AF41" s="7">
        <f t="shared" si="26"/>
        <v>1.2826215255152301E-2</v>
      </c>
      <c r="AG41">
        <f t="shared" si="7"/>
        <v>4.8986133407607838E-3</v>
      </c>
      <c r="AH41" s="7">
        <f t="shared" si="30"/>
        <v>-6.7688574749023858E-2</v>
      </c>
      <c r="AI41" s="7">
        <f t="shared" si="9"/>
        <v>2.7096704395055102</v>
      </c>
      <c r="AJ41" s="10">
        <f t="shared" si="31"/>
        <v>-9.177917680264204E-2</v>
      </c>
      <c r="AK41" s="17">
        <f t="shared" si="10"/>
        <v>-2.3061067067594983E-2</v>
      </c>
      <c r="AL41" s="20">
        <f t="shared" si="11"/>
        <v>0.49080078069990696</v>
      </c>
      <c r="AM41">
        <f t="shared" si="12"/>
        <v>83.23</v>
      </c>
      <c r="AN41" s="13">
        <f t="shared" si="13"/>
        <v>0.88488354774949129</v>
      </c>
      <c r="AO41">
        <f t="shared" si="14"/>
        <v>12.851753988019741</v>
      </c>
      <c r="AP41" s="13">
        <f t="shared" si="27"/>
        <v>9.2656754807488959E-2</v>
      </c>
      <c r="AQ41">
        <f t="shared" si="16"/>
        <v>4.7612150614289295</v>
      </c>
      <c r="AR41" s="13">
        <f t="shared" si="28"/>
        <v>0.20375555612718355</v>
      </c>
      <c r="AS41" s="16">
        <f t="shared" si="18"/>
        <v>5.3633929820496971E-5</v>
      </c>
      <c r="AT41" s="13">
        <f t="shared" si="29"/>
        <v>-0.23368986990905252</v>
      </c>
      <c r="AU41" s="17">
        <f t="shared" si="20"/>
        <v>0.29283016807670503</v>
      </c>
      <c r="AV41" s="20">
        <f t="shared" si="21"/>
        <v>0.61517401613953004</v>
      </c>
      <c r="AW41" s="17">
        <f>(Z41*0.3999)+(AL41*0.4002)+(AV41*0.1999)</f>
        <v>0.70821083620777903</v>
      </c>
      <c r="AX41" s="17">
        <f t="shared" si="22"/>
        <v>40</v>
      </c>
    </row>
    <row r="42" spans="1:50" x14ac:dyDescent="0.25">
      <c r="A42">
        <v>198516</v>
      </c>
      <c r="B42" s="1" t="s">
        <v>138</v>
      </c>
      <c r="C42" t="s">
        <v>139</v>
      </c>
      <c r="D42" t="s">
        <v>118</v>
      </c>
      <c r="E42" s="1" t="s">
        <v>44</v>
      </c>
      <c r="F42">
        <v>1813.4469999999999</v>
      </c>
      <c r="G42">
        <v>0</v>
      </c>
      <c r="H42">
        <v>17892345.52</v>
      </c>
      <c r="I42">
        <v>1853.7650000000001</v>
      </c>
      <c r="J42">
        <v>388516877.838</v>
      </c>
      <c r="K42">
        <v>542.73699999999997</v>
      </c>
      <c r="L42">
        <v>7005.634</v>
      </c>
      <c r="M42" s="2">
        <v>1702.654</v>
      </c>
      <c r="N42">
        <v>81.837000000000003</v>
      </c>
      <c r="O42" s="4">
        <v>110205798.30599999</v>
      </c>
      <c r="P42" s="4">
        <v>1051150181.8789999</v>
      </c>
      <c r="Q42" s="4">
        <v>1326216067.645</v>
      </c>
      <c r="R42" s="6">
        <v>767685.26300000004</v>
      </c>
      <c r="S42" s="4">
        <v>-4435795.5329999998</v>
      </c>
      <c r="T42" s="4">
        <v>118525746.35699999</v>
      </c>
      <c r="U42" s="4">
        <v>481681281.26099998</v>
      </c>
      <c r="V42" s="4">
        <v>72.153000000000006</v>
      </c>
      <c r="W42" s="8">
        <v>163</v>
      </c>
      <c r="X42" s="23">
        <f t="shared" si="0"/>
        <v>8019033.0293742446</v>
      </c>
      <c r="Y42" s="24">
        <f t="shared" si="24"/>
        <v>2.4031800983341376</v>
      </c>
      <c r="Z42" s="20">
        <f t="shared" si="1"/>
        <v>0.99187340968288384</v>
      </c>
      <c r="AA42" s="7">
        <f t="shared" si="2"/>
        <v>2.2449693740416254</v>
      </c>
      <c r="AB42" s="7">
        <f t="shared" si="25"/>
        <v>-7.9791299827571535E-2</v>
      </c>
      <c r="AC42" s="4">
        <f t="shared" si="3"/>
        <v>55457.775532949621</v>
      </c>
      <c r="AD42">
        <f t="shared" si="4"/>
        <v>2.7320662411770111E-3</v>
      </c>
      <c r="AE42" s="7">
        <f t="shared" si="5"/>
        <v>2.7936626376204435E-2</v>
      </c>
      <c r="AF42" s="7">
        <f t="shared" si="26"/>
        <v>-1.7562032053917015E-2</v>
      </c>
      <c r="AG42">
        <f t="shared" si="7"/>
        <v>0.43089947714501559</v>
      </c>
      <c r="AH42" s="7">
        <f t="shared" si="30"/>
        <v>-4.0415593554244143E-2</v>
      </c>
      <c r="AI42" s="7">
        <f t="shared" si="9"/>
        <v>4.8214487374607362</v>
      </c>
      <c r="AJ42" s="10">
        <f t="shared" si="31"/>
        <v>-6.6389658208050123E-2</v>
      </c>
      <c r="AK42" s="17">
        <f t="shared" si="10"/>
        <v>-4.5081553864934662E-2</v>
      </c>
      <c r="AL42" s="20">
        <f t="shared" si="11"/>
        <v>0.48202115217798958</v>
      </c>
      <c r="AM42">
        <f t="shared" si="12"/>
        <v>81.837000000000003</v>
      </c>
      <c r="AN42" s="13">
        <f t="shared" si="13"/>
        <v>0.8309828415467746</v>
      </c>
      <c r="AO42">
        <f t="shared" si="14"/>
        <v>12.907972001171839</v>
      </c>
      <c r="AP42" s="13">
        <f t="shared" si="27"/>
        <v>9.745497647048719E-2</v>
      </c>
      <c r="AQ42">
        <f t="shared" si="16"/>
        <v>3.4155861863112342</v>
      </c>
      <c r="AR42" s="13">
        <f t="shared" si="28"/>
        <v>-4.9376232577605393E-2</v>
      </c>
      <c r="AS42" s="16">
        <f t="shared" si="18"/>
        <v>6.3568651628909698E-5</v>
      </c>
      <c r="AT42" s="13">
        <f t="shared" si="29"/>
        <v>-0.17034873994765806</v>
      </c>
      <c r="AU42" s="17">
        <f t="shared" si="20"/>
        <v>0.22724479044772122</v>
      </c>
      <c r="AV42" s="20">
        <f t="shared" si="21"/>
        <v>0.5898832995758756</v>
      </c>
      <c r="AW42" s="17">
        <f>(Z42*0.3999)+(AL42*0.4002)+(AV42*0.1999)</f>
        <v>0.70747271321903415</v>
      </c>
      <c r="AX42" s="17">
        <f t="shared" si="22"/>
        <v>41</v>
      </c>
    </row>
    <row r="43" spans="1:50" x14ac:dyDescent="0.25">
      <c r="A43">
        <v>141060</v>
      </c>
      <c r="B43" s="1" t="s">
        <v>140</v>
      </c>
      <c r="C43" t="s">
        <v>99</v>
      </c>
      <c r="D43" t="s">
        <v>51</v>
      </c>
      <c r="E43" s="1" t="s">
        <v>44</v>
      </c>
      <c r="F43">
        <v>702.03800000000001</v>
      </c>
      <c r="G43">
        <v>229440085.35499999</v>
      </c>
      <c r="H43">
        <v>9331408.8729999997</v>
      </c>
      <c r="I43">
        <v>234.06</v>
      </c>
      <c r="J43">
        <v>603817315.81599998</v>
      </c>
      <c r="K43">
        <v>244.76</v>
      </c>
      <c r="L43">
        <v>4060.3960000000002</v>
      </c>
      <c r="M43" s="2">
        <v>845.10299999999995</v>
      </c>
      <c r="N43">
        <v>74.528000000000006</v>
      </c>
      <c r="O43" s="4">
        <v>40335576.123000003</v>
      </c>
      <c r="P43" s="4">
        <v>1067484725.771</v>
      </c>
      <c r="Q43" s="4">
        <v>1103293222.78</v>
      </c>
      <c r="R43" s="6">
        <v>828524.65899999999</v>
      </c>
      <c r="S43" s="4">
        <v>-7486356.3169999998</v>
      </c>
      <c r="T43" s="4">
        <v>-11157890.257999999</v>
      </c>
      <c r="U43" s="4">
        <v>223203305.27900001</v>
      </c>
      <c r="V43" s="4">
        <v>69.125</v>
      </c>
      <c r="W43" s="9">
        <v>137</v>
      </c>
      <c r="X43" s="23">
        <f t="shared" si="0"/>
        <v>5110866.2401085915</v>
      </c>
      <c r="Y43" s="24">
        <f t="shared" si="24"/>
        <v>1.2667329262569134</v>
      </c>
      <c r="Z43" s="20">
        <f t="shared" si="1"/>
        <v>0.89737459875593484</v>
      </c>
      <c r="AA43" s="7">
        <f t="shared" si="2"/>
        <v>4.822430212741212</v>
      </c>
      <c r="AB43" s="7">
        <f t="shared" si="25"/>
        <v>0.38825019325511667</v>
      </c>
      <c r="AC43" s="4">
        <f t="shared" si="3"/>
        <v>148708.97218300874</v>
      </c>
      <c r="AD43">
        <f t="shared" si="4"/>
        <v>1.8797862353199399E-2</v>
      </c>
      <c r="AE43" s="7">
        <f t="shared" si="5"/>
        <v>8.2662420867545758E-3</v>
      </c>
      <c r="AF43" s="7">
        <f t="shared" si="26"/>
        <v>-2.11432972788702E-2</v>
      </c>
      <c r="AG43">
        <f t="shared" si="7"/>
        <v>6.0958211969113911</v>
      </c>
      <c r="AH43" s="7">
        <f t="shared" si="30"/>
        <v>0.32225809248804299</v>
      </c>
      <c r="AI43" s="7">
        <f t="shared" si="9"/>
        <v>30.810933575422148</v>
      </c>
      <c r="AJ43" s="10">
        <f t="shared" si="31"/>
        <v>0.24607709514205753</v>
      </c>
      <c r="AK43" s="17">
        <f t="shared" si="10"/>
        <v>0.21642926064265808</v>
      </c>
      <c r="AL43" s="20">
        <f t="shared" si="11"/>
        <v>0.58567341998765154</v>
      </c>
      <c r="AM43">
        <f t="shared" si="12"/>
        <v>74.528000000000006</v>
      </c>
      <c r="AN43" s="13">
        <f t="shared" si="13"/>
        <v>0.54816858337329533</v>
      </c>
      <c r="AO43">
        <f t="shared" si="14"/>
        <v>16.58929563654192</v>
      </c>
      <c r="AP43" s="13">
        <f t="shared" si="27"/>
        <v>0.41165688125767291</v>
      </c>
      <c r="AQ43">
        <f t="shared" si="16"/>
        <v>0.95628370648798833</v>
      </c>
      <c r="AR43" s="13">
        <f t="shared" si="28"/>
        <v>-0.51200574892871076</v>
      </c>
      <c r="AS43" s="16">
        <f t="shared" si="18"/>
        <v>1.0066537757185266E-4</v>
      </c>
      <c r="AT43" s="13">
        <f t="shared" si="29"/>
        <v>6.6170065954326632E-2</v>
      </c>
      <c r="AU43" s="17">
        <f t="shared" si="20"/>
        <v>0.15259737128509449</v>
      </c>
      <c r="AV43" s="20">
        <f t="shared" si="21"/>
        <v>0.56064210093429701</v>
      </c>
      <c r="AW43" s="17">
        <f>(Z43*0.3999)+(AL43*0.4002)+(AV43*0.1999)</f>
        <v>0.70531896069832245</v>
      </c>
      <c r="AX43" s="17">
        <f t="shared" si="22"/>
        <v>42</v>
      </c>
    </row>
    <row r="44" spans="1:50" x14ac:dyDescent="0.25">
      <c r="A44">
        <v>212054</v>
      </c>
      <c r="B44" s="1" t="s">
        <v>141</v>
      </c>
      <c r="C44" t="s">
        <v>142</v>
      </c>
      <c r="D44" t="s">
        <v>143</v>
      </c>
      <c r="E44" s="1" t="s">
        <v>44</v>
      </c>
      <c r="F44">
        <v>6044.5150000000003</v>
      </c>
      <c r="G44">
        <v>109199.742</v>
      </c>
      <c r="H44">
        <v>49973383.471000001</v>
      </c>
      <c r="I44">
        <v>6608.2250000000004</v>
      </c>
      <c r="J44">
        <v>1069472319.374</v>
      </c>
      <c r="K44">
        <v>1147.4090000000001</v>
      </c>
      <c r="L44">
        <v>17071.028999999999</v>
      </c>
      <c r="M44" s="2">
        <v>2608.2350000000001</v>
      </c>
      <c r="N44">
        <v>85.134</v>
      </c>
      <c r="O44" s="4">
        <v>378037596.95599997</v>
      </c>
      <c r="P44" s="4">
        <v>1421467917.4289999</v>
      </c>
      <c r="Q44" s="4">
        <v>3739908319.8509998</v>
      </c>
      <c r="R44" s="6">
        <v>858682.93200000003</v>
      </c>
      <c r="S44" s="4">
        <v>-14850362.854</v>
      </c>
      <c r="T44" s="4">
        <v>36487599.631999999</v>
      </c>
      <c r="U44" s="4">
        <v>1584178330.188</v>
      </c>
      <c r="V44" s="4">
        <v>78.024000000000001</v>
      </c>
      <c r="W44" s="8">
        <v>308</v>
      </c>
      <c r="X44" s="23">
        <f t="shared" si="0"/>
        <v>7271580.769951365</v>
      </c>
      <c r="Y44" s="24">
        <f t="shared" si="24"/>
        <v>2.1110923096903655</v>
      </c>
      <c r="Z44" s="20">
        <f t="shared" si="1"/>
        <v>0.9826178108408482</v>
      </c>
      <c r="AA44" s="7">
        <f t="shared" si="2"/>
        <v>0.91763535404211316</v>
      </c>
      <c r="AB44" s="7">
        <f t="shared" si="25"/>
        <v>-0.32082207989306344</v>
      </c>
      <c r="AC44" s="4">
        <f t="shared" si="3"/>
        <v>62648.380444670329</v>
      </c>
      <c r="AD44">
        <f t="shared" si="4"/>
        <v>3.9709006645821119E-3</v>
      </c>
      <c r="AE44" s="7">
        <f t="shared" si="5"/>
        <v>2.2171128052756426E-2</v>
      </c>
      <c r="AF44" s="7">
        <f t="shared" si="26"/>
        <v>-1.8611720679541102E-2</v>
      </c>
      <c r="AG44">
        <f t="shared" si="7"/>
        <v>1.5785093865586755E-2</v>
      </c>
      <c r="AH44" s="7">
        <f t="shared" si="30"/>
        <v>-6.6991611893175415E-2</v>
      </c>
      <c r="AI44" s="7">
        <f t="shared" si="9"/>
        <v>1.6131138484060397</v>
      </c>
      <c r="AJ44" s="10">
        <f t="shared" si="31"/>
        <v>-0.10496287320993064</v>
      </c>
      <c r="AK44" s="17">
        <f t="shared" si="10"/>
        <v>-0.12851608636426462</v>
      </c>
      <c r="AL44" s="20">
        <f t="shared" si="11"/>
        <v>0.44887028435382659</v>
      </c>
      <c r="AM44">
        <f t="shared" si="12"/>
        <v>85.134</v>
      </c>
      <c r="AN44" s="13">
        <f t="shared" si="13"/>
        <v>0.95855687482054119</v>
      </c>
      <c r="AO44">
        <f t="shared" si="14"/>
        <v>14.877893584589277</v>
      </c>
      <c r="AP44" s="13">
        <f t="shared" si="27"/>
        <v>0.26558828261185968</v>
      </c>
      <c r="AQ44">
        <f t="shared" si="16"/>
        <v>5.7592584684275616</v>
      </c>
      <c r="AR44" s="13">
        <f t="shared" si="28"/>
        <v>0.39150161114290144</v>
      </c>
      <c r="AS44" s="16">
        <f t="shared" si="18"/>
        <v>4.5156960941075145E-5</v>
      </c>
      <c r="AT44" s="13">
        <f t="shared" si="29"/>
        <v>-0.28773675696083412</v>
      </c>
      <c r="AU44" s="17">
        <f t="shared" si="20"/>
        <v>0.39429218449268583</v>
      </c>
      <c r="AV44" s="20">
        <f t="shared" si="21"/>
        <v>0.65331733361235256</v>
      </c>
      <c r="AW44" s="17">
        <f>(Z44*0.3999)+(AL44*0.4002)+(AV44*0.1999)</f>
        <v>0.7031848853427658</v>
      </c>
      <c r="AX44" s="17">
        <f t="shared" si="22"/>
        <v>43</v>
      </c>
    </row>
    <row r="45" spans="1:50" x14ac:dyDescent="0.25">
      <c r="A45">
        <v>191241</v>
      </c>
      <c r="B45" s="1" t="s">
        <v>144</v>
      </c>
      <c r="C45" t="s">
        <v>145</v>
      </c>
      <c r="D45" t="s">
        <v>58</v>
      </c>
      <c r="E45" s="1" t="s">
        <v>48</v>
      </c>
      <c r="F45">
        <v>5629.8029999999999</v>
      </c>
      <c r="G45">
        <v>-15754770.256999999</v>
      </c>
      <c r="H45">
        <v>51598267.013999999</v>
      </c>
      <c r="I45">
        <v>5498.98</v>
      </c>
      <c r="J45">
        <v>1119385853.526</v>
      </c>
      <c r="K45">
        <v>1099.973</v>
      </c>
      <c r="L45">
        <v>14712.439</v>
      </c>
      <c r="M45" s="2">
        <v>2683.3960000000002</v>
      </c>
      <c r="N45">
        <v>82.626000000000005</v>
      </c>
      <c r="O45" s="4">
        <v>405053673.57200003</v>
      </c>
      <c r="P45" s="4">
        <v>1736502623.575</v>
      </c>
      <c r="Q45" s="4">
        <v>2638201804.881</v>
      </c>
      <c r="R45" s="6">
        <v>1163205.6410000001</v>
      </c>
      <c r="S45" s="4">
        <v>-31901425.590999998</v>
      </c>
      <c r="T45" s="4">
        <v>38361185.586999997</v>
      </c>
      <c r="U45" s="4">
        <v>1191643840.2609999</v>
      </c>
      <c r="V45" s="4">
        <v>78.201999999999998</v>
      </c>
      <c r="W45" s="8">
        <v>402</v>
      </c>
      <c r="X45" s="23">
        <f t="shared" si="0"/>
        <v>7764530.7568080509</v>
      </c>
      <c r="Y45" s="24">
        <f t="shared" si="24"/>
        <v>2.303726246851943</v>
      </c>
      <c r="Z45" s="20">
        <f t="shared" si="1"/>
        <v>0.98938099224393294</v>
      </c>
      <c r="AA45" s="7">
        <f t="shared" si="2"/>
        <v>1.4817245364310536</v>
      </c>
      <c r="AB45" s="7">
        <f t="shared" si="25"/>
        <v>-0.21838904223328748</v>
      </c>
      <c r="AC45" s="4">
        <f t="shared" si="3"/>
        <v>76084.315695446552</v>
      </c>
      <c r="AD45">
        <f t="shared" si="4"/>
        <v>6.2857127427943908E-3</v>
      </c>
      <c r="AE45" s="7">
        <f t="shared" si="5"/>
        <v>1.6529134593341158E-2</v>
      </c>
      <c r="AF45" s="7">
        <f t="shared" si="26"/>
        <v>-1.9638923538330921E-2</v>
      </c>
      <c r="AG45">
        <f t="shared" si="7"/>
        <v>2.5070905905955683E-2</v>
      </c>
      <c r="AH45" s="7">
        <f t="shared" si="30"/>
        <v>-6.6397125358820377E-2</v>
      </c>
      <c r="AI45" s="7">
        <f t="shared" si="9"/>
        <v>2.9258114674784226</v>
      </c>
      <c r="AJ45" s="10">
        <f t="shared" si="31"/>
        <v>-8.9180553332514484E-2</v>
      </c>
      <c r="AK45" s="17">
        <f t="shared" si="10"/>
        <v>-9.5158148537874521E-2</v>
      </c>
      <c r="AL45" s="20">
        <f t="shared" si="11"/>
        <v>0.46209460585644668</v>
      </c>
      <c r="AM45">
        <f t="shared" si="12"/>
        <v>82.626000000000005</v>
      </c>
      <c r="AN45" s="13">
        <f t="shared" si="13"/>
        <v>0.86151238727107005</v>
      </c>
      <c r="AO45">
        <f t="shared" si="14"/>
        <v>13.37527284760626</v>
      </c>
      <c r="AP45" s="13">
        <f t="shared" si="27"/>
        <v>0.13733922208465985</v>
      </c>
      <c r="AQ45">
        <f t="shared" si="16"/>
        <v>4.999195434797036</v>
      </c>
      <c r="AR45" s="13">
        <f t="shared" si="28"/>
        <v>0.2485230241127627</v>
      </c>
      <c r="AS45" s="16">
        <f t="shared" si="18"/>
        <v>3.6322196192561629E-5</v>
      </c>
      <c r="AT45" s="13">
        <f t="shared" si="29"/>
        <v>-0.3440648548085331</v>
      </c>
      <c r="AU45" s="17">
        <f t="shared" si="20"/>
        <v>0.28610630676897003</v>
      </c>
      <c r="AV45" s="20">
        <f t="shared" si="21"/>
        <v>0.61260164936381134</v>
      </c>
      <c r="AW45" s="17">
        <f>(Z45*0.3999)+(AL45*0.4002)+(AV45*0.1999)</f>
        <v>0.70304278976992451</v>
      </c>
      <c r="AX45" s="17">
        <f t="shared" si="22"/>
        <v>44</v>
      </c>
    </row>
    <row r="46" spans="1:50" x14ac:dyDescent="0.25">
      <c r="A46">
        <v>168148</v>
      </c>
      <c r="B46" s="1" t="s">
        <v>146</v>
      </c>
      <c r="C46" t="s">
        <v>147</v>
      </c>
      <c r="D46" t="s">
        <v>55</v>
      </c>
      <c r="E46" s="1" t="s">
        <v>44</v>
      </c>
      <c r="F46">
        <v>4171.1390000000001</v>
      </c>
      <c r="G46">
        <v>0</v>
      </c>
      <c r="H46">
        <v>99414429.677000001</v>
      </c>
      <c r="I46">
        <v>6261.9840000000004</v>
      </c>
      <c r="J46">
        <v>3201484980.039</v>
      </c>
      <c r="K46">
        <v>1256.1030000000001</v>
      </c>
      <c r="L46">
        <v>14268.364</v>
      </c>
      <c r="M46" s="2">
        <v>1843.1279999999999</v>
      </c>
      <c r="N46">
        <v>94.614000000000004</v>
      </c>
      <c r="O46" s="4">
        <v>397927229.477</v>
      </c>
      <c r="P46" s="4">
        <v>4174134391.164</v>
      </c>
      <c r="Q46" s="4">
        <v>5320854936.1000004</v>
      </c>
      <c r="R46" s="6">
        <v>451154.30800000002</v>
      </c>
      <c r="S46" s="4">
        <v>-39568328.442000002</v>
      </c>
      <c r="T46" s="4">
        <v>56238234.914999999</v>
      </c>
      <c r="U46" s="4">
        <v>1618328062.767</v>
      </c>
      <c r="V46" s="4">
        <v>75.42</v>
      </c>
      <c r="W46" s="8">
        <v>141</v>
      </c>
      <c r="X46" s="23">
        <f t="shared" si="0"/>
        <v>5897412.3219533619</v>
      </c>
      <c r="Y46" s="24">
        <f t="shared" si="24"/>
        <v>1.5740977148654176</v>
      </c>
      <c r="Z46" s="20">
        <f t="shared" si="1"/>
        <v>0.94226756960434277</v>
      </c>
      <c r="AA46" s="7">
        <f t="shared" si="2"/>
        <v>2.6783334643545014</v>
      </c>
      <c r="AB46" s="7">
        <f t="shared" si="25"/>
        <v>-1.0966508796577538E-3</v>
      </c>
      <c r="AC46" s="4">
        <f t="shared" si="3"/>
        <v>224376.45829886314</v>
      </c>
      <c r="AD46">
        <f t="shared" si="4"/>
        <v>3.1834246313059623E-2</v>
      </c>
      <c r="AE46" s="7">
        <f t="shared" si="5"/>
        <v>3.6980203589052137E-2</v>
      </c>
      <c r="AF46" s="7">
        <f t="shared" si="26"/>
        <v>-1.5915523876701511E-2</v>
      </c>
      <c r="AG46">
        <f t="shared" si="7"/>
        <v>4.9042667948483221E-2</v>
      </c>
      <c r="AH46" s="7">
        <f t="shared" si="30"/>
        <v>-6.4862430312539923E-2</v>
      </c>
      <c r="AI46" s="7">
        <f t="shared" si="9"/>
        <v>4.6400624455515995</v>
      </c>
      <c r="AJ46" s="10">
        <f t="shared" si="31"/>
        <v>-6.8570431935903231E-2</v>
      </c>
      <c r="AK46" s="17">
        <f t="shared" si="10"/>
        <v>-2.1995013945172157E-2</v>
      </c>
      <c r="AL46" s="20">
        <f t="shared" si="11"/>
        <v>0.49122596643621502</v>
      </c>
      <c r="AM46">
        <f t="shared" si="12"/>
        <v>94.614000000000004</v>
      </c>
      <c r="AN46" s="13">
        <f t="shared" si="13"/>
        <v>1.3253757512037105</v>
      </c>
      <c r="AO46">
        <f t="shared" si="14"/>
        <v>11.359230891097306</v>
      </c>
      <c r="AP46" s="13">
        <f t="shared" si="27"/>
        <v>-3.4730469582728192E-2</v>
      </c>
      <c r="AQ46">
        <f t="shared" si="16"/>
        <v>4.9852472289294747</v>
      </c>
      <c r="AR46" s="13">
        <f t="shared" si="28"/>
        <v>0.24589916967134429</v>
      </c>
      <c r="AS46" s="16">
        <f t="shared" si="18"/>
        <v>3.585671686442032E-5</v>
      </c>
      <c r="AT46" s="13">
        <f t="shared" si="29"/>
        <v>-0.347032626547564</v>
      </c>
      <c r="AU46" s="17">
        <f t="shared" si="20"/>
        <v>0.38099837507375439</v>
      </c>
      <c r="AV46" s="20">
        <f t="shared" si="21"/>
        <v>0.64839777286294409</v>
      </c>
      <c r="AW46" s="17">
        <f>(Z46*0.3999)+(AL46*0.4002)+(AV46*0.1999)</f>
        <v>0.70301614764785236</v>
      </c>
      <c r="AX46" s="17">
        <f t="shared" si="22"/>
        <v>45</v>
      </c>
    </row>
    <row r="47" spans="1:50" x14ac:dyDescent="0.25">
      <c r="A47">
        <v>111948</v>
      </c>
      <c r="B47" s="1" t="s">
        <v>148</v>
      </c>
      <c r="C47" t="s">
        <v>149</v>
      </c>
      <c r="D47" t="s">
        <v>106</v>
      </c>
      <c r="E47" s="1" t="s">
        <v>40</v>
      </c>
      <c r="F47">
        <v>3150.759</v>
      </c>
      <c r="G47">
        <v>480357.99400000001</v>
      </c>
      <c r="H47">
        <v>54626392.594999999</v>
      </c>
      <c r="I47">
        <v>3113.4609999999998</v>
      </c>
      <c r="J47">
        <v>852307981.37300003</v>
      </c>
      <c r="K47">
        <v>812.92200000000003</v>
      </c>
      <c r="L47">
        <v>9966.6830000000009</v>
      </c>
      <c r="M47" s="2">
        <v>1878.492</v>
      </c>
      <c r="N47">
        <v>86.914000000000001</v>
      </c>
      <c r="O47" s="4">
        <v>238197917.523</v>
      </c>
      <c r="P47" s="4">
        <v>2022689993.8800001</v>
      </c>
      <c r="Q47" s="4">
        <v>3018531560.0050001</v>
      </c>
      <c r="R47" s="6">
        <v>2551933.0520000001</v>
      </c>
      <c r="S47" s="4">
        <v>-274045791.009</v>
      </c>
      <c r="T47" s="4">
        <v>343020185.68900001</v>
      </c>
      <c r="U47" s="4">
        <v>874818621.21800005</v>
      </c>
      <c r="V47" s="4">
        <v>74.751999999999995</v>
      </c>
      <c r="W47" s="8">
        <v>640</v>
      </c>
      <c r="X47" s="23">
        <f t="shared" si="0"/>
        <v>7490290.3479962246</v>
      </c>
      <c r="Y47" s="24">
        <f t="shared" si="24"/>
        <v>2.1965591688790185</v>
      </c>
      <c r="Z47" s="20">
        <f t="shared" si="1"/>
        <v>0.98597402748319363</v>
      </c>
      <c r="AA47" s="7">
        <f t="shared" si="2"/>
        <v>1.8484917884321412</v>
      </c>
      <c r="AB47" s="7">
        <f t="shared" si="25"/>
        <v>-0.1517877229569749</v>
      </c>
      <c r="AC47" s="4">
        <f t="shared" si="3"/>
        <v>85515.710831075892</v>
      </c>
      <c r="AD47">
        <f t="shared" si="4"/>
        <v>7.9106020390632189E-3</v>
      </c>
      <c r="AE47" s="7">
        <f t="shared" si="5"/>
        <v>-0.25081701862782124</v>
      </c>
      <c r="AF47" s="7">
        <f t="shared" si="26"/>
        <v>-6.8312984373506053E-2</v>
      </c>
      <c r="AG47">
        <f t="shared" si="7"/>
        <v>0.34493493279219395</v>
      </c>
      <c r="AH47" s="7">
        <f t="shared" si="30"/>
        <v>-4.5919125590812029E-2</v>
      </c>
      <c r="AI47" s="7">
        <f t="shared" si="9"/>
        <v>3.0311363400411708</v>
      </c>
      <c r="AJ47" s="10">
        <f t="shared" si="31"/>
        <v>-8.7914251934780543E-2</v>
      </c>
      <c r="AK47" s="17">
        <f t="shared" si="10"/>
        <v>-8.0383286364313689E-2</v>
      </c>
      <c r="AL47" s="20">
        <f t="shared" si="11"/>
        <v>0.46796620971749975</v>
      </c>
      <c r="AM47">
        <f t="shared" si="12"/>
        <v>86.914000000000001</v>
      </c>
      <c r="AN47" s="13">
        <f t="shared" si="13"/>
        <v>1.0274321490781406</v>
      </c>
      <c r="AO47">
        <f t="shared" si="14"/>
        <v>12.260318948189372</v>
      </c>
      <c r="AP47" s="13">
        <f t="shared" si="27"/>
        <v>4.2177624342800646E-2</v>
      </c>
      <c r="AQ47">
        <f t="shared" si="16"/>
        <v>3.829962776256516</v>
      </c>
      <c r="AR47" s="13">
        <f t="shared" si="28"/>
        <v>2.8573854069476767E-2</v>
      </c>
      <c r="AS47" s="16">
        <f t="shared" si="18"/>
        <v>4.1842024076627936E-5</v>
      </c>
      <c r="AT47" s="13">
        <f t="shared" si="29"/>
        <v>-0.30887190807970732</v>
      </c>
      <c r="AU47" s="17">
        <f t="shared" si="20"/>
        <v>0.26414313271057005</v>
      </c>
      <c r="AV47" s="20">
        <f t="shared" si="21"/>
        <v>0.60416518566499922</v>
      </c>
      <c r="AW47" s="17">
        <f>(Z47*0.3999)+(AL47*0.4002)+(AV47*0.1999)</f>
        <v>0.70234371133390572</v>
      </c>
      <c r="AX47" s="17">
        <f t="shared" si="22"/>
        <v>46</v>
      </c>
    </row>
    <row r="48" spans="1:50" x14ac:dyDescent="0.25">
      <c r="A48">
        <v>130226</v>
      </c>
      <c r="B48" s="1" t="s">
        <v>150</v>
      </c>
      <c r="C48" t="s">
        <v>151</v>
      </c>
      <c r="D48" t="s">
        <v>47</v>
      </c>
      <c r="E48" s="1" t="s">
        <v>44</v>
      </c>
      <c r="F48">
        <v>3497.6109999999999</v>
      </c>
      <c r="G48">
        <v>16997432.081999999</v>
      </c>
      <c r="H48">
        <v>33933537.152000003</v>
      </c>
      <c r="I48">
        <v>3166.489</v>
      </c>
      <c r="J48">
        <v>919249210.08599997</v>
      </c>
      <c r="K48">
        <v>544.19200000000001</v>
      </c>
      <c r="L48">
        <v>6527.7089999999998</v>
      </c>
      <c r="M48" s="2">
        <v>1302.9829999999999</v>
      </c>
      <c r="N48">
        <v>79.132000000000005</v>
      </c>
      <c r="O48" s="4">
        <v>127185667.236</v>
      </c>
      <c r="P48" s="4">
        <v>1687998274.2509999</v>
      </c>
      <c r="Q48" s="4">
        <v>2138870718.8599999</v>
      </c>
      <c r="R48" s="6">
        <v>241960.56899999999</v>
      </c>
      <c r="S48" s="4">
        <v>44811246.185000002</v>
      </c>
      <c r="T48" s="4">
        <v>-655670733.32700002</v>
      </c>
      <c r="U48" s="4">
        <v>585459860.89400005</v>
      </c>
      <c r="V48" s="4">
        <v>74.506</v>
      </c>
      <c r="W48" s="8">
        <v>52</v>
      </c>
      <c r="X48" s="23">
        <f t="shared" si="0"/>
        <v>6062894.3861024417</v>
      </c>
      <c r="Y48" s="24">
        <f t="shared" si="24"/>
        <v>1.6387644404899171</v>
      </c>
      <c r="Z48" s="20">
        <f t="shared" si="1"/>
        <v>0.94936883621030033</v>
      </c>
      <c r="AA48" s="7">
        <f t="shared" si="2"/>
        <v>3.331257246950813</v>
      </c>
      <c r="AB48" s="7">
        <f t="shared" si="25"/>
        <v>0.11746787490757288</v>
      </c>
      <c r="AC48" s="4">
        <f t="shared" si="3"/>
        <v>140822.63931894023</v>
      </c>
      <c r="AD48">
        <f t="shared" si="4"/>
        <v>1.7439164337332318E-2</v>
      </c>
      <c r="AE48" s="7">
        <f t="shared" si="5"/>
        <v>0.13450073796136314</v>
      </c>
      <c r="AF48" s="7">
        <f t="shared" si="26"/>
        <v>1.8394367446691036E-3</v>
      </c>
      <c r="AG48">
        <f t="shared" si="7"/>
        <v>-1.4165276873348567</v>
      </c>
      <c r="AH48" s="7">
        <f t="shared" si="30"/>
        <v>-0.15868964085461842</v>
      </c>
      <c r="AI48" s="7">
        <f t="shared" si="9"/>
        <v>4.7438488300495827</v>
      </c>
      <c r="AJ48" s="10">
        <f t="shared" si="31"/>
        <v>-6.7322627494675435E-2</v>
      </c>
      <c r="AK48" s="17">
        <f t="shared" si="10"/>
        <v>-3.6121978233194605E-3</v>
      </c>
      <c r="AL48" s="20">
        <f t="shared" si="11"/>
        <v>0.49855894469691298</v>
      </c>
      <c r="AM48">
        <f t="shared" si="12"/>
        <v>79.132000000000005</v>
      </c>
      <c r="AN48" s="13">
        <f t="shared" si="13"/>
        <v>0.72631564105980484</v>
      </c>
      <c r="AO48">
        <f t="shared" si="14"/>
        <v>11.995231462425027</v>
      </c>
      <c r="AP48" s="13">
        <f t="shared" si="27"/>
        <v>1.9552340284060141E-2</v>
      </c>
      <c r="AQ48">
        <f t="shared" si="16"/>
        <v>5.8186981800540982</v>
      </c>
      <c r="AR48" s="13">
        <f t="shared" si="28"/>
        <v>0.40268306005674559</v>
      </c>
      <c r="AS48" s="16">
        <f t="shared" si="18"/>
        <v>5.1324250144377331E-5</v>
      </c>
      <c r="AT48" s="13">
        <f t="shared" si="29"/>
        <v>-0.24841576997506148</v>
      </c>
      <c r="AU48" s="17">
        <f t="shared" si="20"/>
        <v>0.27377038840813062</v>
      </c>
      <c r="AV48" s="20">
        <f t="shared" si="21"/>
        <v>0.60786945943374282</v>
      </c>
      <c r="AW48" s="17">
        <f>(Z48*0.3999)+(AL48*0.4002)+(AV48*0.1999)</f>
        <v>0.70068899220900882</v>
      </c>
      <c r="AX48" s="17">
        <f t="shared" si="22"/>
        <v>47</v>
      </c>
    </row>
    <row r="49" spans="1:50" x14ac:dyDescent="0.25">
      <c r="A49">
        <v>163046</v>
      </c>
      <c r="B49" s="1" t="s">
        <v>152</v>
      </c>
      <c r="C49" t="s">
        <v>128</v>
      </c>
      <c r="D49" t="s">
        <v>129</v>
      </c>
      <c r="E49" s="1" t="s">
        <v>48</v>
      </c>
      <c r="F49">
        <v>1382.6079999999999</v>
      </c>
      <c r="G49">
        <v>37560.606</v>
      </c>
      <c r="H49">
        <v>14274810.935000001</v>
      </c>
      <c r="I49">
        <v>1391.1659999999999</v>
      </c>
      <c r="J49">
        <v>364000678.801</v>
      </c>
      <c r="K49">
        <v>347.66800000000001</v>
      </c>
      <c r="L49">
        <v>4470.7190000000001</v>
      </c>
      <c r="M49" s="2">
        <v>1215.5730000000001</v>
      </c>
      <c r="N49">
        <v>78.704999999999998</v>
      </c>
      <c r="O49" s="4">
        <v>56864681.020999998</v>
      </c>
      <c r="P49" s="4">
        <v>662533916.36000001</v>
      </c>
      <c r="Q49" s="4">
        <v>851815997.01699996</v>
      </c>
      <c r="R49" s="6">
        <v>424958.397</v>
      </c>
      <c r="S49" s="4">
        <v>-7858006.3700000001</v>
      </c>
      <c r="T49" s="4">
        <v>-13042371.198000001</v>
      </c>
      <c r="U49" s="4">
        <v>355586296.30500001</v>
      </c>
      <c r="V49" s="4">
        <v>70.366</v>
      </c>
      <c r="W49" s="9">
        <v>75</v>
      </c>
      <c r="X49" s="23">
        <f t="shared" si="0"/>
        <v>6887572.7135530803</v>
      </c>
      <c r="Y49" s="24">
        <f t="shared" si="24"/>
        <v>1.9610304661401545</v>
      </c>
      <c r="Z49" s="20">
        <f t="shared" si="1"/>
        <v>0.97506226548138863</v>
      </c>
      <c r="AA49" s="7">
        <f t="shared" si="2"/>
        <v>1.8974564846958013</v>
      </c>
      <c r="AB49" s="7">
        <f t="shared" si="25"/>
        <v>-0.14289621655521462</v>
      </c>
      <c r="AC49" s="4">
        <f t="shared" si="3"/>
        <v>81418.822968072913</v>
      </c>
      <c r="AD49">
        <f t="shared" si="4"/>
        <v>7.2047691118159183E-3</v>
      </c>
      <c r="AE49" s="7">
        <f t="shared" si="5"/>
        <v>1.8045702637246912E-2</v>
      </c>
      <c r="AF49" s="7">
        <f t="shared" si="26"/>
        <v>-1.9362811373108607E-2</v>
      </c>
      <c r="AG49">
        <f t="shared" si="7"/>
        <v>-6.8705978647636251E-2</v>
      </c>
      <c r="AH49" s="7">
        <f t="shared" si="30"/>
        <v>-7.2400810858646816E-2</v>
      </c>
      <c r="AI49" s="7">
        <f t="shared" si="9"/>
        <v>4.5002463733510236</v>
      </c>
      <c r="AJ49" s="10">
        <f t="shared" si="31"/>
        <v>-7.025141462636679E-2</v>
      </c>
      <c r="AK49" s="17">
        <f t="shared" si="10"/>
        <v>-7.067858624009811E-2</v>
      </c>
      <c r="AL49" s="20">
        <f t="shared" si="11"/>
        <v>0.47182678195615074</v>
      </c>
      <c r="AM49">
        <f t="shared" si="12"/>
        <v>78.704999999999998</v>
      </c>
      <c r="AN49" s="13">
        <f t="shared" si="13"/>
        <v>0.70979331403284118</v>
      </c>
      <c r="AO49">
        <f t="shared" si="14"/>
        <v>12.859161613953543</v>
      </c>
      <c r="AP49" s="13">
        <f t="shared" si="27"/>
        <v>9.3288997557349054E-2</v>
      </c>
      <c r="AQ49">
        <f t="shared" si="16"/>
        <v>4.0014208957971391</v>
      </c>
      <c r="AR49" s="13">
        <f t="shared" si="28"/>
        <v>6.0827546963426696E-2</v>
      </c>
      <c r="AS49" s="16">
        <f t="shared" si="18"/>
        <v>7.8620312639210503E-5</v>
      </c>
      <c r="AT49" s="13">
        <f t="shared" si="29"/>
        <v>-7.4383373772936703E-2</v>
      </c>
      <c r="AU49" s="17">
        <f t="shared" si="20"/>
        <v>0.23659045558545896</v>
      </c>
      <c r="AV49" s="20">
        <f t="shared" si="21"/>
        <v>0.59351273732249332</v>
      </c>
      <c r="AW49" s="17">
        <f>(Z49*0.3999)+(AL49*0.4002)+(AV49*0.1999)</f>
        <v>0.6973956742956251</v>
      </c>
      <c r="AX49" s="17">
        <f t="shared" si="22"/>
        <v>48</v>
      </c>
    </row>
    <row r="50" spans="1:50" x14ac:dyDescent="0.25">
      <c r="A50">
        <v>139144</v>
      </c>
      <c r="B50" s="1" t="s">
        <v>153</v>
      </c>
      <c r="C50" t="s">
        <v>154</v>
      </c>
      <c r="D50" t="s">
        <v>51</v>
      </c>
      <c r="E50" s="1" t="s">
        <v>93</v>
      </c>
      <c r="F50">
        <v>499.88200000000001</v>
      </c>
      <c r="G50">
        <v>3873274.5090000001</v>
      </c>
      <c r="H50">
        <v>9506240.3650000002</v>
      </c>
      <c r="I50">
        <v>504.06900000000002</v>
      </c>
      <c r="J50">
        <v>402275173.523</v>
      </c>
      <c r="K50">
        <v>184.501</v>
      </c>
      <c r="L50">
        <v>2449.5230000000001</v>
      </c>
      <c r="M50" s="2">
        <v>673.16399999999999</v>
      </c>
      <c r="N50">
        <v>71.073999999999998</v>
      </c>
      <c r="O50" s="4">
        <v>49838581.318999998</v>
      </c>
      <c r="P50" s="4">
        <v>1792430506.882</v>
      </c>
      <c r="Q50" s="4">
        <v>1870701937.1270001</v>
      </c>
      <c r="R50" s="6">
        <v>828524.65899999999</v>
      </c>
      <c r="S50" s="4">
        <v>62526369.994000003</v>
      </c>
      <c r="T50" s="4">
        <v>12133014.953</v>
      </c>
      <c r="U50" s="4">
        <v>246905741.67199999</v>
      </c>
      <c r="V50" s="4">
        <v>65.102000000000004</v>
      </c>
      <c r="W50" s="9">
        <v>137</v>
      </c>
      <c r="X50" s="23">
        <f t="shared" si="0"/>
        <v>4071043.6025625984</v>
      </c>
      <c r="Y50" s="24">
        <f t="shared" si="24"/>
        <v>0.8603932691702515</v>
      </c>
      <c r="Z50" s="20">
        <f t="shared" si="1"/>
        <v>0.80521385257709222</v>
      </c>
      <c r="AA50" s="7">
        <f t="shared" si="2"/>
        <v>10.249890840427536</v>
      </c>
      <c r="AB50" s="7">
        <f t="shared" si="25"/>
        <v>1.3738235675188606</v>
      </c>
      <c r="AC50" s="4">
        <f t="shared" si="3"/>
        <v>164225.92215831409</v>
      </c>
      <c r="AD50">
        <f t="shared" si="4"/>
        <v>2.1471202358896244E-2</v>
      </c>
      <c r="AE50" s="7">
        <f t="shared" si="5"/>
        <v>0.2917413336409615</v>
      </c>
      <c r="AF50" s="7">
        <f t="shared" si="26"/>
        <v>3.0467259616451921E-2</v>
      </c>
      <c r="AG50">
        <f t="shared" si="7"/>
        <v>0.20449721452512309</v>
      </c>
      <c r="AH50" s="7">
        <f t="shared" si="30"/>
        <v>-5.4910082123462468E-2</v>
      </c>
      <c r="AI50" s="7">
        <f t="shared" si="9"/>
        <v>23.900188501365708</v>
      </c>
      <c r="AJ50" s="10">
        <f t="shared" si="31"/>
        <v>0.16299048954044978</v>
      </c>
      <c r="AK50" s="17">
        <f t="shared" si="10"/>
        <v>0.43492775953915797</v>
      </c>
      <c r="AL50" s="20">
        <f t="shared" si="11"/>
        <v>0.66819256778889335</v>
      </c>
      <c r="AM50">
        <f t="shared" si="12"/>
        <v>71.073999999999998</v>
      </c>
      <c r="AN50" s="13">
        <f t="shared" si="13"/>
        <v>0.41451959613411071</v>
      </c>
      <c r="AO50">
        <f t="shared" si="14"/>
        <v>13.276475466257637</v>
      </c>
      <c r="AP50" s="13">
        <f t="shared" si="27"/>
        <v>0.12890684056039792</v>
      </c>
      <c r="AQ50">
        <f t="shared" si="16"/>
        <v>2.7320664928645373</v>
      </c>
      <c r="AR50" s="13">
        <f t="shared" si="28"/>
        <v>-0.17795593669697349</v>
      </c>
      <c r="AS50" s="16">
        <f t="shared" si="18"/>
        <v>4.9149131760421252E-5</v>
      </c>
      <c r="AT50" s="13">
        <f t="shared" si="29"/>
        <v>-0.26228374322046355</v>
      </c>
      <c r="AU50" s="17">
        <f t="shared" si="20"/>
        <v>5.9636856161996578E-2</v>
      </c>
      <c r="AV50" s="20">
        <f t="shared" si="21"/>
        <v>0.52377756818858989</v>
      </c>
      <c r="AW50" s="17">
        <f>(Z50*0.3999)+(AL50*0.4002)+(AV50*0.1999)</f>
        <v>0.69411882115559342</v>
      </c>
      <c r="AX50" s="17">
        <f t="shared" si="22"/>
        <v>49</v>
      </c>
    </row>
    <row r="51" spans="1:50" x14ac:dyDescent="0.25">
      <c r="A51">
        <v>102377</v>
      </c>
      <c r="B51" s="1" t="s">
        <v>155</v>
      </c>
      <c r="C51" t="s">
        <v>156</v>
      </c>
      <c r="D51" t="s">
        <v>157</v>
      </c>
      <c r="E51" s="1" t="s">
        <v>44</v>
      </c>
      <c r="F51">
        <v>596.048</v>
      </c>
      <c r="G51">
        <v>84577206.684</v>
      </c>
      <c r="H51">
        <v>-25108858.420000002</v>
      </c>
      <c r="I51">
        <v>543.04899999999998</v>
      </c>
      <c r="J51">
        <v>171767411.222</v>
      </c>
      <c r="K51">
        <v>172.67</v>
      </c>
      <c r="L51">
        <v>2252.518</v>
      </c>
      <c r="M51" s="2">
        <v>1357.597</v>
      </c>
      <c r="N51">
        <v>82.158000000000001</v>
      </c>
      <c r="O51" s="4">
        <v>106665117.861</v>
      </c>
      <c r="P51" s="4">
        <v>543580962.36500001</v>
      </c>
      <c r="Q51" s="4">
        <v>615434991.83700001</v>
      </c>
      <c r="R51" s="6">
        <v>359794.94900000002</v>
      </c>
      <c r="S51" s="4">
        <v>10700039.757999999</v>
      </c>
      <c r="T51" s="4">
        <v>-3537466.6209999998</v>
      </c>
      <c r="U51" s="4">
        <v>218303090.831</v>
      </c>
      <c r="V51" s="4">
        <v>68.38</v>
      </c>
      <c r="W51" s="8">
        <v>76</v>
      </c>
      <c r="X51" s="23">
        <f t="shared" si="0"/>
        <v>6427059.7812835919</v>
      </c>
      <c r="Y51" s="24">
        <f t="shared" si="24"/>
        <v>1.781072211505522</v>
      </c>
      <c r="Z51" s="20">
        <f t="shared" si="1"/>
        <v>0.96254967264649471</v>
      </c>
      <c r="AA51" s="7">
        <f t="shared" si="2"/>
        <v>2.3358536464647544</v>
      </c>
      <c r="AB51" s="7">
        <f t="shared" si="25"/>
        <v>-6.3287611420760795E-2</v>
      </c>
      <c r="AC51" s="4">
        <f t="shared" si="3"/>
        <v>76255.733016117956</v>
      </c>
      <c r="AD51">
        <f t="shared" si="4"/>
        <v>6.3152454010648321E-3</v>
      </c>
      <c r="AE51" s="7">
        <f t="shared" si="5"/>
        <v>-6.6003731816855649E-2</v>
      </c>
      <c r="AF51" s="7">
        <f t="shared" si="26"/>
        <v>-3.4665172138317546E-2</v>
      </c>
      <c r="AG51">
        <f t="shared" si="7"/>
        <v>1.127838489483453</v>
      </c>
      <c r="AH51" s="7">
        <f t="shared" si="30"/>
        <v>4.2031060598215139E-3</v>
      </c>
      <c r="AI51" s="7">
        <f t="shared" si="9"/>
        <v>8.5650727782332936</v>
      </c>
      <c r="AJ51" s="10">
        <f t="shared" si="31"/>
        <v>-2.138076106842653E-2</v>
      </c>
      <c r="AK51" s="17">
        <f t="shared" si="10"/>
        <v>-2.7338523992031696E-2</v>
      </c>
      <c r="AL51" s="20">
        <f t="shared" si="11"/>
        <v>0.4890948653197239</v>
      </c>
      <c r="AM51">
        <f t="shared" si="12"/>
        <v>82.158000000000001</v>
      </c>
      <c r="AN51" s="13">
        <f t="shared" si="13"/>
        <v>0.84340360729772357</v>
      </c>
      <c r="AO51">
        <f t="shared" si="14"/>
        <v>13.045219204262468</v>
      </c>
      <c r="AP51" s="13">
        <f t="shared" si="27"/>
        <v>0.1091690600200728</v>
      </c>
      <c r="AQ51">
        <f t="shared" si="16"/>
        <v>3.1450107140788788</v>
      </c>
      <c r="AR51" s="13">
        <f t="shared" si="28"/>
        <v>-0.10027529883005075</v>
      </c>
      <c r="AS51" s="16">
        <f t="shared" si="18"/>
        <v>2.1117662879586889E-5</v>
      </c>
      <c r="AT51" s="13">
        <f t="shared" si="29"/>
        <v>-0.44100489391098235</v>
      </c>
      <c r="AU51" s="17">
        <f t="shared" si="20"/>
        <v>0.1670435437046261</v>
      </c>
      <c r="AV51" s="20">
        <f t="shared" si="21"/>
        <v>0.56633210634541775</v>
      </c>
      <c r="AW51" s="17">
        <f>(Z51*0.3999)+(AL51*0.4002)+(AV51*0.1999)</f>
        <v>0.69386916725073577</v>
      </c>
      <c r="AX51" s="17">
        <f t="shared" si="22"/>
        <v>50</v>
      </c>
    </row>
    <row r="52" spans="1:50" x14ac:dyDescent="0.25">
      <c r="A52">
        <v>140447</v>
      </c>
      <c r="B52" s="1" t="s">
        <v>158</v>
      </c>
      <c r="C52" t="s">
        <v>159</v>
      </c>
      <c r="D52" t="s">
        <v>51</v>
      </c>
      <c r="E52" s="1" t="s">
        <v>70</v>
      </c>
      <c r="F52">
        <v>2931.4079999999999</v>
      </c>
      <c r="G52">
        <v>0</v>
      </c>
      <c r="H52">
        <v>28760885.811999999</v>
      </c>
      <c r="I52">
        <v>2750.317</v>
      </c>
      <c r="J52">
        <v>596820645.75</v>
      </c>
      <c r="K52">
        <v>591.91899999999998</v>
      </c>
      <c r="L52">
        <v>7884.0219999999999</v>
      </c>
      <c r="M52" s="2">
        <v>1002.06</v>
      </c>
      <c r="N52">
        <v>84.475999999999999</v>
      </c>
      <c r="O52" s="4">
        <v>142309049.55700001</v>
      </c>
      <c r="P52" s="4">
        <v>824809847.41299999</v>
      </c>
      <c r="Q52" s="4">
        <v>1345851453.4159999</v>
      </c>
      <c r="R52" s="6">
        <v>828524.65899999999</v>
      </c>
      <c r="S52" s="4">
        <v>42269267.585000001</v>
      </c>
      <c r="T52" s="4">
        <v>100647770.427</v>
      </c>
      <c r="U52" s="4">
        <v>515706133.287</v>
      </c>
      <c r="V52" s="4">
        <v>73.08</v>
      </c>
      <c r="W52" s="9">
        <v>137</v>
      </c>
      <c r="X52" s="23">
        <f t="shared" si="0"/>
        <v>6060083.3561864235</v>
      </c>
      <c r="Y52" s="24">
        <f t="shared" si="24"/>
        <v>1.637665952256548</v>
      </c>
      <c r="Z52" s="20">
        <f t="shared" si="1"/>
        <v>0.94925430158096713</v>
      </c>
      <c r="AA52" s="7">
        <f t="shared" si="2"/>
        <v>1.8548558607034138</v>
      </c>
      <c r="AB52" s="7">
        <f t="shared" si="25"/>
        <v>-0.15063207013648999</v>
      </c>
      <c r="AC52" s="4">
        <f t="shared" si="3"/>
        <v>75700.022875380106</v>
      </c>
      <c r="AD52">
        <f t="shared" si="4"/>
        <v>6.2195047978425367E-3</v>
      </c>
      <c r="AE52" s="7">
        <f t="shared" si="5"/>
        <v>0.1377337766845414</v>
      </c>
      <c r="AF52" s="7">
        <f t="shared" si="26"/>
        <v>2.4280561117271931E-3</v>
      </c>
      <c r="AG52">
        <f t="shared" si="7"/>
        <v>0.19316647512870694</v>
      </c>
      <c r="AH52" s="7">
        <f t="shared" si="30"/>
        <v>-5.5635486855560384E-2</v>
      </c>
      <c r="AI52" s="7">
        <f t="shared" si="9"/>
        <v>2.5830018906556402</v>
      </c>
      <c r="AJ52" s="10">
        <f t="shared" si="31"/>
        <v>-9.3302089259639898E-2</v>
      </c>
      <c r="AK52" s="17">
        <f t="shared" si="10"/>
        <v>-6.8893494858983231E-2</v>
      </c>
      <c r="AL52" s="20">
        <f t="shared" si="11"/>
        <v>0.47253719828422064</v>
      </c>
      <c r="AM52">
        <f t="shared" si="12"/>
        <v>84.475999999999999</v>
      </c>
      <c r="AN52" s="13">
        <f t="shared" si="13"/>
        <v>0.93309623972981059</v>
      </c>
      <c r="AO52">
        <f t="shared" si="14"/>
        <v>13.3194271513501</v>
      </c>
      <c r="AP52" s="13">
        <f t="shared" si="27"/>
        <v>0.13257277776304069</v>
      </c>
      <c r="AQ52">
        <f t="shared" si="16"/>
        <v>4.6464414894605515</v>
      </c>
      <c r="AR52" s="13">
        <f t="shared" si="28"/>
        <v>0.18216502689165992</v>
      </c>
      <c r="AS52" s="16">
        <f t="shared" si="18"/>
        <v>5.5400707295442651E-5</v>
      </c>
      <c r="AT52" s="13">
        <f t="shared" si="29"/>
        <v>-0.22242536911964605</v>
      </c>
      <c r="AU52" s="17">
        <f t="shared" si="20"/>
        <v>0.3141282492586891</v>
      </c>
      <c r="AV52" s="20">
        <f t="shared" si="21"/>
        <v>0.62328818256550522</v>
      </c>
      <c r="AW52" s="17">
        <f>(Z52*0.3999)+(AL52*0.4002)+(AV52*0.1999)</f>
        <v>0.69331148965041833</v>
      </c>
      <c r="AX52" s="17">
        <f t="shared" si="22"/>
        <v>51</v>
      </c>
    </row>
    <row r="53" spans="1:50" x14ac:dyDescent="0.25">
      <c r="A53">
        <v>219709</v>
      </c>
      <c r="B53" s="1" t="s">
        <v>160</v>
      </c>
      <c r="C53" t="s">
        <v>109</v>
      </c>
      <c r="D53" t="s">
        <v>110</v>
      </c>
      <c r="E53" s="1" t="s">
        <v>93</v>
      </c>
      <c r="F53">
        <v>2266.6179999999999</v>
      </c>
      <c r="G53">
        <v>3951.3580000000002</v>
      </c>
      <c r="H53">
        <v>30682637.057999998</v>
      </c>
      <c r="I53">
        <v>2226.0120000000002</v>
      </c>
      <c r="J53">
        <v>497223117.77700001</v>
      </c>
      <c r="K53">
        <v>816.50800000000004</v>
      </c>
      <c r="L53">
        <v>9217.8790000000008</v>
      </c>
      <c r="M53" s="2">
        <v>1912.1120000000001</v>
      </c>
      <c r="N53">
        <v>69.575000000000003</v>
      </c>
      <c r="O53" s="4">
        <v>109563994.57099999</v>
      </c>
      <c r="P53" s="4">
        <v>1779970330.4449999</v>
      </c>
      <c r="Q53" s="4">
        <v>1996988164.369</v>
      </c>
      <c r="R53" s="6">
        <v>500992.75799999997</v>
      </c>
      <c r="S53" s="4">
        <v>-19020797.399999999</v>
      </c>
      <c r="T53" s="4">
        <v>-34688947.581</v>
      </c>
      <c r="U53" s="4">
        <v>572818388.05400002</v>
      </c>
      <c r="V53" s="4">
        <v>73.018000000000001</v>
      </c>
      <c r="W53" s="8">
        <v>142</v>
      </c>
      <c r="X53" s="23">
        <f t="shared" si="0"/>
        <v>6746156.7921471549</v>
      </c>
      <c r="Y53" s="24">
        <f t="shared" si="24"/>
        <v>1.9057682560902831</v>
      </c>
      <c r="Z53" s="20">
        <f t="shared" si="1"/>
        <v>0.97165986042234498</v>
      </c>
      <c r="AA53" s="7">
        <f t="shared" si="2"/>
        <v>3.1719674937997886</v>
      </c>
      <c r="AB53" s="7">
        <f t="shared" si="25"/>
        <v>8.8542425186601229E-2</v>
      </c>
      <c r="AC53" s="4">
        <f t="shared" si="3"/>
        <v>53941.163447361367</v>
      </c>
      <c r="AD53">
        <f t="shared" si="4"/>
        <v>2.4707765052444427E-3</v>
      </c>
      <c r="AE53" s="7">
        <f t="shared" si="5"/>
        <v>2.035870338872681E-2</v>
      </c>
      <c r="AF53" s="7">
        <f t="shared" si="26"/>
        <v>-1.894169762999743E-2</v>
      </c>
      <c r="AG53">
        <f t="shared" si="7"/>
        <v>-0.15982555717124491</v>
      </c>
      <c r="AH53" s="7">
        <f t="shared" si="30"/>
        <v>-7.8234373094549975E-2</v>
      </c>
      <c r="AI53" s="7">
        <f t="shared" si="9"/>
        <v>9.2019541816473396</v>
      </c>
      <c r="AJ53" s="10">
        <f t="shared" si="31"/>
        <v>-1.3723654140967446E-2</v>
      </c>
      <c r="AK53" s="17">
        <f t="shared" si="10"/>
        <v>5.4395817657124385E-3</v>
      </c>
      <c r="AL53" s="20">
        <f t="shared" si="11"/>
        <v>0.50217006845232759</v>
      </c>
      <c r="AM53">
        <f t="shared" si="12"/>
        <v>69.575000000000003</v>
      </c>
      <c r="AN53" s="13">
        <f t="shared" si="13"/>
        <v>0.35651732865537983</v>
      </c>
      <c r="AO53">
        <f t="shared" si="14"/>
        <v>11.289392143126584</v>
      </c>
      <c r="AP53" s="13">
        <f t="shared" si="27"/>
        <v>-4.069122441273576E-2</v>
      </c>
      <c r="AQ53">
        <f t="shared" si="16"/>
        <v>2.7262586527015045</v>
      </c>
      <c r="AR53" s="13">
        <f t="shared" si="28"/>
        <v>-0.17904847342546146</v>
      </c>
      <c r="AS53" s="16">
        <f t="shared" si="18"/>
        <v>8.4132374290411639E-5</v>
      </c>
      <c r="AT53" s="13">
        <f t="shared" si="29"/>
        <v>-3.9239942468368344E-2</v>
      </c>
      <c r="AU53" s="17">
        <f t="shared" si="20"/>
        <v>4.4172285643390964E-2</v>
      </c>
      <c r="AV53" s="20">
        <f t="shared" si="21"/>
        <v>0.51761646333199252</v>
      </c>
      <c r="AW53" s="17">
        <f>(Z53*0.3999)+(AL53*0.4002)+(AV53*0.1999)</f>
        <v>0.69300677059758264</v>
      </c>
      <c r="AX53" s="17">
        <f t="shared" si="22"/>
        <v>52</v>
      </c>
    </row>
    <row r="54" spans="1:50" x14ac:dyDescent="0.25">
      <c r="A54">
        <v>224226</v>
      </c>
      <c r="B54" s="1" t="s">
        <v>161</v>
      </c>
      <c r="C54" t="s">
        <v>65</v>
      </c>
      <c r="D54" t="s">
        <v>66</v>
      </c>
      <c r="E54" s="1" t="s">
        <v>70</v>
      </c>
      <c r="F54">
        <v>746.08299999999997</v>
      </c>
      <c r="G54">
        <v>-443134.30599999998</v>
      </c>
      <c r="H54">
        <v>8671141.9910000004</v>
      </c>
      <c r="I54">
        <v>574.93600000000004</v>
      </c>
      <c r="J54">
        <v>82425316.967999995</v>
      </c>
      <c r="K54">
        <v>62.426000000000002</v>
      </c>
      <c r="L54">
        <v>3295.8679999999999</v>
      </c>
      <c r="M54" s="2">
        <v>698.84400000000005</v>
      </c>
      <c r="N54">
        <v>61.207000000000001</v>
      </c>
      <c r="O54" s="4">
        <v>25408635.914999999</v>
      </c>
      <c r="P54" s="4">
        <v>230082643.66600001</v>
      </c>
      <c r="Q54" s="4">
        <v>238516359.273</v>
      </c>
      <c r="R54" s="6">
        <v>2402312.5929999999</v>
      </c>
      <c r="S54" s="4">
        <v>-17255405.188999999</v>
      </c>
      <c r="T54" s="4">
        <v>19552.196</v>
      </c>
      <c r="U54" s="4">
        <v>162673536.546</v>
      </c>
      <c r="V54" s="4">
        <v>64.808000000000007</v>
      </c>
      <c r="W54" s="8">
        <v>393</v>
      </c>
      <c r="X54" s="23">
        <f t="shared" si="0"/>
        <v>4271861.9382760609</v>
      </c>
      <c r="Y54" s="24">
        <f t="shared" si="24"/>
        <v>0.93886862710542918</v>
      </c>
      <c r="Z54" s="20">
        <f t="shared" si="1"/>
        <v>0.82610090070417863</v>
      </c>
      <c r="AA54" s="7">
        <f t="shared" si="2"/>
        <v>1.3434870937845322</v>
      </c>
      <c r="AB54" s="7">
        <f t="shared" si="25"/>
        <v>-0.24349159979100155</v>
      </c>
      <c r="AC54" s="4">
        <f t="shared" si="3"/>
        <v>25008.682680252969</v>
      </c>
      <c r="AD54">
        <f t="shared" si="4"/>
        <v>-2.5138601934533858E-3</v>
      </c>
      <c r="AE54" s="7">
        <f t="shared" si="5"/>
        <v>-5.2769881200514651E-2</v>
      </c>
      <c r="AF54" s="7">
        <f t="shared" si="26"/>
        <v>-3.2255766795385485E-2</v>
      </c>
      <c r="AG54">
        <f t="shared" si="7"/>
        <v>-5.0224851031071806E-2</v>
      </c>
      <c r="AH54" s="7">
        <f t="shared" si="30"/>
        <v>-7.1217631459798258E-2</v>
      </c>
      <c r="AI54" s="7">
        <f t="shared" si="9"/>
        <v>28.281290286221076</v>
      </c>
      <c r="AJ54" s="10">
        <f t="shared" si="31"/>
        <v>0.21566366330073036</v>
      </c>
      <c r="AK54" s="17">
        <f t="shared" si="10"/>
        <v>-6.1769689122245675E-2</v>
      </c>
      <c r="AL54" s="20">
        <f t="shared" si="11"/>
        <v>0.47537312097699264</v>
      </c>
      <c r="AM54">
        <f t="shared" si="12"/>
        <v>61.207000000000001</v>
      </c>
      <c r="AN54" s="13">
        <f t="shared" si="13"/>
        <v>3.2726151696059018E-2</v>
      </c>
      <c r="AO54">
        <f t="shared" si="14"/>
        <v>52.796398936340623</v>
      </c>
      <c r="AP54" s="13">
        <v>3</v>
      </c>
      <c r="AQ54">
        <f t="shared" si="16"/>
        <v>9.2098804985102358</v>
      </c>
      <c r="AR54" s="13">
        <f t="shared" si="28"/>
        <v>1.0406123301311365</v>
      </c>
      <c r="AS54" s="16">
        <f t="shared" si="18"/>
        <v>1.2971448018798533E-4</v>
      </c>
      <c r="AT54" s="13">
        <f t="shared" si="29"/>
        <v>0.2513793772520248</v>
      </c>
      <c r="AU54" s="17">
        <f t="shared" si="20"/>
        <v>1.0702468034920067</v>
      </c>
      <c r="AV54" s="20">
        <f t="shared" si="21"/>
        <v>0.857745883887851</v>
      </c>
      <c r="AW54" s="17">
        <f>(Z54*0.3999)+(AL54*0.4002)+(AV54*0.1999)</f>
        <v>0.6920654753957749</v>
      </c>
      <c r="AX54" s="17">
        <f t="shared" si="22"/>
        <v>53</v>
      </c>
    </row>
    <row r="55" spans="1:50" x14ac:dyDescent="0.25">
      <c r="A55">
        <v>236595</v>
      </c>
      <c r="B55" s="1" t="s">
        <v>162</v>
      </c>
      <c r="C55" t="s">
        <v>163</v>
      </c>
      <c r="D55" t="s">
        <v>164</v>
      </c>
      <c r="E55" s="1" t="s">
        <v>48</v>
      </c>
      <c r="F55">
        <v>2259.5790000000002</v>
      </c>
      <c r="G55">
        <v>76921400.333000004</v>
      </c>
      <c r="H55">
        <v>24678135.443999998</v>
      </c>
      <c r="I55">
        <v>2364.0079999999998</v>
      </c>
      <c r="J55">
        <v>359465085.96100003</v>
      </c>
      <c r="K55">
        <v>609.05899999999997</v>
      </c>
      <c r="L55">
        <v>5688.5540000000001</v>
      </c>
      <c r="M55" s="2">
        <v>992.67100000000005</v>
      </c>
      <c r="N55">
        <v>73.697000000000003</v>
      </c>
      <c r="O55" s="4">
        <v>121257770.37800001</v>
      </c>
      <c r="P55" s="4">
        <v>769925415.25800002</v>
      </c>
      <c r="Q55" s="4">
        <v>1023364030.999</v>
      </c>
      <c r="R55" s="6">
        <v>466352.02600000001</v>
      </c>
      <c r="S55" s="4">
        <v>46735259.222999997</v>
      </c>
      <c r="T55" s="4">
        <v>72637827.188999996</v>
      </c>
      <c r="U55" s="4">
        <v>182396723.12799999</v>
      </c>
      <c r="V55" s="4">
        <v>70.311999999999998</v>
      </c>
      <c r="W55" s="8">
        <v>95</v>
      </c>
      <c r="X55" s="23">
        <f t="shared" si="0"/>
        <v>4872990.863173116</v>
      </c>
      <c r="Y55" s="24">
        <f t="shared" si="24"/>
        <v>1.173776497339923</v>
      </c>
      <c r="Z55" s="20">
        <f t="shared" si="1"/>
        <v>0.87975771988651774</v>
      </c>
      <c r="AA55" s="7">
        <f t="shared" si="2"/>
        <v>6.9373069445160409</v>
      </c>
      <c r="AB55" s="7">
        <f t="shared" ref="AB55:AB86" si="32">(AA55 - AVERAGE(AA$2:AA$999)) / _xlfn.STDEV.P(AA$2:AA$999)</f>
        <v>0.77229097027236848</v>
      </c>
      <c r="AC55" s="4">
        <f t="shared" si="3"/>
        <v>63190.942014613909</v>
      </c>
      <c r="AD55">
        <f t="shared" si="4"/>
        <v>4.0643759643537941E-3</v>
      </c>
      <c r="AE55" s="7">
        <f t="shared" si="5"/>
        <v>0.39152783801321056</v>
      </c>
      <c r="AF55" s="7">
        <f t="shared" si="26"/>
        <v>4.8634771382840981E-2</v>
      </c>
      <c r="AG55">
        <f t="shared" si="7"/>
        <v>0.59012012468865893</v>
      </c>
      <c r="AH55" s="7">
        <f t="shared" si="30"/>
        <v>-3.0222135992914526E-2</v>
      </c>
      <c r="AI55" s="7">
        <f t="shared" si="9"/>
        <v>4.0379167476388869</v>
      </c>
      <c r="AJ55" s="10">
        <f t="shared" si="31"/>
        <v>-7.5809917922008613E-2</v>
      </c>
      <c r="AK55" s="17">
        <f t="shared" si="10"/>
        <v>0.22460798686604763</v>
      </c>
      <c r="AL55" s="20">
        <f t="shared" si="11"/>
        <v>0.58885787449013693</v>
      </c>
      <c r="AM55">
        <f t="shared" si="12"/>
        <v>73.697000000000003</v>
      </c>
      <c r="AN55" s="13">
        <f t="shared" si="13"/>
        <v>0.51601389072831483</v>
      </c>
      <c r="AO55">
        <f t="shared" si="14"/>
        <v>9.3399063144949839</v>
      </c>
      <c r="AP55" s="13">
        <f t="shared" ref="AP55:AP86" si="33">(AO55 - AVERAGE(AO$2:AO$844)) / _xlfn.STDEV.P(AO$2:AO$844)</f>
        <v>-0.20708033370659887</v>
      </c>
      <c r="AQ55">
        <f t="shared" si="16"/>
        <v>3.8814105037443003</v>
      </c>
      <c r="AR55" s="13">
        <f t="shared" si="28"/>
        <v>3.8251897937731531E-2</v>
      </c>
      <c r="AS55" s="16">
        <f t="shared" si="18"/>
        <v>4.6912902837211358E-5</v>
      </c>
      <c r="AT55" s="13">
        <f t="shared" si="29"/>
        <v>-0.27654134092476179</v>
      </c>
      <c r="AU55" s="17">
        <f t="shared" si="20"/>
        <v>5.7288790091325252E-2</v>
      </c>
      <c r="AV55" s="20">
        <f t="shared" si="21"/>
        <v>0.5228424250502639</v>
      </c>
      <c r="AW55" s="17">
        <f>(Z55*0.3999)+(AL55*0.4002)+(AV55*0.1999)</f>
        <v>0.69199223432111889</v>
      </c>
      <c r="AX55" s="17">
        <f t="shared" si="22"/>
        <v>54</v>
      </c>
    </row>
    <row r="56" spans="1:50" x14ac:dyDescent="0.25">
      <c r="A56">
        <v>235316</v>
      </c>
      <c r="B56" s="1" t="s">
        <v>165</v>
      </c>
      <c r="C56" t="s">
        <v>166</v>
      </c>
      <c r="D56" t="s">
        <v>164</v>
      </c>
      <c r="E56" s="1" t="s">
        <v>48</v>
      </c>
      <c r="F56">
        <v>2052.9690000000001</v>
      </c>
      <c r="G56">
        <v>105870535.698</v>
      </c>
      <c r="H56">
        <v>26734695.385000002</v>
      </c>
      <c r="I56">
        <v>2008.1369999999999</v>
      </c>
      <c r="J56">
        <v>483910083.52499998</v>
      </c>
      <c r="K56">
        <v>587.57000000000005</v>
      </c>
      <c r="L56">
        <v>7584.57</v>
      </c>
      <c r="M56" s="2">
        <v>1234.982</v>
      </c>
      <c r="N56">
        <v>87.68</v>
      </c>
      <c r="O56" s="4">
        <v>112198912.301</v>
      </c>
      <c r="P56" s="4">
        <v>820230924.76699996</v>
      </c>
      <c r="Q56" s="4">
        <v>1190044815.2920001</v>
      </c>
      <c r="R56" s="6">
        <v>466352.02600000001</v>
      </c>
      <c r="S56" s="4">
        <v>7577758.0870000003</v>
      </c>
      <c r="T56" s="4">
        <v>54620422.012999997</v>
      </c>
      <c r="U56" s="4">
        <v>520734457.73400003</v>
      </c>
      <c r="V56" s="4">
        <v>71.114000000000004</v>
      </c>
      <c r="W56" s="8">
        <v>95</v>
      </c>
      <c r="X56" s="23">
        <f t="shared" si="0"/>
        <v>6062487.9765634947</v>
      </c>
      <c r="Y56" s="24">
        <f t="shared" si="24"/>
        <v>1.638605624643128</v>
      </c>
      <c r="Z56" s="20">
        <f t="shared" si="1"/>
        <v>0.94935228991074028</v>
      </c>
      <c r="AA56" s="7">
        <f t="shared" si="2"/>
        <v>1.6862537417719314</v>
      </c>
      <c r="AB56" s="7">
        <f t="shared" si="32"/>
        <v>-0.18124855373024659</v>
      </c>
      <c r="AC56" s="4">
        <f t="shared" si="3"/>
        <v>63801.914086757723</v>
      </c>
      <c r="AD56">
        <f t="shared" si="4"/>
        <v>4.1696373775454935E-3</v>
      </c>
      <c r="AE56" s="7">
        <f t="shared" si="5"/>
        <v>6.5892419759030776E-2</v>
      </c>
      <c r="AF56" s="7">
        <f t="shared" si="26"/>
        <v>-1.0651655473204773E-2</v>
      </c>
      <c r="AG56">
        <f t="shared" si="7"/>
        <v>0.4339776352996414</v>
      </c>
      <c r="AH56" s="7">
        <f t="shared" si="30"/>
        <v>-4.0218526936312962E-2</v>
      </c>
      <c r="AI56" s="7">
        <f t="shared" si="9"/>
        <v>3.2179559659118615</v>
      </c>
      <c r="AJ56" s="10">
        <f t="shared" si="31"/>
        <v>-8.5668154240968936E-2</v>
      </c>
      <c r="AK56" s="17">
        <f t="shared" si="10"/>
        <v>-7.6773380130491037E-2</v>
      </c>
      <c r="AL56" s="20">
        <f t="shared" si="11"/>
        <v>0.46940191389939812</v>
      </c>
      <c r="AM56">
        <f t="shared" si="12"/>
        <v>87.68</v>
      </c>
      <c r="AN56" s="13">
        <f t="shared" si="13"/>
        <v>1.0570717333934896</v>
      </c>
      <c r="AO56">
        <f t="shared" si="14"/>
        <v>12.908368364620385</v>
      </c>
      <c r="AP56" s="13">
        <f t="shared" si="33"/>
        <v>9.7488806191222591E-2</v>
      </c>
      <c r="AQ56">
        <f t="shared" si="16"/>
        <v>3.4176983167962964</v>
      </c>
      <c r="AR56" s="13">
        <f t="shared" si="28"/>
        <v>-4.8978911014767389E-2</v>
      </c>
      <c r="AS56" s="16">
        <f t="shared" si="18"/>
        <v>6.7599318428797288E-5</v>
      </c>
      <c r="AT56" s="13">
        <f t="shared" si="29"/>
        <v>-0.14465028612818989</v>
      </c>
      <c r="AU56" s="17">
        <f t="shared" si="20"/>
        <v>0.30031893658652276</v>
      </c>
      <c r="AV56" s="20">
        <f t="shared" si="21"/>
        <v>0.61803305489583404</v>
      </c>
      <c r="AW56" s="17">
        <f>(Z56*0.3999)+(AL56*0.4002)+(AV56*0.1999)</f>
        <v>0.69104543435152144</v>
      </c>
      <c r="AX56" s="17">
        <f t="shared" si="22"/>
        <v>55</v>
      </c>
    </row>
    <row r="57" spans="1:50" x14ac:dyDescent="0.25">
      <c r="A57">
        <v>179867</v>
      </c>
      <c r="B57" s="1" t="s">
        <v>167</v>
      </c>
      <c r="C57" t="s">
        <v>168</v>
      </c>
      <c r="D57" t="s">
        <v>169</v>
      </c>
      <c r="E57" s="1" t="s">
        <v>44</v>
      </c>
      <c r="F57">
        <v>5973.942</v>
      </c>
      <c r="G57">
        <v>0</v>
      </c>
      <c r="H57">
        <v>344487687.31800002</v>
      </c>
      <c r="I57">
        <v>6388.4359999999997</v>
      </c>
      <c r="J57">
        <v>14013231693.517</v>
      </c>
      <c r="K57">
        <v>2182.1370000000002</v>
      </c>
      <c r="L57">
        <v>16953.718000000001</v>
      </c>
      <c r="M57" s="2">
        <v>1877.0060000000001</v>
      </c>
      <c r="N57">
        <v>94.126000000000005</v>
      </c>
      <c r="O57" s="4">
        <v>3207263784.6149998</v>
      </c>
      <c r="P57" s="4">
        <v>20853552846.550999</v>
      </c>
      <c r="Q57" s="4">
        <v>26646448395.421001</v>
      </c>
      <c r="R57" s="6">
        <v>422876.76699999999</v>
      </c>
      <c r="S57" s="4">
        <v>-1523192040.2460001</v>
      </c>
      <c r="T57" s="4">
        <v>443900798.19300002</v>
      </c>
      <c r="U57" s="4">
        <v>5405521261.9379997</v>
      </c>
      <c r="V57" s="4">
        <v>77.090999999999994</v>
      </c>
      <c r="W57" s="8">
        <v>138</v>
      </c>
      <c r="X57" s="23">
        <f t="shared" si="0"/>
        <v>5751755.2820261018</v>
      </c>
      <c r="Y57" s="24">
        <f t="shared" si="24"/>
        <v>1.5171781696283742</v>
      </c>
      <c r="Z57" s="20">
        <f t="shared" si="1"/>
        <v>0.935389146794809</v>
      </c>
      <c r="AA57" s="7">
        <f t="shared" si="2"/>
        <v>3.1671990096249765</v>
      </c>
      <c r="AB57" s="7">
        <f t="shared" si="32"/>
        <v>8.7676515443411374E-2</v>
      </c>
      <c r="AC57" s="4">
        <f t="shared" si="3"/>
        <v>826558.02659434348</v>
      </c>
      <c r="AD57">
        <f t="shared" si="4"/>
        <v>0.13558118625805968</v>
      </c>
      <c r="AE57" s="7">
        <f t="shared" si="5"/>
        <v>-0.21805563160534275</v>
      </c>
      <c r="AF57" s="7">
        <f t="shared" si="26"/>
        <v>-6.2348321236357127E-2</v>
      </c>
      <c r="AG57">
        <f t="shared" si="7"/>
        <v>7.6628483018236021E-2</v>
      </c>
      <c r="AH57" s="7">
        <f t="shared" si="30"/>
        <v>-6.309636014798331E-2</v>
      </c>
      <c r="AI57" s="7">
        <f t="shared" si="9"/>
        <v>4.5998496210791888</v>
      </c>
      <c r="AJ57" s="10">
        <f t="shared" si="31"/>
        <v>-6.9053903262259755E-2</v>
      </c>
      <c r="AK57" s="17">
        <f t="shared" si="10"/>
        <v>1.1193110805525314E-2</v>
      </c>
      <c r="AL57" s="20">
        <f t="shared" si="11"/>
        <v>0.50446531190937083</v>
      </c>
      <c r="AM57">
        <f t="shared" si="12"/>
        <v>94.126000000000005</v>
      </c>
      <c r="AN57" s="13">
        <f t="shared" si="13"/>
        <v>1.3064930917443238</v>
      </c>
      <c r="AO57">
        <f t="shared" si="14"/>
        <v>7.7693187916249071</v>
      </c>
      <c r="AP57" s="13">
        <f t="shared" si="33"/>
        <v>-0.34113037662578288</v>
      </c>
      <c r="AQ57">
        <f t="shared" si="16"/>
        <v>2.9276053703319267</v>
      </c>
      <c r="AR57" s="13">
        <f t="shared" si="28"/>
        <v>-0.14117231327010732</v>
      </c>
      <c r="AS57" s="16">
        <f t="shared" si="18"/>
        <v>5.2860379247025755E-6</v>
      </c>
      <c r="AT57" s="13">
        <f t="shared" si="29"/>
        <v>-0.54194310165407356</v>
      </c>
      <c r="AU57" s="17">
        <f t="shared" si="20"/>
        <v>0.16298363471850991</v>
      </c>
      <c r="AV57" s="20">
        <f t="shared" si="21"/>
        <v>0.56473434001153677</v>
      </c>
      <c r="AW57" s="17">
        <f>(Z57*0.3999)+(AL57*0.4002)+(AV57*0.1999)</f>
        <v>0.68883953219768046</v>
      </c>
      <c r="AX57" s="17">
        <f t="shared" si="22"/>
        <v>56</v>
      </c>
    </row>
    <row r="58" spans="1:50" x14ac:dyDescent="0.25">
      <c r="A58">
        <v>186867</v>
      </c>
      <c r="B58" s="1" t="s">
        <v>170</v>
      </c>
      <c r="C58" t="s">
        <v>171</v>
      </c>
      <c r="D58" t="s">
        <v>92</v>
      </c>
      <c r="E58" s="1" t="s">
        <v>44</v>
      </c>
      <c r="F58">
        <v>3306.5880000000002</v>
      </c>
      <c r="G58">
        <v>32169590.977000002</v>
      </c>
      <c r="H58">
        <v>40912241.704999998</v>
      </c>
      <c r="I58">
        <v>3097.7359999999999</v>
      </c>
      <c r="J58">
        <v>408436918.29100001</v>
      </c>
      <c r="K58">
        <v>443.62200000000001</v>
      </c>
      <c r="L58">
        <v>14297.255999999999</v>
      </c>
      <c r="M58" s="2">
        <v>1107.5540000000001</v>
      </c>
      <c r="N58">
        <v>89.623999999999995</v>
      </c>
      <c r="O58" s="4">
        <v>142604454.91499999</v>
      </c>
      <c r="P58" s="4">
        <v>779691692.079</v>
      </c>
      <c r="Q58" s="4">
        <v>1240828705.645</v>
      </c>
      <c r="R58" s="6">
        <v>581180.24600000004</v>
      </c>
      <c r="S58" s="4">
        <v>30290263.662999999</v>
      </c>
      <c r="T58" s="4">
        <v>38859165.703000002</v>
      </c>
      <c r="U58" s="4">
        <v>602190832.08800006</v>
      </c>
      <c r="V58" s="4">
        <v>69.790999999999997</v>
      </c>
      <c r="W58" s="8">
        <v>145</v>
      </c>
      <c r="X58" s="23">
        <f t="shared" si="0"/>
        <v>4439231.0770916147</v>
      </c>
      <c r="Y58" s="24">
        <f t="shared" si="24"/>
        <v>1.0042727797152475</v>
      </c>
      <c r="Z58" s="20">
        <f t="shared" si="1"/>
        <v>0.8423764248916773</v>
      </c>
      <c r="AA58" s="7">
        <f t="shared" si="2"/>
        <v>1.4683782163259227</v>
      </c>
      <c r="AB58" s="7">
        <f t="shared" si="32"/>
        <v>-0.22081260246565812</v>
      </c>
      <c r="AC58" s="4">
        <f t="shared" si="3"/>
        <v>28567.504022520126</v>
      </c>
      <c r="AD58">
        <f t="shared" si="4"/>
        <v>-1.9007281357647538E-3</v>
      </c>
      <c r="AE58" s="7">
        <f t="shared" si="5"/>
        <v>0.11823910556910464</v>
      </c>
      <c r="AF58" s="7">
        <f t="shared" si="26"/>
        <v>-1.1212181022523678E-3</v>
      </c>
      <c r="AG58">
        <f t="shared" si="7"/>
        <v>0.15402961503942267</v>
      </c>
      <c r="AH58" s="7">
        <f t="shared" si="30"/>
        <v>-5.8141065928114168E-2</v>
      </c>
      <c r="AI58" s="7">
        <f t="shared" si="9"/>
        <v>2.6908026663259963</v>
      </c>
      <c r="AJ58" s="10">
        <f t="shared" si="31"/>
        <v>-9.2006020538295374E-2</v>
      </c>
      <c r="AK58" s="17">
        <f t="shared" si="10"/>
        <v>-9.2182249846879755E-2</v>
      </c>
      <c r="AL58" s="20">
        <f t="shared" si="11"/>
        <v>0.46327662028086936</v>
      </c>
      <c r="AM58">
        <f t="shared" si="12"/>
        <v>89.623999999999995</v>
      </c>
      <c r="AN58" s="13">
        <f t="shared" si="13"/>
        <v>1.1322928194366202</v>
      </c>
      <c r="AO58">
        <f t="shared" si="14"/>
        <v>32.228464774064406</v>
      </c>
      <c r="AP58" s="13">
        <f t="shared" si="33"/>
        <v>1.746463928670267</v>
      </c>
      <c r="AQ58">
        <f t="shared" si="16"/>
        <v>6.9828277227008577</v>
      </c>
      <c r="AR58" s="13">
        <f t="shared" si="28"/>
        <v>0.62167226195573733</v>
      </c>
      <c r="AS58" s="16">
        <f t="shared" si="18"/>
        <v>1.0025813014412447E-4</v>
      </c>
      <c r="AT58" s="13">
        <f t="shared" si="29"/>
        <v>6.3573565242617577E-2</v>
      </c>
      <c r="AU58" s="17">
        <f t="shared" si="20"/>
        <v>0.94443660653601069</v>
      </c>
      <c r="AV58" s="20">
        <f t="shared" si="21"/>
        <v>0.82752670878017631</v>
      </c>
      <c r="AW58" s="17">
        <f>(Z58*0.3999)+(AL58*0.4002)+(AV58*0.1999)</f>
        <v>0.68769222483574288</v>
      </c>
      <c r="AX58" s="17">
        <f t="shared" si="22"/>
        <v>57</v>
      </c>
    </row>
    <row r="59" spans="1:50" x14ac:dyDescent="0.25">
      <c r="A59">
        <v>211440</v>
      </c>
      <c r="B59" s="1" t="s">
        <v>172</v>
      </c>
      <c r="C59" t="s">
        <v>173</v>
      </c>
      <c r="D59" t="s">
        <v>143</v>
      </c>
      <c r="E59" s="1" t="s">
        <v>44</v>
      </c>
      <c r="F59">
        <v>5785.1729999999998</v>
      </c>
      <c r="G59">
        <v>90622.286999999997</v>
      </c>
      <c r="H59">
        <v>93434614.679000005</v>
      </c>
      <c r="I59">
        <v>6541.2430000000004</v>
      </c>
      <c r="J59">
        <v>3599248323.4530001</v>
      </c>
      <c r="K59">
        <v>1534.14</v>
      </c>
      <c r="L59">
        <v>16455.544999999998</v>
      </c>
      <c r="M59" s="2">
        <v>1827.797</v>
      </c>
      <c r="N59">
        <v>94.436999999999998</v>
      </c>
      <c r="O59" s="4">
        <v>543703169.55299997</v>
      </c>
      <c r="P59" s="4">
        <v>6888349653.2299995</v>
      </c>
      <c r="Q59" s="4">
        <v>8134652594.8979998</v>
      </c>
      <c r="R59" s="6">
        <v>858682.93200000003</v>
      </c>
      <c r="S59" s="4">
        <v>-519017876.583</v>
      </c>
      <c r="T59" s="4">
        <v>1570690949.5869999</v>
      </c>
      <c r="U59" s="4">
        <v>1710271344.2390001</v>
      </c>
      <c r="V59" s="4">
        <v>75.802999999999997</v>
      </c>
      <c r="W59" s="8">
        <v>308</v>
      </c>
      <c r="X59" s="23">
        <f t="shared" si="0"/>
        <v>5095773.0099376757</v>
      </c>
      <c r="Y59" s="24">
        <f t="shared" si="24"/>
        <v>1.260834826186257</v>
      </c>
      <c r="Z59" s="20">
        <f t="shared" si="1"/>
        <v>0.89631581826392304</v>
      </c>
      <c r="AA59" s="7">
        <f t="shared" si="2"/>
        <v>3.2251023236404741</v>
      </c>
      <c r="AB59" s="7">
        <f t="shared" si="32"/>
        <v>9.819118675842646E-2</v>
      </c>
      <c r="AC59" s="4">
        <f t="shared" si="3"/>
        <v>218725.56171509365</v>
      </c>
      <c r="AD59">
        <f t="shared" si="4"/>
        <v>3.0860680765095072E-2</v>
      </c>
      <c r="AE59" s="7">
        <f t="shared" si="5"/>
        <v>-0.24883961444923053</v>
      </c>
      <c r="AF59" s="7">
        <f t="shared" si="26"/>
        <v>-6.7952970623075037E-2</v>
      </c>
      <c r="AG59">
        <f t="shared" si="7"/>
        <v>1.2603529361583075</v>
      </c>
      <c r="AH59" s="7">
        <f t="shared" si="30"/>
        <v>1.2686807195837488E-2</v>
      </c>
      <c r="AI59" s="7">
        <f t="shared" si="9"/>
        <v>6.527026714717465</v>
      </c>
      <c r="AJ59" s="10">
        <f t="shared" si="31"/>
        <v>-4.5883810690810267E-2</v>
      </c>
      <c r="AK59" s="17">
        <f t="shared" si="10"/>
        <v>1.6150653853223146E-2</v>
      </c>
      <c r="AL59" s="20">
        <f t="shared" si="11"/>
        <v>0.50644289857879676</v>
      </c>
      <c r="AM59">
        <f t="shared" si="12"/>
        <v>94.436999999999998</v>
      </c>
      <c r="AN59" s="13">
        <f t="shared" si="13"/>
        <v>1.3185269177522525</v>
      </c>
      <c r="AO59">
        <f t="shared" si="14"/>
        <v>10.726234241985736</v>
      </c>
      <c r="AP59" s="13">
        <f t="shared" si="33"/>
        <v>-8.8756893927450883E-2</v>
      </c>
      <c r="AQ59">
        <f t="shared" si="16"/>
        <v>4.2637849218454642</v>
      </c>
      <c r="AR59" s="13">
        <f t="shared" si="28"/>
        <v>0.11018192426124858</v>
      </c>
      <c r="AS59" s="16">
        <f t="shared" si="18"/>
        <v>3.0265677894665866E-5</v>
      </c>
      <c r="AT59" s="13">
        <f t="shared" si="29"/>
        <v>-0.38267959611872499</v>
      </c>
      <c r="AU59" s="17">
        <f t="shared" si="20"/>
        <v>0.32437841368538012</v>
      </c>
      <c r="AV59" s="20">
        <f t="shared" si="21"/>
        <v>0.627174219819014</v>
      </c>
      <c r="AW59" s="17">
        <f>(Z59*0.3999)+(AL59*0.4002)+(AV59*0.1999)</f>
        <v>0.68648727027679812</v>
      </c>
      <c r="AX59" s="17">
        <f t="shared" si="22"/>
        <v>58</v>
      </c>
    </row>
    <row r="60" spans="1:50" x14ac:dyDescent="0.25">
      <c r="A60">
        <v>199847</v>
      </c>
      <c r="B60" s="1" t="s">
        <v>174</v>
      </c>
      <c r="C60" t="s">
        <v>175</v>
      </c>
      <c r="D60" t="s">
        <v>118</v>
      </c>
      <c r="E60" s="1" t="s">
        <v>40</v>
      </c>
      <c r="F60">
        <v>3015.1619999999998</v>
      </c>
      <c r="G60">
        <v>0.98099999999999998</v>
      </c>
      <c r="H60">
        <v>54880615.822999999</v>
      </c>
      <c r="I60">
        <v>3297.4830000000002</v>
      </c>
      <c r="J60">
        <v>1328272564.6919999</v>
      </c>
      <c r="K60">
        <v>2584.9349999999999</v>
      </c>
      <c r="L60">
        <v>8485.7170000000006</v>
      </c>
      <c r="M60" s="2">
        <v>1407.7049999999999</v>
      </c>
      <c r="N60">
        <v>92.328999999999994</v>
      </c>
      <c r="O60" s="4">
        <v>421771899.60399997</v>
      </c>
      <c r="P60" s="4">
        <v>2168581273.5050001</v>
      </c>
      <c r="Q60" s="4">
        <v>3081796601.7880001</v>
      </c>
      <c r="R60" s="6">
        <v>767685.26300000004</v>
      </c>
      <c r="S60" s="4">
        <v>28779016.386999998</v>
      </c>
      <c r="T60" s="4">
        <v>69778194.397</v>
      </c>
      <c r="U60" s="4">
        <v>802484530.926</v>
      </c>
      <c r="V60" s="4">
        <v>74.242000000000004</v>
      </c>
      <c r="W60" s="8">
        <v>163</v>
      </c>
      <c r="X60" s="23">
        <f t="shared" si="0"/>
        <v>6629904.1911129747</v>
      </c>
      <c r="Y60" s="24">
        <f t="shared" si="24"/>
        <v>1.8603393143323461</v>
      </c>
      <c r="Z60" s="20">
        <f t="shared" si="1"/>
        <v>0.96858123267524099</v>
      </c>
      <c r="AA60" s="7">
        <f t="shared" si="2"/>
        <v>3.016842178642706</v>
      </c>
      <c r="AB60" s="7">
        <f t="shared" si="32"/>
        <v>6.0373196373924035E-2</v>
      </c>
      <c r="AC60" s="4">
        <f t="shared" si="3"/>
        <v>156530.38684792336</v>
      </c>
      <c r="AD60">
        <f t="shared" si="4"/>
        <v>2.0145375927589769E-2</v>
      </c>
      <c r="AE60" s="7">
        <f t="shared" si="5"/>
        <v>0.10425077242730621</v>
      </c>
      <c r="AF60" s="7">
        <f t="shared" si="26"/>
        <v>-3.6679874128372988E-3</v>
      </c>
      <c r="AG60">
        <f t="shared" si="7"/>
        <v>7.6409356278759444E-2</v>
      </c>
      <c r="AH60" s="7">
        <f t="shared" si="30"/>
        <v>-6.3110388850628765E-2</v>
      </c>
      <c r="AI60" s="7">
        <f t="shared" si="9"/>
        <v>3.3746658716102602</v>
      </c>
      <c r="AJ60" s="10">
        <f t="shared" si="31"/>
        <v>-8.3784060125341953E-2</v>
      </c>
      <c r="AK60" s="17">
        <f t="shared" si="10"/>
        <v>-4.7895189701788309E-3</v>
      </c>
      <c r="AL60" s="20">
        <f t="shared" si="11"/>
        <v>0.49808926568522616</v>
      </c>
      <c r="AM60">
        <f t="shared" si="12"/>
        <v>92.328999999999994</v>
      </c>
      <c r="AN60" s="13">
        <f t="shared" si="13"/>
        <v>1.2369600199235897</v>
      </c>
      <c r="AO60">
        <f t="shared" si="14"/>
        <v>3.2827583672316716</v>
      </c>
      <c r="AP60" s="13">
        <f t="shared" si="33"/>
        <v>-0.72405944532893263</v>
      </c>
      <c r="AQ60">
        <f t="shared" si="16"/>
        <v>1.2756541266995109</v>
      </c>
      <c r="AR60" s="13">
        <f t="shared" si="28"/>
        <v>-0.45192766408494434</v>
      </c>
      <c r="AS60" s="16">
        <f t="shared" si="18"/>
        <v>2.0119209003651518E-5</v>
      </c>
      <c r="AT60" s="13">
        <f t="shared" si="29"/>
        <v>-0.44737076886306465</v>
      </c>
      <c r="AU60" s="17">
        <f t="shared" si="20"/>
        <v>-1.2382925149005256E-2</v>
      </c>
      <c r="AV60" s="20">
        <f t="shared" si="21"/>
        <v>0.49506005384928969</v>
      </c>
      <c r="AW60" s="17">
        <f>(Z60*0.3999)+(AL60*0.4002)+(AV60*0.1999)</f>
        <v>0.68563346383852941</v>
      </c>
      <c r="AX60" s="17">
        <f t="shared" si="22"/>
        <v>59</v>
      </c>
    </row>
    <row r="61" spans="1:50" x14ac:dyDescent="0.25">
      <c r="A61">
        <v>127060</v>
      </c>
      <c r="B61" s="1" t="s">
        <v>176</v>
      </c>
      <c r="C61" t="s">
        <v>177</v>
      </c>
      <c r="D61" t="s">
        <v>178</v>
      </c>
      <c r="E61" s="1" t="s">
        <v>67</v>
      </c>
      <c r="F61">
        <v>5345.7030000000004</v>
      </c>
      <c r="G61">
        <v>186433510.70899999</v>
      </c>
      <c r="H61">
        <v>20460924.258000001</v>
      </c>
      <c r="I61">
        <v>5404.8710000000001</v>
      </c>
      <c r="J61">
        <v>1330532838.483</v>
      </c>
      <c r="K61">
        <v>1239.8589999999999</v>
      </c>
      <c r="L61">
        <v>12060.57</v>
      </c>
      <c r="M61" s="2">
        <v>1416.5519999999999</v>
      </c>
      <c r="N61">
        <v>76.763000000000005</v>
      </c>
      <c r="O61" s="4">
        <v>253301531.875</v>
      </c>
      <c r="P61" s="4">
        <v>2082147541.6860001</v>
      </c>
      <c r="Q61" s="4">
        <v>2422601482.8790002</v>
      </c>
      <c r="R61" s="6">
        <v>378391.65</v>
      </c>
      <c r="S61" s="4">
        <v>-118673722.211</v>
      </c>
      <c r="T61" s="4">
        <v>31192140.052000001</v>
      </c>
      <c r="U61" s="4">
        <v>883409456.03799999</v>
      </c>
      <c r="V61" s="4">
        <v>77.459000000000003</v>
      </c>
      <c r="W61" s="8">
        <v>85</v>
      </c>
      <c r="X61" s="23">
        <f t="shared" si="0"/>
        <v>6306017.0422447063</v>
      </c>
      <c r="Y61" s="24">
        <f t="shared" si="24"/>
        <v>1.7337713899058234</v>
      </c>
      <c r="Z61" s="20">
        <f t="shared" si="1"/>
        <v>0.95852067305315569</v>
      </c>
      <c r="AA61" s="7">
        <f t="shared" si="2"/>
        <v>2.1211291137915569</v>
      </c>
      <c r="AB61" s="7">
        <f t="shared" si="32"/>
        <v>-0.10227947091475463</v>
      </c>
      <c r="AC61" s="4">
        <f t="shared" si="3"/>
        <v>110320.8918386942</v>
      </c>
      <c r="AD61">
        <f t="shared" si="4"/>
        <v>1.2184166292460422E-2</v>
      </c>
      <c r="AE61" s="7">
        <f t="shared" si="5"/>
        <v>-0.11117471890495063</v>
      </c>
      <c r="AF61" s="7">
        <f t="shared" si="26"/>
        <v>-4.2889174417834186E-2</v>
      </c>
      <c r="AG61">
        <f t="shared" si="7"/>
        <v>0.63922200459306788</v>
      </c>
      <c r="AH61" s="7">
        <f t="shared" si="30"/>
        <v>-2.7078586857116033E-2</v>
      </c>
      <c r="AI61" s="7">
        <f t="shared" si="9"/>
        <v>7.1157980265696219</v>
      </c>
      <c r="AJ61" s="10">
        <f t="shared" si="31"/>
        <v>-3.88051224664323E-2</v>
      </c>
      <c r="AK61" s="17">
        <f t="shared" si="10"/>
        <v>-4.8670536955512211E-2</v>
      </c>
      <c r="AL61" s="20">
        <f t="shared" si="11"/>
        <v>0.48059092807101822</v>
      </c>
      <c r="AM61">
        <f t="shared" si="12"/>
        <v>76.763000000000005</v>
      </c>
      <c r="AN61" s="13">
        <f t="shared" si="13"/>
        <v>0.63464961593831459</v>
      </c>
      <c r="AO61">
        <f t="shared" si="14"/>
        <v>9.7273722253901447</v>
      </c>
      <c r="AP61" s="13">
        <f t="shared" si="33"/>
        <v>-0.17401002006352173</v>
      </c>
      <c r="AQ61">
        <f t="shared" si="16"/>
        <v>4.3592626258308407</v>
      </c>
      <c r="AR61" s="13">
        <f t="shared" si="28"/>
        <v>0.12814262831431136</v>
      </c>
      <c r="AS61" s="16">
        <f t="shared" si="18"/>
        <v>4.7613490177989473E-5</v>
      </c>
      <c r="AT61" s="13">
        <f t="shared" si="29"/>
        <v>-0.27207458335899315</v>
      </c>
      <c r="AU61" s="17">
        <f t="shared" si="20"/>
        <v>0.12451312017239316</v>
      </c>
      <c r="AV61" s="20">
        <f t="shared" si="21"/>
        <v>0.54954549358819726</v>
      </c>
      <c r="AW61" s="17">
        <f>(Z61*0.3999)+(AL61*0.4002)+(AV61*0.1999)</f>
        <v>0.68549905073625905</v>
      </c>
      <c r="AX61" s="17">
        <f t="shared" si="22"/>
        <v>60</v>
      </c>
    </row>
    <row r="62" spans="1:50" x14ac:dyDescent="0.25">
      <c r="A62">
        <v>227863</v>
      </c>
      <c r="B62" s="1" t="s">
        <v>135</v>
      </c>
      <c r="C62" t="s">
        <v>101</v>
      </c>
      <c r="D62" t="s">
        <v>66</v>
      </c>
      <c r="E62" s="1" t="s">
        <v>48</v>
      </c>
      <c r="F62">
        <v>932.298</v>
      </c>
      <c r="G62">
        <v>3526518.5690000001</v>
      </c>
      <c r="H62">
        <v>5390572.6270000003</v>
      </c>
      <c r="I62">
        <v>1256.5139999999999</v>
      </c>
      <c r="J62">
        <v>173653696.59599999</v>
      </c>
      <c r="K62">
        <v>194.416</v>
      </c>
      <c r="L62">
        <v>3484.0720000000001</v>
      </c>
      <c r="M62" s="2">
        <v>955.23900000000003</v>
      </c>
      <c r="N62">
        <v>69.745000000000005</v>
      </c>
      <c r="O62" s="4">
        <v>64119007.115999997</v>
      </c>
      <c r="P62" s="4">
        <v>194828996.04100001</v>
      </c>
      <c r="Q62" s="4">
        <v>298712376.00800002</v>
      </c>
      <c r="R62" s="6">
        <v>2402312.5929999999</v>
      </c>
      <c r="S62" s="4">
        <v>-19690246.760000002</v>
      </c>
      <c r="T62" s="4">
        <v>5538865.9060000004</v>
      </c>
      <c r="U62" s="4">
        <v>143977897.87599999</v>
      </c>
      <c r="V62" s="4">
        <v>67.686999999999998</v>
      </c>
      <c r="W62" s="8">
        <v>393</v>
      </c>
      <c r="X62" s="23">
        <f t="shared" si="0"/>
        <v>5839141.6769077023</v>
      </c>
      <c r="Y62" s="24">
        <f t="shared" si="24"/>
        <v>1.5513268373415818</v>
      </c>
      <c r="Z62" s="20">
        <f t="shared" si="1"/>
        <v>0.93958831074840055</v>
      </c>
      <c r="AA62" s="7">
        <f t="shared" si="2"/>
        <v>1.2309324281896468</v>
      </c>
      <c r="AB62" s="7">
        <f t="shared" si="32"/>
        <v>-0.26393041808359363</v>
      </c>
      <c r="AC62" s="4">
        <f t="shared" si="3"/>
        <v>49842.166463838861</v>
      </c>
      <c r="AD62">
        <f t="shared" si="4"/>
        <v>1.7645802078586374E-3</v>
      </c>
      <c r="AE62" s="7">
        <f t="shared" si="5"/>
        <v>-9.9318536691760162E-2</v>
      </c>
      <c r="AF62" s="7">
        <f t="shared" si="26"/>
        <v>-4.0730592641494368E-2</v>
      </c>
      <c r="AG62">
        <f t="shared" si="7"/>
        <v>8.7265012727538768E-2</v>
      </c>
      <c r="AH62" s="7">
        <f t="shared" si="30"/>
        <v>-6.2415399381498052E-2</v>
      </c>
      <c r="AI62" s="7">
        <f t="shared" si="9"/>
        <v>2.8754587702372616</v>
      </c>
      <c r="AJ62" s="10">
        <f t="shared" si="31"/>
        <v>-8.9785934467518175E-2</v>
      </c>
      <c r="AK62" s="17">
        <f t="shared" si="10"/>
        <v>-0.1130115269686255</v>
      </c>
      <c r="AL62" s="20">
        <f t="shared" si="11"/>
        <v>0.45501070828126028</v>
      </c>
      <c r="AM62">
        <f t="shared" si="12"/>
        <v>69.745000000000005</v>
      </c>
      <c r="AN62" s="13">
        <f t="shared" si="13"/>
        <v>0.36309530428672365</v>
      </c>
      <c r="AO62">
        <f t="shared" si="14"/>
        <v>17.920706114723068</v>
      </c>
      <c r="AP62" s="13">
        <f t="shared" si="33"/>
        <v>0.52529310282722252</v>
      </c>
      <c r="AQ62">
        <f t="shared" si="16"/>
        <v>6.4630174471236934</v>
      </c>
      <c r="AR62" s="13">
        <f t="shared" si="28"/>
        <v>0.52388861055150582</v>
      </c>
      <c r="AS62" s="16">
        <f t="shared" si="18"/>
        <v>5.4337585011209551E-5</v>
      </c>
      <c r="AT62" s="13">
        <f t="shared" si="29"/>
        <v>-0.22920355255236588</v>
      </c>
      <c r="AU62" s="17">
        <f t="shared" si="20"/>
        <v>0.32538330912022601</v>
      </c>
      <c r="AV62" s="20">
        <f t="shared" si="21"/>
        <v>0.62755450688801617</v>
      </c>
      <c r="AW62" s="17">
        <f>(Z62*0.3999)+(AL62*0.4002)+(AV62*0.1999)</f>
        <v>0.68328479684936017</v>
      </c>
      <c r="AX62" s="17">
        <f t="shared" si="22"/>
        <v>61</v>
      </c>
    </row>
    <row r="63" spans="1:50" x14ac:dyDescent="0.25">
      <c r="A63">
        <v>166683</v>
      </c>
      <c r="B63" s="1" t="s">
        <v>179</v>
      </c>
      <c r="C63" t="s">
        <v>54</v>
      </c>
      <c r="D63" t="s">
        <v>55</v>
      </c>
      <c r="E63" s="1" t="s">
        <v>44</v>
      </c>
      <c r="F63">
        <v>3742.444</v>
      </c>
      <c r="G63">
        <v>-50084724.439000003</v>
      </c>
      <c r="H63">
        <v>281153902.41399997</v>
      </c>
      <c r="I63">
        <v>4137.3</v>
      </c>
      <c r="J63">
        <v>32355542457.569</v>
      </c>
      <c r="K63">
        <v>1567.3920000000001</v>
      </c>
      <c r="L63">
        <v>12043.898999999999</v>
      </c>
      <c r="M63" s="2">
        <v>1127.8889999999999</v>
      </c>
      <c r="N63">
        <v>95.501999999999995</v>
      </c>
      <c r="O63" s="4">
        <v>1039191981.961</v>
      </c>
      <c r="P63" s="4">
        <v>45600216105.615997</v>
      </c>
      <c r="Q63" s="4">
        <v>47756366520.958</v>
      </c>
      <c r="R63" s="6">
        <v>451154.30800000002</v>
      </c>
      <c r="S63" s="4">
        <v>2377692999.085</v>
      </c>
      <c r="T63" s="4">
        <v>363450365.06599998</v>
      </c>
      <c r="U63" s="4">
        <v>7567560338.6269999</v>
      </c>
      <c r="V63" s="4">
        <v>70.376999999999995</v>
      </c>
      <c r="W63" s="8">
        <v>141</v>
      </c>
      <c r="X63" s="23">
        <f t="shared" si="0"/>
        <v>3608879.2999702981</v>
      </c>
      <c r="Y63" s="24">
        <f t="shared" si="24"/>
        <v>0.6797896955874968</v>
      </c>
      <c r="Z63" s="20">
        <f t="shared" si="1"/>
        <v>0.75168118390046823</v>
      </c>
      <c r="AA63" s="7">
        <f t="shared" si="2"/>
        <v>9.2896472140153818</v>
      </c>
      <c r="AB63" s="7">
        <f t="shared" si="32"/>
        <v>1.1994527860578963</v>
      </c>
      <c r="AC63" s="4">
        <f t="shared" si="3"/>
        <v>2686467.4353022226</v>
      </c>
      <c r="AD63">
        <f t="shared" si="4"/>
        <v>0.45601595192939071</v>
      </c>
      <c r="AE63" s="7">
        <f t="shared" si="5"/>
        <v>0.35134796189565642</v>
      </c>
      <c r="AF63" s="7">
        <f t="shared" si="26"/>
        <v>4.1319469812454213E-2</v>
      </c>
      <c r="AG63">
        <f t="shared" si="7"/>
        <v>0.14533570496624873</v>
      </c>
      <c r="AH63" s="7">
        <f t="shared" si="30"/>
        <v>-5.8697658334564619E-2</v>
      </c>
      <c r="AI63" s="7">
        <f t="shared" si="9"/>
        <v>22.14890305479129</v>
      </c>
      <c r="AJ63" s="10">
        <f t="shared" si="31"/>
        <v>0.14193510960151734</v>
      </c>
      <c r="AK63" s="17">
        <f t="shared" si="10"/>
        <v>0.44605285734258299</v>
      </c>
      <c r="AL63" s="20">
        <f t="shared" si="11"/>
        <v>0.67222046748887843</v>
      </c>
      <c r="AM63">
        <f t="shared" si="12"/>
        <v>95.501999999999995</v>
      </c>
      <c r="AN63" s="13">
        <f t="shared" si="13"/>
        <v>1.3597360003839059</v>
      </c>
      <c r="AO63">
        <f t="shared" si="14"/>
        <v>7.6840375604826354</v>
      </c>
      <c r="AP63" s="13">
        <f t="shared" si="33"/>
        <v>-0.34840915130618511</v>
      </c>
      <c r="AQ63">
        <f t="shared" si="16"/>
        <v>2.6396077050284803</v>
      </c>
      <c r="AR63" s="13">
        <f t="shared" si="28"/>
        <v>-0.19534874000194913</v>
      </c>
      <c r="AS63" s="16">
        <f t="shared" si="18"/>
        <v>1.1589676603617211E-5</v>
      </c>
      <c r="AT63" s="13">
        <f t="shared" si="29"/>
        <v>-0.50175278686813818</v>
      </c>
      <c r="AU63" s="17">
        <f t="shared" si="20"/>
        <v>0.17163076991451054</v>
      </c>
      <c r="AV63" s="20">
        <f t="shared" si="21"/>
        <v>0.56813609225084316</v>
      </c>
      <c r="AW63" s="17">
        <f>(Z63*0.3999)+(AL63*0.4002)+(AV63*0.1999)</f>
        <v>0.68319034137178991</v>
      </c>
      <c r="AX63" s="17">
        <f t="shared" si="22"/>
        <v>62</v>
      </c>
    </row>
    <row r="64" spans="1:50" x14ac:dyDescent="0.25">
      <c r="A64">
        <v>186584</v>
      </c>
      <c r="B64" s="1" t="s">
        <v>180</v>
      </c>
      <c r="C64" t="s">
        <v>181</v>
      </c>
      <c r="D64" t="s">
        <v>92</v>
      </c>
      <c r="E64" s="1" t="s">
        <v>48</v>
      </c>
      <c r="F64">
        <v>2650.9459999999999</v>
      </c>
      <c r="G64">
        <v>32396773.355</v>
      </c>
      <c r="H64">
        <v>24738763.186999999</v>
      </c>
      <c r="I64">
        <v>2283.3510000000001</v>
      </c>
      <c r="J64">
        <v>383270423.49599999</v>
      </c>
      <c r="K64">
        <v>561.91300000000001</v>
      </c>
      <c r="L64">
        <v>7815.0219999999999</v>
      </c>
      <c r="M64" s="2">
        <v>1590.769</v>
      </c>
      <c r="N64">
        <v>74.320999999999998</v>
      </c>
      <c r="O64" s="4">
        <v>124306577.529</v>
      </c>
      <c r="P64" s="4">
        <v>541542855.58299994</v>
      </c>
      <c r="Q64" s="4">
        <v>915047913.84200001</v>
      </c>
      <c r="R64" s="6">
        <v>581180.24600000004</v>
      </c>
      <c r="S64" s="4">
        <v>40195630.616999999</v>
      </c>
      <c r="T64" s="4">
        <v>87773942.319000006</v>
      </c>
      <c r="U64" s="4">
        <v>633859840.15400004</v>
      </c>
      <c r="V64" s="4">
        <v>72.638999999999996</v>
      </c>
      <c r="W64" s="8">
        <v>145</v>
      </c>
      <c r="X64" s="23">
        <f t="shared" si="0"/>
        <v>6376024.2672356833</v>
      </c>
      <c r="Y64" s="24">
        <f t="shared" si="24"/>
        <v>1.7611286629341902</v>
      </c>
      <c r="Z64" s="20">
        <f t="shared" si="1"/>
        <v>0.96089168565630967</v>
      </c>
      <c r="AA64" s="7">
        <f t="shared" si="2"/>
        <v>0.95186963258072577</v>
      </c>
      <c r="AB64" s="7">
        <f t="shared" si="32"/>
        <v>-0.31460547221420343</v>
      </c>
      <c r="AC64" s="4">
        <f t="shared" si="3"/>
        <v>49042.782412640678</v>
      </c>
      <c r="AD64">
        <f t="shared" si="4"/>
        <v>1.6268582091807325E-3</v>
      </c>
      <c r="AE64" s="7">
        <f t="shared" si="5"/>
        <v>0.10244282677417108</v>
      </c>
      <c r="AF64" s="7">
        <f t="shared" si="26"/>
        <v>-3.9971488974784924E-3</v>
      </c>
      <c r="AG64">
        <f t="shared" si="7"/>
        <v>0.32173785338850724</v>
      </c>
      <c r="AH64" s="7">
        <f t="shared" si="30"/>
        <v>-4.7404224716435545E-2</v>
      </c>
      <c r="AI64" s="7">
        <f t="shared" si="9"/>
        <v>2.4498943015852741</v>
      </c>
      <c r="AJ64" s="10">
        <f t="shared" si="31"/>
        <v>-9.4902417102319045E-2</v>
      </c>
      <c r="AK64" s="17">
        <f t="shared" si="10"/>
        <v>-0.11865325022101458</v>
      </c>
      <c r="AL64" s="20">
        <f t="shared" si="11"/>
        <v>0.45277503786123674</v>
      </c>
      <c r="AM64">
        <f t="shared" si="12"/>
        <v>74.320999999999998</v>
      </c>
      <c r="AN64" s="13">
        <f t="shared" si="13"/>
        <v>0.54015893069277643</v>
      </c>
      <c r="AO64">
        <f t="shared" si="14"/>
        <v>13.907886096246216</v>
      </c>
      <c r="AP64" s="13">
        <f t="shared" si="33"/>
        <v>0.18279789777122218</v>
      </c>
      <c r="AQ64">
        <f t="shared" si="16"/>
        <v>4.0635311872122557</v>
      </c>
      <c r="AR64" s="13">
        <f t="shared" si="28"/>
        <v>7.2511369638166068E-2</v>
      </c>
      <c r="AS64" s="16">
        <f t="shared" si="18"/>
        <v>6.2868933851684562E-5</v>
      </c>
      <c r="AT64" s="13">
        <f t="shared" si="29"/>
        <v>-0.17480995340871183</v>
      </c>
      <c r="AU64" s="17">
        <f t="shared" si="20"/>
        <v>0.19091300537843758</v>
      </c>
      <c r="AV64" s="20">
        <f t="shared" si="21"/>
        <v>0.57570312461878093</v>
      </c>
      <c r="AW64" s="17">
        <f>(Z64*0.3999)+(AL64*0.4002)+(AV64*0.1999)</f>
        <v>0.68054420985731945</v>
      </c>
      <c r="AX64" s="17">
        <f t="shared" si="22"/>
        <v>63</v>
      </c>
    </row>
    <row r="65" spans="1:50" x14ac:dyDescent="0.25">
      <c r="A65">
        <v>102049</v>
      </c>
      <c r="B65" s="1" t="s">
        <v>182</v>
      </c>
      <c r="C65" t="s">
        <v>183</v>
      </c>
      <c r="D65" t="s">
        <v>157</v>
      </c>
      <c r="E65" s="1" t="s">
        <v>70</v>
      </c>
      <c r="F65">
        <v>1810.7339999999999</v>
      </c>
      <c r="G65">
        <v>0</v>
      </c>
      <c r="H65">
        <v>17997463.033</v>
      </c>
      <c r="I65">
        <v>1641.1289999999999</v>
      </c>
      <c r="J65">
        <v>490041746.39999998</v>
      </c>
      <c r="K65">
        <v>403.07499999999999</v>
      </c>
      <c r="L65">
        <v>5383.5749999999998</v>
      </c>
      <c r="M65" s="2">
        <v>1151.104</v>
      </c>
      <c r="N65">
        <v>81.757000000000005</v>
      </c>
      <c r="O65" s="4">
        <v>95539663.256999999</v>
      </c>
      <c r="P65" s="4">
        <v>550385456.079</v>
      </c>
      <c r="Q65" s="4">
        <v>1426368509.6129999</v>
      </c>
      <c r="R65" s="6">
        <v>359794.94900000002</v>
      </c>
      <c r="S65" s="4">
        <v>981338.09600000002</v>
      </c>
      <c r="T65" s="4">
        <v>350005771.528</v>
      </c>
      <c r="U65" s="4">
        <v>291286191.63200003</v>
      </c>
      <c r="V65" s="4">
        <v>69.340999999999994</v>
      </c>
      <c r="W65" s="8">
        <v>76</v>
      </c>
      <c r="X65" s="23">
        <f t="shared" si="0"/>
        <v>5449492.1707065264</v>
      </c>
      <c r="Y65" s="24">
        <f t="shared" si="24"/>
        <v>1.3990604401534652</v>
      </c>
      <c r="Z65" s="20">
        <f t="shared" si="1"/>
        <v>0.91910257030900755</v>
      </c>
      <c r="AA65" s="7">
        <f t="shared" si="2"/>
        <v>2.021191768105671</v>
      </c>
      <c r="AB65" s="7">
        <f t="shared" si="32"/>
        <v>-0.12042710822789504</v>
      </c>
      <c r="AC65" s="4">
        <f t="shared" si="3"/>
        <v>91025.340298964904</v>
      </c>
      <c r="AD65">
        <f t="shared" si="4"/>
        <v>8.8598293612183309E-3</v>
      </c>
      <c r="AE65" s="7">
        <f t="shared" si="5"/>
        <v>6.5155169294729573E-2</v>
      </c>
      <c r="AF65" s="7">
        <f t="shared" si="26"/>
        <v>-1.0785882106046847E-2</v>
      </c>
      <c r="AG65">
        <f t="shared" si="7"/>
        <v>0.39955769705357097</v>
      </c>
      <c r="AH65" s="7">
        <f t="shared" si="30"/>
        <v>-4.2422124178176535E-2</v>
      </c>
      <c r="AI65" s="7">
        <f t="shared" si="9"/>
        <v>1.628306054390626</v>
      </c>
      <c r="AJ65" s="10">
        <f t="shared" si="31"/>
        <v>-0.10478022013658859</v>
      </c>
      <c r="AK65" s="17">
        <f t="shared" si="10"/>
        <v>-6.1157792341518732E-2</v>
      </c>
      <c r="AL65" s="20">
        <f t="shared" si="11"/>
        <v>0.47561677180433115</v>
      </c>
      <c r="AM65">
        <f t="shared" si="12"/>
        <v>81.757000000000005</v>
      </c>
      <c r="AN65" s="13">
        <f t="shared" si="13"/>
        <v>0.82788732360261286</v>
      </c>
      <c r="AO65">
        <f t="shared" si="14"/>
        <v>13.356261241704397</v>
      </c>
      <c r="AP65" s="13">
        <f t="shared" si="33"/>
        <v>0.13571657670514592</v>
      </c>
      <c r="AQ65">
        <f t="shared" si="16"/>
        <v>4.0715226694783846</v>
      </c>
      <c r="AR65" s="13">
        <f t="shared" si="28"/>
        <v>7.4014680274429631E-2</v>
      </c>
      <c r="AS65" s="16">
        <f t="shared" si="18"/>
        <v>5.6349110060376481E-5</v>
      </c>
      <c r="AT65" s="13">
        <f t="shared" si="29"/>
        <v>-0.21637860666893005</v>
      </c>
      <c r="AU65" s="17">
        <f t="shared" si="20"/>
        <v>0.25752328999189178</v>
      </c>
      <c r="AV65" s="20">
        <f t="shared" si="21"/>
        <v>0.60161258069607171</v>
      </c>
      <c r="AW65" s="17">
        <f>(Z65*0.3999)+(AL65*0.4002)+(AV65*0.1999)</f>
        <v>0.6781533048238102</v>
      </c>
      <c r="AX65" s="17">
        <f t="shared" si="22"/>
        <v>64</v>
      </c>
    </row>
    <row r="66" spans="1:50" x14ac:dyDescent="0.25">
      <c r="A66">
        <v>150163</v>
      </c>
      <c r="B66" s="1" t="s">
        <v>184</v>
      </c>
      <c r="C66" t="s">
        <v>185</v>
      </c>
      <c r="D66" t="s">
        <v>73</v>
      </c>
      <c r="E66" s="1" t="s">
        <v>44</v>
      </c>
      <c r="F66">
        <v>1635.028</v>
      </c>
      <c r="G66">
        <v>0</v>
      </c>
      <c r="H66">
        <v>30553898.620999999</v>
      </c>
      <c r="I66">
        <v>1433.105</v>
      </c>
      <c r="J66">
        <v>310796684.426</v>
      </c>
      <c r="K66">
        <v>410.71800000000002</v>
      </c>
      <c r="L66">
        <v>4702.7820000000002</v>
      </c>
      <c r="M66" s="2">
        <v>1164.4110000000001</v>
      </c>
      <c r="N66">
        <v>83.790999999999997</v>
      </c>
      <c r="O66" s="4">
        <v>80213634.875</v>
      </c>
      <c r="P66" s="4">
        <v>629450712.98500001</v>
      </c>
      <c r="Q66" s="4">
        <v>840984614.27499998</v>
      </c>
      <c r="R66" s="6">
        <v>495367.603</v>
      </c>
      <c r="S66" s="4">
        <v>16658385.959000001</v>
      </c>
      <c r="T66" s="4">
        <v>-47965126.436999999</v>
      </c>
      <c r="U66" s="4">
        <v>371593710.588</v>
      </c>
      <c r="V66" s="4">
        <v>69.311999999999998</v>
      </c>
      <c r="W66" s="8">
        <v>103</v>
      </c>
      <c r="X66" s="23">
        <f t="shared" ref="X66:X129" si="34">(R66/W66)*M66</f>
        <v>5600111.5143381841</v>
      </c>
      <c r="Y66" s="24">
        <f t="shared" si="24"/>
        <v>1.4579191437746382</v>
      </c>
      <c r="Z66" s="20">
        <f t="shared" ref="Z66:Z129" si="35">_xlfn.NORM.DIST(Y66, 0, 1, TRUE)</f>
        <v>0.92756858438330825</v>
      </c>
      <c r="AA66" s="7">
        <f t="shared" ref="AA66:AA129" si="36">(P66/((U66-S66)-H66))</f>
        <v>1.9404647199789924</v>
      </c>
      <c r="AB66" s="7">
        <f t="shared" si="32"/>
        <v>-0.13508634477964485</v>
      </c>
      <c r="AC66" s="4">
        <f t="shared" ref="AC66:AC129" si="37">J66/L66</f>
        <v>66087.835758918867</v>
      </c>
      <c r="AD66">
        <f t="shared" ref="AD66:AD129" si="38">(AC66 - AVERAGE(AC$2:AC$844)) / _xlfn.STDEV.P(AC$2:AC$844)</f>
        <v>4.5634677286005218E-3</v>
      </c>
      <c r="AE66" s="7">
        <f t="shared" ref="AE66:AE129" si="39">((S66+H66)/U66)</f>
        <v>0.12705350826657572</v>
      </c>
      <c r="AF66" s="7">
        <f t="shared" ref="AF66:AF77" si="40">(AE66 - AVERAGE(AE$2:AE$999)) / _xlfn.STDEV.P(AE$2:AE$999)</f>
        <v>4.8356568817502341E-4</v>
      </c>
      <c r="AG66">
        <f t="shared" ref="AG66:AG129" si="41">(G66+T66)/(Q66-P66)</f>
        <v>-0.22674912221867813</v>
      </c>
      <c r="AH66" s="7">
        <f t="shared" si="30"/>
        <v>-8.2518883493723577E-2</v>
      </c>
      <c r="AI66" s="7">
        <f t="shared" ref="AI66:AI129" si="42">Q66/(Q66-P66)</f>
        <v>3.9756493363305481</v>
      </c>
      <c r="AJ66" s="10">
        <f t="shared" si="31"/>
        <v>-7.6558547453233997E-2</v>
      </c>
      <c r="AK66" s="17">
        <f t="shared" ref="AK66:AK129" si="43">(AB66*0.3)+(AD66*0.15)+(AF66*0.2)+(AH66*0.2)+(AJ66*0.15)</f>
        <v>-6.7732228953698181E-2</v>
      </c>
      <c r="AL66" s="20">
        <f t="shared" ref="AL66:AL129" si="44">_xlfn.NORM.DIST(AK66, 0, 1, TRUE)</f>
        <v>0.47299939660930551</v>
      </c>
      <c r="AM66">
        <f t="shared" ref="AM66:AM129" si="45">N66</f>
        <v>83.790999999999997</v>
      </c>
      <c r="AN66" s="13">
        <f t="shared" ref="AN66:AN129" si="46">(AM66 - AVERAGE(AM$2:AM$844)) / _xlfn.STDEV.P(AM$2:AM$844)</f>
        <v>0.90659086733292538</v>
      </c>
      <c r="AO66">
        <f t="shared" ref="AO66:AO129" si="47">L66/K66</f>
        <v>11.450148276919931</v>
      </c>
      <c r="AP66" s="13">
        <f t="shared" si="33"/>
        <v>-2.697064767267535E-2</v>
      </c>
      <c r="AQ66">
        <f t="shared" ref="AQ66:AQ129" si="48">I66/K66</f>
        <v>3.4892675753193187</v>
      </c>
      <c r="AR66" s="13">
        <f t="shared" ref="AR66:AR97" si="49">(AQ66 - AVERAGE(AQ$2:AQ$844)) / _xlfn.STDEV.P(AQ$2:AQ$844)</f>
        <v>-3.5515723087395104E-2</v>
      </c>
      <c r="AS66" s="16">
        <f t="shared" ref="AS66:AS129" si="50">L66/O66</f>
        <v>5.862821211541562E-5</v>
      </c>
      <c r="AT66" s="13">
        <f t="shared" ref="AT66:AT85" si="51">(AS66 - AVERAGE(AS$2:AS$844)) / _xlfn.STDEV.P(AS$2:AS$844)</f>
        <v>-0.20184766133926108</v>
      </c>
      <c r="AU66" s="17">
        <f t="shared" ref="AU66:AU129" si="52">(AN66*0.3)+(AP66*0.25)+(AR66*0.25)+(AT66*0.2)</f>
        <v>0.21598613524200777</v>
      </c>
      <c r="AV66" s="20">
        <f t="shared" ref="AV66:AV129" si="53">_xlfn.NORM.DIST(AU66, 0, 1, TRUE)</f>
        <v>0.58550072251061569</v>
      </c>
      <c r="AW66" s="17">
        <f>(Z66*0.3999)+(AL66*0.4002)+(AV66*0.1999)</f>
        <v>0.67727062984780106</v>
      </c>
      <c r="AX66" s="17">
        <f t="shared" ref="AX66:AX129" si="54">_xlfn.RANK.AVG(AW66,$AW$2:$AW$844)</f>
        <v>65</v>
      </c>
    </row>
    <row r="67" spans="1:50" x14ac:dyDescent="0.25">
      <c r="A67">
        <v>194310</v>
      </c>
      <c r="B67" s="1" t="s">
        <v>186</v>
      </c>
      <c r="C67" t="s">
        <v>95</v>
      </c>
      <c r="D67" t="s">
        <v>58</v>
      </c>
      <c r="E67" s="1" t="s">
        <v>44</v>
      </c>
      <c r="F67">
        <v>3863.335</v>
      </c>
      <c r="G67">
        <v>0</v>
      </c>
      <c r="H67">
        <v>18175035.682999998</v>
      </c>
      <c r="I67">
        <v>4106.1180000000004</v>
      </c>
      <c r="J67">
        <v>289332378.42199999</v>
      </c>
      <c r="K67">
        <v>734.67499999999995</v>
      </c>
      <c r="L67">
        <v>12305.536</v>
      </c>
      <c r="M67" s="2">
        <v>1998.653</v>
      </c>
      <c r="N67">
        <v>64.817999999999998</v>
      </c>
      <c r="O67" s="4">
        <v>137599072.87599999</v>
      </c>
      <c r="P67" s="4">
        <v>659036258.96899998</v>
      </c>
      <c r="Q67" s="4">
        <v>2068102061.7969999</v>
      </c>
      <c r="R67" s="6">
        <v>1163205.6410000001</v>
      </c>
      <c r="S67" s="4">
        <v>66519333.427000001</v>
      </c>
      <c r="T67" s="4">
        <v>-6831507.182</v>
      </c>
      <c r="U67" s="4">
        <v>909660698.21099997</v>
      </c>
      <c r="V67" s="4">
        <v>73.94</v>
      </c>
      <c r="W67" s="8">
        <v>402</v>
      </c>
      <c r="X67" s="23">
        <f t="shared" si="34"/>
        <v>5783195.1343322713</v>
      </c>
      <c r="Y67" s="24">
        <f t="shared" si="24"/>
        <v>1.529464167589617</v>
      </c>
      <c r="Z67" s="20">
        <f t="shared" si="35"/>
        <v>0.93692529223418464</v>
      </c>
      <c r="AA67" s="7">
        <f t="shared" si="36"/>
        <v>0.79886443327593637</v>
      </c>
      <c r="AB67" s="7">
        <f t="shared" si="32"/>
        <v>-0.34238970887719727</v>
      </c>
      <c r="AC67" s="4">
        <f t="shared" si="37"/>
        <v>23512.375114907631</v>
      </c>
      <c r="AD67">
        <f t="shared" si="38"/>
        <v>-2.7716517621334813E-3</v>
      </c>
      <c r="AE67" s="7">
        <f t="shared" si="39"/>
        <v>9.3105450501011697E-2</v>
      </c>
      <c r="AF67" s="7">
        <f t="shared" si="40"/>
        <v>-5.6971472527370583E-3</v>
      </c>
      <c r="AG67">
        <f t="shared" si="41"/>
        <v>-4.8482527702319797E-3</v>
      </c>
      <c r="AH67" s="7">
        <f t="shared" ref="AH67:AH98" si="55">(AG67 - AVERAGE(AG$2:AG$999)) / _xlfn.STDEV.P(AG$2:AG$999)</f>
        <v>-6.8312578404272975E-2</v>
      </c>
      <c r="AI67" s="7">
        <f t="shared" si="42"/>
        <v>1.4677114849046167</v>
      </c>
      <c r="AJ67" s="10">
        <f t="shared" si="31"/>
        <v>-0.10671101884405876</v>
      </c>
      <c r="AK67" s="17">
        <f t="shared" si="43"/>
        <v>-0.13394125838549001</v>
      </c>
      <c r="AL67" s="20">
        <f t="shared" si="44"/>
        <v>0.44672451236916694</v>
      </c>
      <c r="AM67">
        <f t="shared" si="45"/>
        <v>64.817999999999998</v>
      </c>
      <c r="AN67" s="13">
        <f t="shared" si="46"/>
        <v>0.17245009290066063</v>
      </c>
      <c r="AO67">
        <f t="shared" si="47"/>
        <v>16.749632150270529</v>
      </c>
      <c r="AP67" s="13">
        <f t="shared" si="33"/>
        <v>0.42534164331891489</v>
      </c>
      <c r="AQ67">
        <f t="shared" si="48"/>
        <v>5.5890264402627023</v>
      </c>
      <c r="AR67" s="13">
        <f t="shared" si="49"/>
        <v>0.35947856334642347</v>
      </c>
      <c r="AS67" s="16">
        <f t="shared" si="50"/>
        <v>8.9430370007575322E-5</v>
      </c>
      <c r="AT67" s="13">
        <f t="shared" si="51"/>
        <v>-5.4613383234987873E-3</v>
      </c>
      <c r="AU67" s="17">
        <f t="shared" si="52"/>
        <v>0.24684781187183302</v>
      </c>
      <c r="AV67" s="20">
        <f t="shared" si="53"/>
        <v>0.59748699667326588</v>
      </c>
      <c r="AW67" s="17">
        <f>(Z67*0.3999)+(AL67*0.4002)+(AV67*0.1999)</f>
        <v>0.67289322484957692</v>
      </c>
      <c r="AX67" s="17">
        <f t="shared" si="54"/>
        <v>66</v>
      </c>
    </row>
    <row r="68" spans="1:50" x14ac:dyDescent="0.25">
      <c r="A68">
        <v>216597</v>
      </c>
      <c r="B68" s="1" t="s">
        <v>187</v>
      </c>
      <c r="C68" t="s">
        <v>188</v>
      </c>
      <c r="D68" t="s">
        <v>143</v>
      </c>
      <c r="E68" s="1" t="s">
        <v>48</v>
      </c>
      <c r="F68">
        <v>3352.924</v>
      </c>
      <c r="G68">
        <v>215328.95800000001</v>
      </c>
      <c r="H68">
        <v>49204595.93</v>
      </c>
      <c r="I68">
        <v>3328.9929999999999</v>
      </c>
      <c r="J68">
        <v>1518575983.8570001</v>
      </c>
      <c r="K68">
        <v>984.70399999999995</v>
      </c>
      <c r="L68">
        <v>9249.8649999999998</v>
      </c>
      <c r="M68" s="2">
        <v>1698.6610000000001</v>
      </c>
      <c r="N68">
        <v>91.686000000000007</v>
      </c>
      <c r="O68" s="4">
        <v>182962387.03999999</v>
      </c>
      <c r="P68" s="4">
        <v>2703642789.4710002</v>
      </c>
      <c r="Q68" s="4">
        <v>2992573191.9549999</v>
      </c>
      <c r="R68" s="6">
        <v>858682.93200000003</v>
      </c>
      <c r="S68" s="4">
        <v>149283592.32699999</v>
      </c>
      <c r="T68" s="4">
        <v>-72783712.155000001</v>
      </c>
      <c r="U68" s="4">
        <v>961360359.38499999</v>
      </c>
      <c r="V68" s="4">
        <v>71.915000000000006</v>
      </c>
      <c r="W68" s="8">
        <v>308</v>
      </c>
      <c r="X68" s="23">
        <f t="shared" si="34"/>
        <v>4735750.6751754936</v>
      </c>
      <c r="Y68" s="24">
        <f t="shared" si="24"/>
        <v>1.1201460714231797</v>
      </c>
      <c r="Z68" s="20">
        <f t="shared" si="35"/>
        <v>0.86867423972491575</v>
      </c>
      <c r="AA68" s="7">
        <f t="shared" si="36"/>
        <v>3.5440312175411157</v>
      </c>
      <c r="AB68" s="7">
        <f t="shared" si="32"/>
        <v>0.15610553154582549</v>
      </c>
      <c r="AC68" s="4">
        <f t="shared" si="37"/>
        <v>164172.77266824976</v>
      </c>
      <c r="AD68">
        <f t="shared" si="38"/>
        <v>2.1462045491193668E-2</v>
      </c>
      <c r="AE68" s="7">
        <f t="shared" si="39"/>
        <v>0.20646595870041548</v>
      </c>
      <c r="AF68" s="7">
        <f t="shared" si="40"/>
        <v>1.4941699448152676E-2</v>
      </c>
      <c r="AG68">
        <f t="shared" si="41"/>
        <v>-0.25116215729848179</v>
      </c>
      <c r="AH68" s="7">
        <f t="shared" si="55"/>
        <v>-8.4081829260295823E-2</v>
      </c>
      <c r="AI68" s="7">
        <f t="shared" si="42"/>
        <v>10.357418832449525</v>
      </c>
      <c r="AJ68" s="10">
        <f t="shared" si="31"/>
        <v>1.6828293658544788E-4</v>
      </c>
      <c r="AK68" s="17">
        <f t="shared" si="43"/>
        <v>3.624818276548588E-2</v>
      </c>
      <c r="AL68" s="20">
        <f t="shared" si="44"/>
        <v>0.51445776653954645</v>
      </c>
      <c r="AM68">
        <f t="shared" si="45"/>
        <v>91.686000000000007</v>
      </c>
      <c r="AN68" s="13">
        <f t="shared" si="46"/>
        <v>1.2120797944473902</v>
      </c>
      <c r="AO68">
        <f t="shared" si="47"/>
        <v>9.393548721240089</v>
      </c>
      <c r="AP68" s="13">
        <f t="shared" si="33"/>
        <v>-0.2025019407028589</v>
      </c>
      <c r="AQ68">
        <f t="shared" si="48"/>
        <v>3.3807042522422983</v>
      </c>
      <c r="AR68" s="13">
        <f t="shared" si="49"/>
        <v>-5.5938016831514163E-2</v>
      </c>
      <c r="AS68" s="16">
        <f t="shared" si="50"/>
        <v>5.0556101446018823E-5</v>
      </c>
      <c r="AT68" s="13">
        <f t="shared" si="51"/>
        <v>-0.25331328069259368</v>
      </c>
      <c r="AU68" s="17">
        <f t="shared" si="52"/>
        <v>0.24835129281210505</v>
      </c>
      <c r="AV68" s="20">
        <f t="shared" si="53"/>
        <v>0.59806869206840119</v>
      </c>
      <c r="AW68" s="17">
        <f>(Z68*0.3999)+(AL68*0.4002)+(AV68*0.1999)</f>
        <v>0.67282275817959358</v>
      </c>
      <c r="AX68" s="17">
        <f t="shared" si="54"/>
        <v>67</v>
      </c>
    </row>
    <row r="69" spans="1:50" x14ac:dyDescent="0.25">
      <c r="A69">
        <v>144050</v>
      </c>
      <c r="B69" s="1" t="s">
        <v>189</v>
      </c>
      <c r="C69" t="s">
        <v>85</v>
      </c>
      <c r="D69" t="s">
        <v>86</v>
      </c>
      <c r="E69" s="1" t="s">
        <v>93</v>
      </c>
      <c r="F69">
        <v>6792.4889999999996</v>
      </c>
      <c r="G69">
        <v>84615425.782000005</v>
      </c>
      <c r="H69">
        <v>225282584.118</v>
      </c>
      <c r="I69">
        <v>7450.384</v>
      </c>
      <c r="J69">
        <v>10776747231.612</v>
      </c>
      <c r="K69">
        <v>3267.038</v>
      </c>
      <c r="L69">
        <v>18153.418000000001</v>
      </c>
      <c r="M69" s="2">
        <v>1569.3969999999999</v>
      </c>
      <c r="N69">
        <v>97.188999999999993</v>
      </c>
      <c r="O69" s="4">
        <v>1421906696.0810001</v>
      </c>
      <c r="P69" s="4">
        <v>9504208947.1900005</v>
      </c>
      <c r="Q69" s="4">
        <v>16380027502.754999</v>
      </c>
      <c r="R69" s="6">
        <v>819966.68799999997</v>
      </c>
      <c r="S69" s="4">
        <v>-323122280.40799999</v>
      </c>
      <c r="T69" s="4">
        <v>82031314.414000005</v>
      </c>
      <c r="U69" s="4">
        <v>4968344737.665</v>
      </c>
      <c r="V69" s="4">
        <v>76.778000000000006</v>
      </c>
      <c r="W69" s="8">
        <v>231</v>
      </c>
      <c r="X69" s="23">
        <f t="shared" si="34"/>
        <v>5570793.3344031861</v>
      </c>
      <c r="Y69" s="24">
        <f t="shared" si="24"/>
        <v>1.4464622483859135</v>
      </c>
      <c r="Z69" s="20">
        <f t="shared" si="35"/>
        <v>0.92597620337043085</v>
      </c>
      <c r="AA69" s="7">
        <f t="shared" si="36"/>
        <v>1.8760092671498705</v>
      </c>
      <c r="AB69" s="7">
        <f t="shared" si="32"/>
        <v>-0.14679081994625248</v>
      </c>
      <c r="AC69" s="4">
        <f t="shared" si="37"/>
        <v>593648.38244852831</v>
      </c>
      <c r="AD69">
        <f t="shared" si="38"/>
        <v>9.5454314005552418E-2</v>
      </c>
      <c r="AE69" s="7">
        <f t="shared" si="39"/>
        <v>-1.9692614231914641E-2</v>
      </c>
      <c r="AF69" s="7">
        <f t="shared" si="40"/>
        <v>-2.6233593349863391E-2</v>
      </c>
      <c r="AG69">
        <f t="shared" si="41"/>
        <v>2.4236640168627362E-2</v>
      </c>
      <c r="AH69" s="7">
        <f t="shared" si="55"/>
        <v>-6.6450535846213341E-2</v>
      </c>
      <c r="AI69" s="7">
        <f t="shared" si="42"/>
        <v>2.3822658161183869</v>
      </c>
      <c r="AJ69" s="10">
        <f t="shared" si="31"/>
        <v>-9.5715501833300604E-2</v>
      </c>
      <c r="AK69" s="17">
        <f t="shared" si="43"/>
        <v>-6.2613249997253317E-2</v>
      </c>
      <c r="AL69" s="20">
        <f t="shared" si="44"/>
        <v>0.47503723907475626</v>
      </c>
      <c r="AM69">
        <f t="shared" si="45"/>
        <v>97.188999999999993</v>
      </c>
      <c r="AN69" s="13">
        <f t="shared" si="46"/>
        <v>1.425012735031417</v>
      </c>
      <c r="AO69">
        <f t="shared" si="47"/>
        <v>5.5565371446551897</v>
      </c>
      <c r="AP69" s="13">
        <f t="shared" si="33"/>
        <v>-0.52999185070971444</v>
      </c>
      <c r="AQ69">
        <f t="shared" si="48"/>
        <v>2.2804705669171894</v>
      </c>
      <c r="AR69" s="13">
        <f t="shared" si="49"/>
        <v>-0.2629075059005172</v>
      </c>
      <c r="AS69" s="16">
        <f t="shared" si="50"/>
        <v>1.2766954435219761E-5</v>
      </c>
      <c r="AT69" s="13">
        <f t="shared" si="51"/>
        <v>-0.49424677818764756</v>
      </c>
      <c r="AU69" s="17">
        <f t="shared" si="52"/>
        <v>0.13042962571933769</v>
      </c>
      <c r="AV69" s="20">
        <f t="shared" si="53"/>
        <v>0.55188673557433798</v>
      </c>
      <c r="AW69" s="17">
        <f>(Z69*0.3999)+(AL69*0.4002)+(AV69*0.1999)</f>
        <v>0.67072994524686291</v>
      </c>
      <c r="AX69" s="17">
        <f t="shared" si="54"/>
        <v>68</v>
      </c>
    </row>
    <row r="70" spans="1:50" x14ac:dyDescent="0.25">
      <c r="A70">
        <v>229267</v>
      </c>
      <c r="B70" s="1" t="s">
        <v>190</v>
      </c>
      <c r="C70" t="s">
        <v>191</v>
      </c>
      <c r="D70" t="s">
        <v>66</v>
      </c>
      <c r="E70" s="1" t="s">
        <v>192</v>
      </c>
      <c r="F70">
        <v>716.97400000000005</v>
      </c>
      <c r="G70">
        <v>2748876.0759999999</v>
      </c>
      <c r="H70">
        <v>17248195.326000001</v>
      </c>
      <c r="I70">
        <v>772.04300000000001</v>
      </c>
      <c r="J70">
        <v>1530069004.612</v>
      </c>
      <c r="K70">
        <v>299.733</v>
      </c>
      <c r="L70">
        <v>2690.7649999999999</v>
      </c>
      <c r="M70" s="2">
        <v>654.94799999999998</v>
      </c>
      <c r="N70">
        <v>74.436999999999998</v>
      </c>
      <c r="O70" s="4">
        <v>56870221.068000004</v>
      </c>
      <c r="P70" s="4">
        <v>2284341053.7329998</v>
      </c>
      <c r="Q70" s="4">
        <v>2395802973.6430001</v>
      </c>
      <c r="R70" s="6">
        <v>2402312.5929999999</v>
      </c>
      <c r="S70" s="4">
        <v>-77692501.618000001</v>
      </c>
      <c r="T70" s="4">
        <v>29503516.085000001</v>
      </c>
      <c r="U70" s="4">
        <v>219176706.07699999</v>
      </c>
      <c r="V70" s="4">
        <v>64.745000000000005</v>
      </c>
      <c r="W70" s="8">
        <v>393</v>
      </c>
      <c r="X70" s="23">
        <f t="shared" si="34"/>
        <v>4003536.4584228089</v>
      </c>
      <c r="Y70" s="24">
        <f t="shared" si="24"/>
        <v>0.83401297236752026</v>
      </c>
      <c r="Z70" s="20">
        <f t="shared" si="35"/>
        <v>0.79786316308921212</v>
      </c>
      <c r="AA70" s="7">
        <f t="shared" si="36"/>
        <v>8.1694184366891722</v>
      </c>
      <c r="AB70" s="7">
        <f t="shared" si="32"/>
        <v>0.9960302774938139</v>
      </c>
      <c r="AC70" s="4">
        <f t="shared" si="37"/>
        <v>568637.1736706848</v>
      </c>
      <c r="AD70">
        <f t="shared" si="38"/>
        <v>9.1145254227499653E-2</v>
      </c>
      <c r="AE70" s="7">
        <f t="shared" si="39"/>
        <v>-0.27577887894147396</v>
      </c>
      <c r="AF70" s="7">
        <f t="shared" si="40"/>
        <v>-7.285763591543705E-2</v>
      </c>
      <c r="AG70">
        <f t="shared" si="41"/>
        <v>0.28935794562880418</v>
      </c>
      <c r="AH70" s="7">
        <f t="shared" si="55"/>
        <v>-4.9477217262818882E-2</v>
      </c>
      <c r="AI70" s="7">
        <f t="shared" si="42"/>
        <v>21.494363057602865</v>
      </c>
      <c r="AJ70" s="10">
        <f t="shared" si="31"/>
        <v>0.13406569667800597</v>
      </c>
      <c r="AK70" s="17">
        <f t="shared" si="43"/>
        <v>0.30812375524831881</v>
      </c>
      <c r="AL70" s="20">
        <f t="shared" si="44"/>
        <v>0.62100591702913288</v>
      </c>
      <c r="AM70">
        <f t="shared" si="45"/>
        <v>74.436999999999998</v>
      </c>
      <c r="AN70" s="13">
        <f t="shared" si="46"/>
        <v>0.54464743171181096</v>
      </c>
      <c r="AO70">
        <f t="shared" si="47"/>
        <v>8.9772063803451729</v>
      </c>
      <c r="AP70" s="13">
        <f t="shared" si="33"/>
        <v>-0.2380368649610429</v>
      </c>
      <c r="AQ70">
        <f t="shared" si="48"/>
        <v>2.575769101166705</v>
      </c>
      <c r="AR70" s="13">
        <f t="shared" si="49"/>
        <v>-0.20735768264784341</v>
      </c>
      <c r="AS70" s="16">
        <f t="shared" si="50"/>
        <v>4.7314129424301674E-5</v>
      </c>
      <c r="AT70" s="13">
        <f t="shared" si="51"/>
        <v>-0.27398322748314197</v>
      </c>
      <c r="AU70" s="17">
        <f t="shared" si="52"/>
        <v>-2.751052885306686E-3</v>
      </c>
      <c r="AV70" s="20">
        <f t="shared" si="53"/>
        <v>0.49890249007281023</v>
      </c>
      <c r="AW70" s="17">
        <f>(Z70*0.3999)+(AL70*0.4002)+(AV70*0.1999)</f>
        <v>0.66732265467998964</v>
      </c>
      <c r="AX70" s="17">
        <f t="shared" si="54"/>
        <v>69</v>
      </c>
    </row>
    <row r="71" spans="1:50" x14ac:dyDescent="0.25">
      <c r="A71">
        <v>202480</v>
      </c>
      <c r="B71" s="1" t="s">
        <v>193</v>
      </c>
      <c r="C71" t="s">
        <v>194</v>
      </c>
      <c r="D71" t="s">
        <v>195</v>
      </c>
      <c r="E71" s="1" t="s">
        <v>48</v>
      </c>
      <c r="F71">
        <v>3531.61</v>
      </c>
      <c r="G71">
        <v>-94324298.545000002</v>
      </c>
      <c r="H71">
        <v>42341715.729999997</v>
      </c>
      <c r="I71">
        <v>3471.82</v>
      </c>
      <c r="J71">
        <v>1005326808.243</v>
      </c>
      <c r="K71">
        <v>816.02599999999995</v>
      </c>
      <c r="L71">
        <v>12133.38</v>
      </c>
      <c r="M71" s="2">
        <v>1711.7570000000001</v>
      </c>
      <c r="N71">
        <v>81.844999999999999</v>
      </c>
      <c r="O71" s="4">
        <v>164837334.222</v>
      </c>
      <c r="P71" s="4">
        <v>1986060460.8629999</v>
      </c>
      <c r="Q71" s="4">
        <v>2470674768.9349999</v>
      </c>
      <c r="R71" s="6">
        <v>754926.505</v>
      </c>
      <c r="S71" s="4">
        <v>30446586.149</v>
      </c>
      <c r="T71" s="4">
        <v>30370528.973000001</v>
      </c>
      <c r="U71" s="4">
        <v>1065770908.273</v>
      </c>
      <c r="V71" s="4">
        <v>71.888000000000005</v>
      </c>
      <c r="W71" s="8">
        <v>265</v>
      </c>
      <c r="X71" s="23">
        <f t="shared" si="34"/>
        <v>4876417.8468652265</v>
      </c>
      <c r="Y71" s="24">
        <f t="shared" si="24"/>
        <v>1.1751156866670376</v>
      </c>
      <c r="Z71" s="20">
        <f t="shared" si="35"/>
        <v>0.8800257821858618</v>
      </c>
      <c r="AA71" s="7">
        <f t="shared" si="36"/>
        <v>2.0000959211917579</v>
      </c>
      <c r="AB71" s="7">
        <f t="shared" si="32"/>
        <v>-0.12425790617414563</v>
      </c>
      <c r="AC71" s="4">
        <f t="shared" si="37"/>
        <v>82856.286396947937</v>
      </c>
      <c r="AD71">
        <f t="shared" si="38"/>
        <v>7.4524227098009266E-3</v>
      </c>
      <c r="AE71" s="7">
        <f t="shared" si="39"/>
        <v>6.8296386506691065E-2</v>
      </c>
      <c r="AF71" s="7">
        <f t="shared" si="40"/>
        <v>-1.0213980113707239E-2</v>
      </c>
      <c r="AG71">
        <f t="shared" si="41"/>
        <v>-0.13196838910191291</v>
      </c>
      <c r="AH71" s="7">
        <f t="shared" si="55"/>
        <v>-7.6450930652414928E-2</v>
      </c>
      <c r="AI71" s="7">
        <f t="shared" si="42"/>
        <v>5.098229102571044</v>
      </c>
      <c r="AJ71" s="10">
        <f t="shared" ref="AJ71:AJ102" si="56">(AI71 - AVERAGE(AI$2:AI$844)) / _xlfn.STDEV.P(AI$2:AI$844)</f>
        <v>-6.3061979240333466E-2</v>
      </c>
      <c r="AK71" s="17">
        <f t="shared" si="43"/>
        <v>-6.2951787485047997E-2</v>
      </c>
      <c r="AL71" s="20">
        <f t="shared" si="44"/>
        <v>0.47490244806908594</v>
      </c>
      <c r="AM71">
        <f t="shared" si="45"/>
        <v>81.844999999999999</v>
      </c>
      <c r="AN71" s="13">
        <f t="shared" si="46"/>
        <v>0.83129239334119054</v>
      </c>
      <c r="AO71">
        <f t="shared" si="47"/>
        <v>14.868864472455535</v>
      </c>
      <c r="AP71" s="13">
        <f t="shared" si="33"/>
        <v>0.26481764560409937</v>
      </c>
      <c r="AQ71">
        <f t="shared" si="48"/>
        <v>4.2545458110403347</v>
      </c>
      <c r="AR71" s="13">
        <f t="shared" si="49"/>
        <v>0.10844391708305122</v>
      </c>
      <c r="AS71" s="16">
        <f t="shared" si="50"/>
        <v>7.360820324635302E-5</v>
      </c>
      <c r="AT71" s="13">
        <f t="shared" si="51"/>
        <v>-0.10633924315267874</v>
      </c>
      <c r="AU71" s="17">
        <f t="shared" si="52"/>
        <v>0.32143526004360901</v>
      </c>
      <c r="AV71" s="20">
        <f t="shared" si="53"/>
        <v>0.62605971699850305</v>
      </c>
      <c r="AW71" s="17">
        <f>(Z71*0.3999)+(AL71*0.4002)+(AV71*0.1999)</f>
        <v>0.66712760744137511</v>
      </c>
      <c r="AX71" s="17">
        <f t="shared" si="54"/>
        <v>70</v>
      </c>
    </row>
    <row r="72" spans="1:50" x14ac:dyDescent="0.25">
      <c r="A72">
        <v>225627</v>
      </c>
      <c r="B72" s="1" t="s">
        <v>196</v>
      </c>
      <c r="C72" t="s">
        <v>191</v>
      </c>
      <c r="D72" t="s">
        <v>66</v>
      </c>
      <c r="E72" s="1" t="s">
        <v>48</v>
      </c>
      <c r="F72">
        <v>2092.806</v>
      </c>
      <c r="G72">
        <v>44823694.351000004</v>
      </c>
      <c r="H72">
        <v>6846388.8430000003</v>
      </c>
      <c r="I72">
        <v>1816.425</v>
      </c>
      <c r="J72">
        <v>208463940.625</v>
      </c>
      <c r="K72">
        <v>460.44799999999998</v>
      </c>
      <c r="L72">
        <v>5854.4690000000001</v>
      </c>
      <c r="M72" s="2">
        <v>1077.6189999999999</v>
      </c>
      <c r="N72">
        <v>52.890999999999998</v>
      </c>
      <c r="O72" s="4">
        <v>77263218.287</v>
      </c>
      <c r="P72" s="4">
        <v>330697154.16299999</v>
      </c>
      <c r="Q72" s="4">
        <v>548829882.16999996</v>
      </c>
      <c r="R72" s="6">
        <v>2402312.5929999999</v>
      </c>
      <c r="S72" s="4">
        <v>38371921.842</v>
      </c>
      <c r="T72" s="4">
        <v>61440297.625</v>
      </c>
      <c r="U72" s="4">
        <v>281617289.15600002</v>
      </c>
      <c r="V72" s="4">
        <v>71.623999999999995</v>
      </c>
      <c r="W72" s="8">
        <v>393</v>
      </c>
      <c r="X72" s="23">
        <f t="shared" si="34"/>
        <v>6587220.5958169634</v>
      </c>
      <c r="Y72" s="24">
        <f t="shared" si="24"/>
        <v>1.8436595106335736</v>
      </c>
      <c r="Z72" s="20">
        <f t="shared" si="35"/>
        <v>0.96738361136191287</v>
      </c>
      <c r="AA72" s="7">
        <f t="shared" si="36"/>
        <v>1.3988941758628111</v>
      </c>
      <c r="AB72" s="7">
        <f t="shared" si="32"/>
        <v>-0.23343021960089297</v>
      </c>
      <c r="AC72" s="4">
        <f t="shared" si="37"/>
        <v>35607.659827902411</v>
      </c>
      <c r="AD72">
        <f t="shared" si="38"/>
        <v>-6.8781385874382855E-4</v>
      </c>
      <c r="AE72" s="7">
        <f t="shared" si="39"/>
        <v>0.16056652920890671</v>
      </c>
      <c r="AF72" s="7">
        <f t="shared" si="40"/>
        <v>6.5850741649702473E-3</v>
      </c>
      <c r="AG72">
        <f t="shared" si="41"/>
        <v>0.48715290432066644</v>
      </c>
      <c r="AH72" s="7">
        <f t="shared" si="55"/>
        <v>-3.681419554813966E-2</v>
      </c>
      <c r="AI72" s="7">
        <f t="shared" si="42"/>
        <v>2.5160363930000811</v>
      </c>
      <c r="AJ72" s="10">
        <f t="shared" si="56"/>
        <v>-9.4107203011196197E-2</v>
      </c>
      <c r="AK72" s="17">
        <f t="shared" si="43"/>
        <v>-9.0294142687392775E-2</v>
      </c>
      <c r="AL72" s="20">
        <f t="shared" si="44"/>
        <v>0.46402673729902016</v>
      </c>
      <c r="AM72">
        <f t="shared" si="45"/>
        <v>52.890999999999998</v>
      </c>
      <c r="AN72" s="13">
        <f t="shared" si="46"/>
        <v>-0.28905293859955666</v>
      </c>
      <c r="AO72">
        <f t="shared" si="47"/>
        <v>12.714723486691224</v>
      </c>
      <c r="AP72" s="13">
        <f t="shared" si="33"/>
        <v>8.0961166808191834E-2</v>
      </c>
      <c r="AQ72">
        <f t="shared" si="48"/>
        <v>3.9449080026409065</v>
      </c>
      <c r="AR72" s="13">
        <f t="shared" si="49"/>
        <v>5.0196673924031945E-2</v>
      </c>
      <c r="AS72" s="16">
        <f t="shared" si="50"/>
        <v>7.5773040908717231E-5</v>
      </c>
      <c r="AT72" s="13">
        <f t="shared" si="51"/>
        <v>-9.2536817039345923E-2</v>
      </c>
      <c r="AU72" s="17">
        <f t="shared" si="52"/>
        <v>-7.243378480468024E-2</v>
      </c>
      <c r="AV72" s="20">
        <f t="shared" si="53"/>
        <v>0.47112834950603405</v>
      </c>
      <c r="AW72" s="17">
        <f>(Z72*0.3999)+(AL72*0.4002)+(AV72*0.1999)</f>
        <v>0.66673876351695305</v>
      </c>
      <c r="AX72" s="17">
        <f t="shared" si="54"/>
        <v>71</v>
      </c>
    </row>
    <row r="73" spans="1:50" x14ac:dyDescent="0.25">
      <c r="A73">
        <v>194824</v>
      </c>
      <c r="B73" s="1" t="s">
        <v>197</v>
      </c>
      <c r="C73" t="s">
        <v>198</v>
      </c>
      <c r="D73" t="s">
        <v>58</v>
      </c>
      <c r="E73" s="1" t="s">
        <v>44</v>
      </c>
      <c r="F73">
        <v>2365.748</v>
      </c>
      <c r="G73">
        <v>0</v>
      </c>
      <c r="H73">
        <v>30648180.050999999</v>
      </c>
      <c r="I73">
        <v>2066.4589999999998</v>
      </c>
      <c r="J73">
        <v>1069422942.619</v>
      </c>
      <c r="K73">
        <v>400.221</v>
      </c>
      <c r="L73">
        <v>6437.4679999999998</v>
      </c>
      <c r="M73" s="2">
        <v>1625.788</v>
      </c>
      <c r="N73">
        <v>85.328999999999994</v>
      </c>
      <c r="O73" s="4">
        <v>131666811.98899999</v>
      </c>
      <c r="P73" s="4">
        <v>1183465472.4820001</v>
      </c>
      <c r="Q73" s="4">
        <v>1883002542.575</v>
      </c>
      <c r="R73" s="6">
        <v>1163205.6410000001</v>
      </c>
      <c r="S73" s="4">
        <v>79265868.047000006</v>
      </c>
      <c r="T73" s="4">
        <v>22448372.568999998</v>
      </c>
      <c r="U73" s="4">
        <v>745249372.847</v>
      </c>
      <c r="V73" s="4">
        <v>68.77</v>
      </c>
      <c r="W73" s="8">
        <v>402</v>
      </c>
      <c r="X73" s="23">
        <f t="shared" si="34"/>
        <v>4704292.9668410653</v>
      </c>
      <c r="Y73" s="24">
        <f t="shared" si="24"/>
        <v>1.1078530957215631</v>
      </c>
      <c r="Z73" s="20">
        <f t="shared" si="35"/>
        <v>0.86603736746124826</v>
      </c>
      <c r="AA73" s="7">
        <f t="shared" si="36"/>
        <v>1.8627414947367333</v>
      </c>
      <c r="AB73" s="7">
        <f t="shared" si="32"/>
        <v>-0.14920011669167232</v>
      </c>
      <c r="AC73" s="4">
        <f t="shared" si="37"/>
        <v>166124.77803679957</v>
      </c>
      <c r="AD73">
        <f t="shared" si="38"/>
        <v>2.1798347022833849E-2</v>
      </c>
      <c r="AE73" s="7">
        <f t="shared" si="39"/>
        <v>0.147486267151231</v>
      </c>
      <c r="AF73" s="7">
        <f t="shared" si="40"/>
        <v>4.203631741115153E-3</v>
      </c>
      <c r="AG73">
        <f t="shared" si="41"/>
        <v>3.2090325915130703E-2</v>
      </c>
      <c r="AH73" s="7">
        <f t="shared" si="55"/>
        <v>-6.5947735401722885E-2</v>
      </c>
      <c r="AI73" s="7">
        <f t="shared" si="42"/>
        <v>2.6917837854177824</v>
      </c>
      <c r="AJ73" s="10">
        <f t="shared" si="56"/>
        <v>-9.1994224725520643E-2</v>
      </c>
      <c r="AK73" s="17">
        <f t="shared" si="43"/>
        <v>-6.7638237395026266E-2</v>
      </c>
      <c r="AL73" s="20">
        <f t="shared" si="44"/>
        <v>0.4730368080215428</v>
      </c>
      <c r="AM73">
        <f t="shared" si="45"/>
        <v>85.328999999999994</v>
      </c>
      <c r="AN73" s="13">
        <f t="shared" si="46"/>
        <v>0.96610219980943524</v>
      </c>
      <c r="AO73">
        <f t="shared" si="47"/>
        <v>16.084783157305587</v>
      </c>
      <c r="AP73" s="13">
        <f t="shared" si="33"/>
        <v>0.36859661335785671</v>
      </c>
      <c r="AQ73">
        <f t="shared" si="48"/>
        <v>5.1632947796342519</v>
      </c>
      <c r="AR73" s="13">
        <f t="shared" si="49"/>
        <v>0.27939242759542449</v>
      </c>
      <c r="AS73" s="16">
        <f t="shared" si="50"/>
        <v>4.8892108062416016E-5</v>
      </c>
      <c r="AT73" s="13">
        <f t="shared" si="51"/>
        <v>-0.26392245759741995</v>
      </c>
      <c r="AU73" s="17">
        <f t="shared" si="52"/>
        <v>0.39904342866166687</v>
      </c>
      <c r="AV73" s="20">
        <f t="shared" si="53"/>
        <v>0.65506939759893734</v>
      </c>
      <c r="AW73" s="17">
        <f>(Z73*0.3999)+(AL73*0.4002)+(AV73*0.1999)</f>
        <v>0.66658604639800212</v>
      </c>
      <c r="AX73" s="17">
        <f t="shared" si="54"/>
        <v>72</v>
      </c>
    </row>
    <row r="74" spans="1:50" x14ac:dyDescent="0.25">
      <c r="A74">
        <v>201645</v>
      </c>
      <c r="B74" s="1" t="s">
        <v>199</v>
      </c>
      <c r="C74" t="s">
        <v>200</v>
      </c>
      <c r="D74" t="s">
        <v>195</v>
      </c>
      <c r="E74" s="1" t="s">
        <v>44</v>
      </c>
      <c r="F74">
        <v>3634.0859999999998</v>
      </c>
      <c r="G74">
        <v>613130923.73099995</v>
      </c>
      <c r="H74">
        <v>64563039.637999997</v>
      </c>
      <c r="I74">
        <v>3590.6469999999999</v>
      </c>
      <c r="J74">
        <v>2328022340.6069999</v>
      </c>
      <c r="K74">
        <v>1226.8399999999999</v>
      </c>
      <c r="L74">
        <v>11868.550999999999</v>
      </c>
      <c r="M74" s="2">
        <v>1791.048</v>
      </c>
      <c r="N74">
        <v>85.957999999999998</v>
      </c>
      <c r="O74" s="4">
        <v>394768452.86199999</v>
      </c>
      <c r="P74" s="4">
        <v>3510779608.526</v>
      </c>
      <c r="Q74" s="4">
        <v>4689201894.9449997</v>
      </c>
      <c r="R74" s="6">
        <v>754926.505</v>
      </c>
      <c r="S74" s="4">
        <v>235613877.51699999</v>
      </c>
      <c r="T74" s="4">
        <v>347957894</v>
      </c>
      <c r="U74" s="4">
        <v>1762028762.513</v>
      </c>
      <c r="V74" s="4">
        <v>72.841999999999999</v>
      </c>
      <c r="W74" s="8">
        <v>265</v>
      </c>
      <c r="X74" s="23">
        <f t="shared" si="34"/>
        <v>5102300.4034990193</v>
      </c>
      <c r="Y74" s="24">
        <f t="shared" si="24"/>
        <v>1.2633855870233606</v>
      </c>
      <c r="Z74" s="20">
        <f t="shared" si="35"/>
        <v>0.8967746793418907</v>
      </c>
      <c r="AA74" s="7">
        <f t="shared" si="36"/>
        <v>2.4015974119909722</v>
      </c>
      <c r="AB74" s="7">
        <f t="shared" si="32"/>
        <v>-5.134919136185738E-2</v>
      </c>
      <c r="AC74" s="4">
        <f t="shared" si="37"/>
        <v>196150.51075796867</v>
      </c>
      <c r="AD74">
        <f t="shared" si="38"/>
        <v>2.6971334795018925E-2</v>
      </c>
      <c r="AE74" s="7">
        <f t="shared" si="39"/>
        <v>0.17035869308222221</v>
      </c>
      <c r="AF74" s="7">
        <f t="shared" si="40"/>
        <v>8.367872886160279E-3</v>
      </c>
      <c r="AG74">
        <f t="shared" si="41"/>
        <v>0.81557250639884393</v>
      </c>
      <c r="AH74" s="7">
        <f t="shared" si="55"/>
        <v>-1.5788459704583115E-2</v>
      </c>
      <c r="AI74" s="7">
        <f t="shared" si="42"/>
        <v>3.9792203092107066</v>
      </c>
      <c r="AJ74" s="10">
        <f t="shared" si="56"/>
        <v>-7.6515614308959645E-2</v>
      </c>
      <c r="AK74" s="17">
        <f t="shared" si="43"/>
        <v>-2.4320516699332891E-2</v>
      </c>
      <c r="AL74" s="20">
        <f t="shared" si="44"/>
        <v>0.49029847400546578</v>
      </c>
      <c r="AM74">
        <f t="shared" si="45"/>
        <v>85.957999999999998</v>
      </c>
      <c r="AN74" s="13">
        <f t="shared" si="46"/>
        <v>0.99044070964540731</v>
      </c>
      <c r="AO74">
        <f t="shared" si="47"/>
        <v>9.6740821949072409</v>
      </c>
      <c r="AP74" s="13">
        <f t="shared" si="33"/>
        <v>-0.17855833766402315</v>
      </c>
      <c r="AQ74">
        <f t="shared" si="48"/>
        <v>2.9267443187375699</v>
      </c>
      <c r="AR74" s="13">
        <f t="shared" si="49"/>
        <v>-0.14133428923114458</v>
      </c>
      <c r="AS74" s="16">
        <f t="shared" si="50"/>
        <v>3.0064588276887749E-5</v>
      </c>
      <c r="AT74" s="13">
        <f t="shared" si="51"/>
        <v>-0.38396168975548745</v>
      </c>
      <c r="AU74" s="17">
        <f t="shared" si="52"/>
        <v>0.14036671821873276</v>
      </c>
      <c r="AV74" s="20">
        <f t="shared" si="53"/>
        <v>0.55581487375450789</v>
      </c>
      <c r="AW74" s="17">
        <f>(Z74*0.3999)+(AL74*0.4002)+(AV74*0.1999)</f>
        <v>0.66594503682933559</v>
      </c>
      <c r="AX74" s="17">
        <f t="shared" si="54"/>
        <v>73</v>
      </c>
    </row>
    <row r="75" spans="1:50" x14ac:dyDescent="0.25">
      <c r="A75">
        <v>160755</v>
      </c>
      <c r="B75" s="1" t="s">
        <v>201</v>
      </c>
      <c r="C75" t="s">
        <v>202</v>
      </c>
      <c r="D75" t="s">
        <v>203</v>
      </c>
      <c r="E75" s="1" t="s">
        <v>44</v>
      </c>
      <c r="F75">
        <v>4276.5039999999999</v>
      </c>
      <c r="G75">
        <v>35785290.851000004</v>
      </c>
      <c r="H75">
        <v>65863154.855999999</v>
      </c>
      <c r="I75">
        <v>4096.2070000000003</v>
      </c>
      <c r="J75">
        <v>2472102985.8979998</v>
      </c>
      <c r="K75">
        <v>1875.816</v>
      </c>
      <c r="L75">
        <v>14139.025</v>
      </c>
      <c r="M75" s="2">
        <v>1873.62</v>
      </c>
      <c r="N75">
        <v>88.564999999999998</v>
      </c>
      <c r="O75" s="4">
        <v>575212314.21500003</v>
      </c>
      <c r="P75" s="4">
        <v>3164605920.789</v>
      </c>
      <c r="Q75" s="4">
        <v>4663281589.7539997</v>
      </c>
      <c r="R75" s="6">
        <v>323551.38099999999</v>
      </c>
      <c r="S75" s="4">
        <v>273866609.68900001</v>
      </c>
      <c r="T75" s="4">
        <v>93113957.155000001</v>
      </c>
      <c r="U75" s="4">
        <v>2126250289.5769999</v>
      </c>
      <c r="V75" s="4">
        <v>74.638000000000005</v>
      </c>
      <c r="W75" s="9">
        <v>109</v>
      </c>
      <c r="X75" s="23">
        <f t="shared" si="34"/>
        <v>5561581.0868735779</v>
      </c>
      <c r="Y75" s="24">
        <f t="shared" si="24"/>
        <v>1.4428623060813175</v>
      </c>
      <c r="Z75" s="20">
        <f t="shared" si="35"/>
        <v>0.92547036833258778</v>
      </c>
      <c r="AA75" s="7">
        <f t="shared" si="36"/>
        <v>1.7713795483722841</v>
      </c>
      <c r="AB75" s="7">
        <f t="shared" si="32"/>
        <v>-0.1657905459797975</v>
      </c>
      <c r="AC75" s="4">
        <f t="shared" si="37"/>
        <v>174842.53588192962</v>
      </c>
      <c r="AD75">
        <f t="shared" si="38"/>
        <v>2.3300287213686662E-2</v>
      </c>
      <c r="AE75" s="7">
        <f t="shared" si="39"/>
        <v>0.15977882105901392</v>
      </c>
      <c r="AF75" s="7">
        <f t="shared" si="40"/>
        <v>6.4416610133453296E-3</v>
      </c>
      <c r="AG75">
        <f t="shared" si="41"/>
        <v>8.6008768057880811E-2</v>
      </c>
      <c r="AH75" s="7">
        <f t="shared" si="55"/>
        <v>-6.2495825362200677E-2</v>
      </c>
      <c r="AI75" s="7">
        <f t="shared" si="42"/>
        <v>3.1116015868693645</v>
      </c>
      <c r="AJ75" s="10">
        <f t="shared" si="56"/>
        <v>-8.6946833204063864E-2</v>
      </c>
      <c r="AK75" s="17">
        <f t="shared" si="43"/>
        <v>-7.04949785622669E-2</v>
      </c>
      <c r="AL75" s="20">
        <f t="shared" si="44"/>
        <v>0.47189984856784439</v>
      </c>
      <c r="AM75">
        <f t="shared" si="45"/>
        <v>88.564999999999998</v>
      </c>
      <c r="AN75" s="13">
        <f t="shared" si="46"/>
        <v>1.0913159006507789</v>
      </c>
      <c r="AO75">
        <f t="shared" si="47"/>
        <v>7.5375329989721802</v>
      </c>
      <c r="AP75" s="13">
        <f t="shared" si="33"/>
        <v>-0.36091335274186487</v>
      </c>
      <c r="AQ75">
        <f t="shared" si="48"/>
        <v>2.1836933899700184</v>
      </c>
      <c r="AR75" s="13">
        <f t="shared" si="49"/>
        <v>-0.28111265916336958</v>
      </c>
      <c r="AS75" s="16">
        <f t="shared" si="50"/>
        <v>2.4580532527881843E-5</v>
      </c>
      <c r="AT75" s="13">
        <f t="shared" si="51"/>
        <v>-0.41892656291571684</v>
      </c>
      <c r="AU75" s="17">
        <f t="shared" si="52"/>
        <v>8.3102954635781684E-2</v>
      </c>
      <c r="AV75" s="20">
        <f t="shared" si="53"/>
        <v>0.53311516174221563</v>
      </c>
      <c r="AW75" s="17">
        <f>(Z75*0.3999)+(AL75*0.4002)+(AV75*0.1999)</f>
        <v>0.66551964052532209</v>
      </c>
      <c r="AX75" s="17">
        <f t="shared" si="54"/>
        <v>74</v>
      </c>
    </row>
    <row r="76" spans="1:50" x14ac:dyDescent="0.25">
      <c r="A76">
        <v>164748</v>
      </c>
      <c r="B76" s="1" t="s">
        <v>204</v>
      </c>
      <c r="C76" t="s">
        <v>79</v>
      </c>
      <c r="D76" t="s">
        <v>55</v>
      </c>
      <c r="E76" s="1" t="s">
        <v>44</v>
      </c>
      <c r="F76">
        <v>2446.9009999999998</v>
      </c>
      <c r="G76">
        <v>82800623.658999994</v>
      </c>
      <c r="H76">
        <v>5068679.5590000004</v>
      </c>
      <c r="I76">
        <v>2348.8679999999999</v>
      </c>
      <c r="J76">
        <v>430083153.55800003</v>
      </c>
      <c r="K76">
        <v>605.17200000000003</v>
      </c>
      <c r="L76">
        <v>7441.5140000000001</v>
      </c>
      <c r="M76" s="2">
        <v>1721.1</v>
      </c>
      <c r="N76">
        <v>80.581999999999994</v>
      </c>
      <c r="O76" s="4">
        <v>168155966.491</v>
      </c>
      <c r="P76" s="4">
        <v>586532508.778</v>
      </c>
      <c r="Q76" s="4">
        <v>948054300.23599994</v>
      </c>
      <c r="R76" s="6">
        <v>451154.30800000002</v>
      </c>
      <c r="S76" s="4">
        <v>42107563.814999998</v>
      </c>
      <c r="T76" s="4">
        <v>-254323924.053</v>
      </c>
      <c r="U76" s="4">
        <v>583410290.23800004</v>
      </c>
      <c r="V76" s="4">
        <v>70.784000000000006</v>
      </c>
      <c r="W76" s="8">
        <v>141</v>
      </c>
      <c r="X76" s="23">
        <f t="shared" si="34"/>
        <v>5506962.2659489363</v>
      </c>
      <c r="Y76" s="24">
        <f t="shared" si="24"/>
        <v>1.4215184805445178</v>
      </c>
      <c r="Z76" s="20">
        <f t="shared" si="35"/>
        <v>0.92241695755535924</v>
      </c>
      <c r="AA76" s="7">
        <f t="shared" si="36"/>
        <v>1.0937994560549726</v>
      </c>
      <c r="AB76" s="7">
        <f t="shared" si="32"/>
        <v>-0.28883241467849147</v>
      </c>
      <c r="AC76" s="4">
        <f t="shared" si="37"/>
        <v>57795.11448315491</v>
      </c>
      <c r="AD76">
        <f t="shared" si="38"/>
        <v>3.1347550255322824E-3</v>
      </c>
      <c r="AE76" s="7">
        <f t="shared" si="39"/>
        <v>8.0862892141917192E-2</v>
      </c>
      <c r="AF76" s="7">
        <f t="shared" si="40"/>
        <v>-7.9260741445924751E-3</v>
      </c>
      <c r="AG76">
        <f t="shared" si="41"/>
        <v>-0.47444802622341187</v>
      </c>
      <c r="AH76" s="7">
        <f t="shared" si="55"/>
        <v>-9.8376803335859755E-2</v>
      </c>
      <c r="AI76" s="7">
        <f t="shared" si="42"/>
        <v>2.6223987672016746</v>
      </c>
      <c r="AJ76" s="10">
        <f t="shared" si="56"/>
        <v>-9.2828427923787107E-2</v>
      </c>
      <c r="AK76" s="17">
        <f t="shared" si="43"/>
        <v>-0.12136435083437611</v>
      </c>
      <c r="AL76" s="20">
        <f t="shared" si="44"/>
        <v>0.45170122601428003</v>
      </c>
      <c r="AM76">
        <f t="shared" si="45"/>
        <v>80.581999999999994</v>
      </c>
      <c r="AN76" s="13">
        <f t="shared" si="46"/>
        <v>0.78242190379773646</v>
      </c>
      <c r="AO76">
        <f t="shared" si="47"/>
        <v>12.296527268280753</v>
      </c>
      <c r="AP76" s="13">
        <f t="shared" si="33"/>
        <v>4.5268013634453458E-2</v>
      </c>
      <c r="AQ76">
        <f t="shared" si="48"/>
        <v>3.881322995776407</v>
      </c>
      <c r="AR76" s="13">
        <f t="shared" si="49"/>
        <v>3.8235436453552395E-2</v>
      </c>
      <c r="AS76" s="16">
        <f t="shared" si="50"/>
        <v>4.4253642349338127E-5</v>
      </c>
      <c r="AT76" s="13">
        <f t="shared" si="51"/>
        <v>-0.29349607477759543</v>
      </c>
      <c r="AU76" s="17">
        <f t="shared" si="52"/>
        <v>0.19690321870580332</v>
      </c>
      <c r="AV76" s="20">
        <f t="shared" si="53"/>
        <v>0.57804836258611059</v>
      </c>
      <c r="AW76" s="17">
        <f>(Z76*0.3999)+(AL76*0.4002)+(AV76*0.1999)</f>
        <v>0.66519723965826649</v>
      </c>
      <c r="AX76" s="17">
        <f t="shared" si="54"/>
        <v>75</v>
      </c>
    </row>
    <row r="77" spans="1:50" x14ac:dyDescent="0.25">
      <c r="A77">
        <v>133881</v>
      </c>
      <c r="B77" s="1" t="s">
        <v>205</v>
      </c>
      <c r="C77" t="s">
        <v>206</v>
      </c>
      <c r="D77" t="s">
        <v>61</v>
      </c>
      <c r="E77" s="1" t="s">
        <v>44</v>
      </c>
      <c r="F77">
        <v>2535.7469999999998</v>
      </c>
      <c r="G77">
        <v>38983575.405000001</v>
      </c>
      <c r="H77">
        <v>17528482.328000002</v>
      </c>
      <c r="I77">
        <v>2127.7280000000001</v>
      </c>
      <c r="J77">
        <v>113778143.62</v>
      </c>
      <c r="K77">
        <v>282.97899999999998</v>
      </c>
      <c r="L77">
        <v>6082.8140000000003</v>
      </c>
      <c r="M77" s="2">
        <v>907.53800000000001</v>
      </c>
      <c r="N77">
        <v>75.119</v>
      </c>
      <c r="O77" s="4">
        <v>80557440.946999997</v>
      </c>
      <c r="P77" s="4">
        <v>337219137.92900002</v>
      </c>
      <c r="Q77" s="4">
        <v>462958185.17900002</v>
      </c>
      <c r="R77" s="6">
        <v>1456754.142</v>
      </c>
      <c r="S77" s="4">
        <v>35568944.184</v>
      </c>
      <c r="T77" s="4">
        <v>0</v>
      </c>
      <c r="U77" s="4">
        <v>226310939.45699999</v>
      </c>
      <c r="V77" s="4">
        <v>67.510999999999996</v>
      </c>
      <c r="W77" s="8">
        <v>313</v>
      </c>
      <c r="X77" s="23">
        <f t="shared" si="34"/>
        <v>4223833.0368127665</v>
      </c>
      <c r="Y77" s="24">
        <f t="shared" si="24"/>
        <v>0.92009999614265026</v>
      </c>
      <c r="Z77" s="20">
        <f t="shared" si="35"/>
        <v>0.82123974680604972</v>
      </c>
      <c r="AA77" s="7">
        <f t="shared" si="36"/>
        <v>1.9468408220326106</v>
      </c>
      <c r="AB77" s="7">
        <f t="shared" si="32"/>
        <v>-0.13392850746921311</v>
      </c>
      <c r="AC77" s="4">
        <f t="shared" si="37"/>
        <v>18704.853316244749</v>
      </c>
      <c r="AD77">
        <f t="shared" si="38"/>
        <v>-3.5999163613671475E-3</v>
      </c>
      <c r="AE77" s="7">
        <f t="shared" si="39"/>
        <v>0.23462156376266879</v>
      </c>
      <c r="AF77" s="7">
        <f t="shared" si="40"/>
        <v>2.0067816346186283E-2</v>
      </c>
      <c r="AG77">
        <f t="shared" si="41"/>
        <v>0.3100355558404313</v>
      </c>
      <c r="AH77" s="7">
        <f t="shared" si="55"/>
        <v>-4.8153416955423689E-2</v>
      </c>
      <c r="AI77" s="7">
        <f t="shared" si="42"/>
        <v>3.6818967162883447</v>
      </c>
      <c r="AJ77" s="10">
        <f t="shared" si="56"/>
        <v>-8.0090280692463336E-2</v>
      </c>
      <c r="AK77" s="17">
        <f t="shared" si="43"/>
        <v>-5.8349201920685989E-2</v>
      </c>
      <c r="AL77" s="20">
        <f t="shared" si="44"/>
        <v>0.47673523838967358</v>
      </c>
      <c r="AM77">
        <f t="shared" si="45"/>
        <v>75.119</v>
      </c>
      <c r="AN77" s="13">
        <f t="shared" si="46"/>
        <v>0.57103672218579005</v>
      </c>
      <c r="AO77">
        <f t="shared" si="47"/>
        <v>21.495637485467121</v>
      </c>
      <c r="AP77" s="13">
        <f t="shared" si="33"/>
        <v>0.8304144008785761</v>
      </c>
      <c r="AQ77">
        <f t="shared" si="48"/>
        <v>7.5190314475632478</v>
      </c>
      <c r="AR77" s="13">
        <f t="shared" si="49"/>
        <v>0.72253975260966352</v>
      </c>
      <c r="AS77" s="16">
        <f t="shared" si="50"/>
        <v>7.5509027204600238E-5</v>
      </c>
      <c r="AT77" s="13">
        <f t="shared" si="51"/>
        <v>-9.4220097826323027E-2</v>
      </c>
      <c r="AU77" s="17">
        <f t="shared" si="52"/>
        <v>0.54070553546253231</v>
      </c>
      <c r="AV77" s="20">
        <f t="shared" si="53"/>
        <v>0.70564471875437107</v>
      </c>
      <c r="AW77" s="17">
        <f>(Z77*0.3999)+(AL77*0.4002)+(AV77*0.1999)</f>
        <v>0.66026159643028537</v>
      </c>
      <c r="AX77" s="17">
        <f t="shared" si="54"/>
        <v>76</v>
      </c>
    </row>
    <row r="78" spans="1:50" x14ac:dyDescent="0.25">
      <c r="A78">
        <v>150534</v>
      </c>
      <c r="B78" s="1" t="s">
        <v>207</v>
      </c>
      <c r="C78" t="s">
        <v>208</v>
      </c>
      <c r="D78" t="s">
        <v>73</v>
      </c>
      <c r="E78" s="1" t="s">
        <v>67</v>
      </c>
      <c r="F78">
        <v>476.30099999999999</v>
      </c>
      <c r="G78">
        <v>14012663.526000001</v>
      </c>
      <c r="H78">
        <v>4533094.3389999997</v>
      </c>
      <c r="I78">
        <v>495.22800000000001</v>
      </c>
      <c r="J78">
        <v>173163950.36500001</v>
      </c>
      <c r="K78">
        <v>148.48599999999999</v>
      </c>
      <c r="L78">
        <v>1271.3779999999999</v>
      </c>
      <c r="M78" s="2">
        <v>690.58900000000006</v>
      </c>
      <c r="N78">
        <v>58.82</v>
      </c>
      <c r="O78" s="4">
        <v>21174388.379999999</v>
      </c>
      <c r="P78" s="4">
        <v>318507866.54000002</v>
      </c>
      <c r="Q78" s="4">
        <v>447971166.93099999</v>
      </c>
      <c r="R78" s="6">
        <v>495367.603</v>
      </c>
      <c r="S78" s="4">
        <v>-146217950.29100001</v>
      </c>
      <c r="T78" s="4">
        <v>0</v>
      </c>
      <c r="U78" s="4">
        <v>-899071.44</v>
      </c>
      <c r="V78" s="4">
        <v>75.403999999999996</v>
      </c>
      <c r="W78" s="8">
        <v>103</v>
      </c>
      <c r="X78" s="23">
        <f t="shared" si="34"/>
        <v>3321314.7338656993</v>
      </c>
      <c r="Y78" s="24">
        <f t="shared" si="24"/>
        <v>0.56741583204382207</v>
      </c>
      <c r="Z78" s="20">
        <f t="shared" si="35"/>
        <v>0.71478415200554257</v>
      </c>
      <c r="AA78" s="7">
        <f t="shared" si="36"/>
        <v>2.2623581467690843</v>
      </c>
      <c r="AB78" s="7">
        <f t="shared" si="32"/>
        <v>-7.6633670028493139E-2</v>
      </c>
      <c r="AC78" s="4">
        <f t="shared" si="37"/>
        <v>136201.78291979255</v>
      </c>
      <c r="AD78">
        <f t="shared" si="38"/>
        <v>1.6643059413872407E-2</v>
      </c>
      <c r="AE78" s="7">
        <f t="shared" si="39"/>
        <v>157.59020879586615</v>
      </c>
      <c r="AF78" s="7">
        <v>3</v>
      </c>
      <c r="AG78">
        <f t="shared" si="41"/>
        <v>0.10823656961995796</v>
      </c>
      <c r="AH78" s="7">
        <f t="shared" si="55"/>
        <v>-6.1072780327525861E-2</v>
      </c>
      <c r="AI78" s="7">
        <f t="shared" si="42"/>
        <v>3.4602174174306932</v>
      </c>
      <c r="AJ78" s="10">
        <f t="shared" si="56"/>
        <v>-8.2755489765703738E-2</v>
      </c>
      <c r="AK78" s="17">
        <f t="shared" si="43"/>
        <v>0.55487847837317228</v>
      </c>
      <c r="AL78" s="20">
        <f t="shared" si="44"/>
        <v>0.71051110824957997</v>
      </c>
      <c r="AM78">
        <f t="shared" si="45"/>
        <v>58.82</v>
      </c>
      <c r="AN78" s="13">
        <f t="shared" si="46"/>
        <v>-5.9636364962867693E-2</v>
      </c>
      <c r="AO78">
        <f t="shared" si="47"/>
        <v>8.5622752313349402</v>
      </c>
      <c r="AP78" s="13">
        <f t="shared" si="33"/>
        <v>-0.27345134363440315</v>
      </c>
      <c r="AQ78">
        <f t="shared" si="48"/>
        <v>3.3351831149064561</v>
      </c>
      <c r="AR78" s="13">
        <f t="shared" si="49"/>
        <v>-6.4501185421880686E-2</v>
      </c>
      <c r="AS78" s="16">
        <f t="shared" si="50"/>
        <v>6.004319828198032E-5</v>
      </c>
      <c r="AT78" s="13">
        <f t="shared" si="51"/>
        <v>-0.19282608787214559</v>
      </c>
      <c r="AU78" s="17">
        <f t="shared" si="52"/>
        <v>-0.1409442593273604</v>
      </c>
      <c r="AV78" s="20">
        <f t="shared" si="53"/>
        <v>0.44395698861404193</v>
      </c>
      <c r="AW78" s="17">
        <f>(Z78*0.3999)+(AL78*0.4002)+(AV78*0.1999)</f>
        <v>0.65893572993244542</v>
      </c>
      <c r="AX78" s="17">
        <f t="shared" si="54"/>
        <v>77</v>
      </c>
    </row>
    <row r="79" spans="1:50" ht="30" x14ac:dyDescent="0.25">
      <c r="A79">
        <v>190150</v>
      </c>
      <c r="B79" s="1" t="s">
        <v>209</v>
      </c>
      <c r="C79" t="s">
        <v>95</v>
      </c>
      <c r="D79" t="s">
        <v>58</v>
      </c>
      <c r="E79" s="1" t="s">
        <v>44</v>
      </c>
      <c r="F79">
        <v>16348.803</v>
      </c>
      <c r="G79">
        <v>0</v>
      </c>
      <c r="H79">
        <v>355406804.91500002</v>
      </c>
      <c r="I79">
        <v>26139.846000000001</v>
      </c>
      <c r="J79">
        <v>16951370243.68</v>
      </c>
      <c r="K79">
        <v>5734.3810000000003</v>
      </c>
      <c r="L79">
        <v>32727.363000000001</v>
      </c>
      <c r="M79" s="2">
        <v>1548.749</v>
      </c>
      <c r="N79">
        <v>95.534000000000006</v>
      </c>
      <c r="O79" s="4">
        <v>3776662320.631</v>
      </c>
      <c r="P79" s="4">
        <v>22347278783.937</v>
      </c>
      <c r="Q79" s="4">
        <v>28420631367.466999</v>
      </c>
      <c r="R79" s="6">
        <v>1163205.6410000001</v>
      </c>
      <c r="S79" s="4">
        <v>652763118.27699995</v>
      </c>
      <c r="T79" s="4">
        <v>411058115.27999997</v>
      </c>
      <c r="U79" s="4">
        <v>7927266882.993</v>
      </c>
      <c r="V79" s="4">
        <v>74.801000000000002</v>
      </c>
      <c r="W79" s="8">
        <v>402</v>
      </c>
      <c r="X79" s="23">
        <f t="shared" si="34"/>
        <v>4481377.0479928087</v>
      </c>
      <c r="Y79" s="24">
        <f t="shared" si="24"/>
        <v>1.0207424917076624</v>
      </c>
      <c r="Z79" s="20">
        <f t="shared" si="35"/>
        <v>0.84631177146392322</v>
      </c>
      <c r="AA79" s="7">
        <f t="shared" si="36"/>
        <v>3.2297970260818154</v>
      </c>
      <c r="AB79" s="7">
        <f t="shared" si="32"/>
        <v>9.904369846577521E-2</v>
      </c>
      <c r="AC79" s="4">
        <f t="shared" si="37"/>
        <v>517957.10652520339</v>
      </c>
      <c r="AD79">
        <f t="shared" si="38"/>
        <v>8.241383141521777E-2</v>
      </c>
      <c r="AE79" s="7">
        <f t="shared" si="39"/>
        <v>0.12717749232776651</v>
      </c>
      <c r="AF79" s="7">
        <f t="shared" ref="AF79:AF142" si="57">(AE79 - AVERAGE(AE$2:AE$999)) / _xlfn.STDEV.P(AE$2:AE$999)</f>
        <v>5.061386994724801E-4</v>
      </c>
      <c r="AG79">
        <f t="shared" si="41"/>
        <v>6.7682241336478072E-2</v>
      </c>
      <c r="AH79" s="7">
        <f t="shared" si="55"/>
        <v>-6.3669107064437097E-2</v>
      </c>
      <c r="AI79" s="7">
        <f t="shared" si="42"/>
        <v>4.6795622313348639</v>
      </c>
      <c r="AJ79" s="10">
        <f t="shared" si="56"/>
        <v>-6.8095533341388056E-2</v>
      </c>
      <c r="AK79" s="17">
        <f t="shared" si="43"/>
        <v>1.9228260577814099E-2</v>
      </c>
      <c r="AL79" s="20">
        <f t="shared" si="44"/>
        <v>0.50767049345667026</v>
      </c>
      <c r="AM79">
        <f t="shared" si="45"/>
        <v>95.534000000000006</v>
      </c>
      <c r="AN79" s="13">
        <f t="shared" si="46"/>
        <v>1.3609742075615709</v>
      </c>
      <c r="AO79">
        <f t="shared" si="47"/>
        <v>5.707218093809951</v>
      </c>
      <c r="AP79" s="13">
        <f t="shared" si="33"/>
        <v>-0.51713119353068115</v>
      </c>
      <c r="AQ79">
        <f t="shared" si="48"/>
        <v>4.5584424892590851</v>
      </c>
      <c r="AR79" s="13">
        <f t="shared" si="49"/>
        <v>0.16561117260306052</v>
      </c>
      <c r="AS79" s="16">
        <f t="shared" si="50"/>
        <v>8.6656841998338767E-6</v>
      </c>
      <c r="AT79" s="13">
        <f t="shared" si="51"/>
        <v>-0.52039538063431046</v>
      </c>
      <c r="AU79" s="17">
        <f t="shared" si="52"/>
        <v>0.21633318090970396</v>
      </c>
      <c r="AV79" s="20">
        <f t="shared" si="53"/>
        <v>0.58563597662550748</v>
      </c>
      <c r="AW79" s="17">
        <f>(Z79*0.3999)+(AL79*0.4002)+(AV79*0.1999)</f>
        <v>0.65867844061722125</v>
      </c>
      <c r="AX79" s="17">
        <f t="shared" si="54"/>
        <v>78</v>
      </c>
    </row>
    <row r="80" spans="1:50" x14ac:dyDescent="0.25">
      <c r="A80">
        <v>222178</v>
      </c>
      <c r="B80" s="1" t="s">
        <v>210</v>
      </c>
      <c r="C80" t="s">
        <v>211</v>
      </c>
      <c r="D80" t="s">
        <v>66</v>
      </c>
      <c r="E80" s="1" t="s">
        <v>212</v>
      </c>
      <c r="F80">
        <v>1189.1089999999999</v>
      </c>
      <c r="G80">
        <v>-1475970.585</v>
      </c>
      <c r="H80">
        <v>13388618.083000001</v>
      </c>
      <c r="I80">
        <v>1287.5219999999999</v>
      </c>
      <c r="J80">
        <v>966154256.42299998</v>
      </c>
      <c r="K80">
        <v>386.41199999999998</v>
      </c>
      <c r="L80">
        <v>3694.9479999999999</v>
      </c>
      <c r="M80" s="2">
        <v>834.32500000000005</v>
      </c>
      <c r="N80">
        <v>57.527000000000001</v>
      </c>
      <c r="O80" s="4">
        <v>58106130.207999997</v>
      </c>
      <c r="P80" s="4">
        <v>1108270302.652</v>
      </c>
      <c r="Q80" s="4">
        <v>1513050151.6889999</v>
      </c>
      <c r="R80" s="6">
        <v>2402312.5929999999</v>
      </c>
      <c r="S80" s="4">
        <v>8771577.3210000005</v>
      </c>
      <c r="T80" s="4">
        <v>121790255.26899999</v>
      </c>
      <c r="U80" s="4">
        <v>311071465.13</v>
      </c>
      <c r="V80" s="4">
        <v>67.445999999999998</v>
      </c>
      <c r="W80" s="8">
        <v>393</v>
      </c>
      <c r="X80" s="23">
        <f t="shared" si="34"/>
        <v>5100024.0563733457</v>
      </c>
      <c r="Y80" s="24">
        <f t="shared" si="24"/>
        <v>1.262496040982471</v>
      </c>
      <c r="Z80" s="20">
        <f t="shared" si="35"/>
        <v>0.89661482500554068</v>
      </c>
      <c r="AA80" s="7">
        <f t="shared" si="36"/>
        <v>3.8360230935368849</v>
      </c>
      <c r="AB80" s="7">
        <f t="shared" si="32"/>
        <v>0.20912837928694833</v>
      </c>
      <c r="AC80" s="4">
        <f t="shared" si="37"/>
        <v>261479.79793572196</v>
      </c>
      <c r="AD80">
        <f t="shared" si="38"/>
        <v>3.8226600632305936E-2</v>
      </c>
      <c r="AE80" s="7">
        <f t="shared" si="39"/>
        <v>7.1238277656676174E-2</v>
      </c>
      <c r="AF80" s="7">
        <f t="shared" si="57"/>
        <v>-9.6783681848294691E-3</v>
      </c>
      <c r="AG80">
        <f t="shared" si="41"/>
        <v>0.29723387903384085</v>
      </c>
      <c r="AH80" s="7">
        <f t="shared" si="55"/>
        <v>-4.8972992502031534E-2</v>
      </c>
      <c r="AI80" s="7">
        <f t="shared" si="42"/>
        <v>3.7379581895903509</v>
      </c>
      <c r="AJ80" s="10">
        <f t="shared" si="56"/>
        <v>-7.941626400225503E-2</v>
      </c>
      <c r="AK80" s="17">
        <f t="shared" si="43"/>
        <v>4.4829792143219929E-2</v>
      </c>
      <c r="AL80" s="20">
        <f t="shared" si="44"/>
        <v>0.51787851086926162</v>
      </c>
      <c r="AM80">
        <f t="shared" si="45"/>
        <v>57.527000000000001</v>
      </c>
      <c r="AN80" s="13">
        <f t="shared" si="46"/>
        <v>-0.10966767373538221</v>
      </c>
      <c r="AO80">
        <f t="shared" si="47"/>
        <v>9.5621978613500627</v>
      </c>
      <c r="AP80" s="13">
        <f t="shared" si="33"/>
        <v>-0.18810769387431359</v>
      </c>
      <c r="AQ80">
        <f t="shared" si="48"/>
        <v>3.3319927952548056</v>
      </c>
      <c r="AR80" s="13">
        <f t="shared" si="49"/>
        <v>-6.510132958859359E-2</v>
      </c>
      <c r="AS80" s="16">
        <f t="shared" si="50"/>
        <v>6.3589641691390471E-5</v>
      </c>
      <c r="AT80" s="13">
        <f t="shared" si="51"/>
        <v>-0.17021491292148339</v>
      </c>
      <c r="AU80" s="17">
        <f t="shared" si="52"/>
        <v>-0.13024554057063814</v>
      </c>
      <c r="AV80" s="20">
        <f t="shared" si="53"/>
        <v>0.44818608262667409</v>
      </c>
      <c r="AW80" s="17">
        <f>(Z80*0.3999)+(AL80*0.4002)+(AV80*0.1999)</f>
        <v>0.65540364648666638</v>
      </c>
      <c r="AX80" s="17">
        <f t="shared" si="54"/>
        <v>79</v>
      </c>
    </row>
    <row r="81" spans="1:50" x14ac:dyDescent="0.25">
      <c r="A81">
        <v>191649</v>
      </c>
      <c r="B81" s="1" t="s">
        <v>213</v>
      </c>
      <c r="C81" t="s">
        <v>214</v>
      </c>
      <c r="D81" t="s">
        <v>58</v>
      </c>
      <c r="E81" s="1" t="s">
        <v>44</v>
      </c>
      <c r="F81">
        <v>3074.02</v>
      </c>
      <c r="G81">
        <v>0</v>
      </c>
      <c r="H81">
        <v>22916864.151000001</v>
      </c>
      <c r="I81">
        <v>2606.674</v>
      </c>
      <c r="J81">
        <v>1052604456.551</v>
      </c>
      <c r="K81">
        <v>717.95100000000002</v>
      </c>
      <c r="L81">
        <v>8879.5750000000007</v>
      </c>
      <c r="M81" s="2">
        <v>1695.8009999999999</v>
      </c>
      <c r="N81">
        <v>76.611000000000004</v>
      </c>
      <c r="O81" s="4">
        <v>168650641.021</v>
      </c>
      <c r="P81" s="4">
        <v>1323574305.194</v>
      </c>
      <c r="Q81" s="4">
        <v>1765243846.832</v>
      </c>
      <c r="R81" s="6">
        <v>1163205.6410000001</v>
      </c>
      <c r="S81" s="4">
        <v>30693420.962000001</v>
      </c>
      <c r="T81" s="4">
        <v>-86038771.832000002</v>
      </c>
      <c r="U81" s="4">
        <v>699949882.97099996</v>
      </c>
      <c r="V81" s="4">
        <v>71.031000000000006</v>
      </c>
      <c r="W81" s="8">
        <v>402</v>
      </c>
      <c r="X81" s="23">
        <f t="shared" si="34"/>
        <v>4906878.8288891567</v>
      </c>
      <c r="Y81" s="24">
        <f t="shared" si="24"/>
        <v>1.1870191638016938</v>
      </c>
      <c r="Z81" s="20">
        <f t="shared" si="35"/>
        <v>0.88238996923511681</v>
      </c>
      <c r="AA81" s="7">
        <f t="shared" si="36"/>
        <v>2.0478001186688668</v>
      </c>
      <c r="AB81" s="7">
        <f t="shared" si="32"/>
        <v>-0.11559529393257131</v>
      </c>
      <c r="AC81" s="4">
        <f t="shared" si="37"/>
        <v>118542.2113728416</v>
      </c>
      <c r="AD81">
        <f t="shared" si="38"/>
        <v>1.3600577535986438E-2</v>
      </c>
      <c r="AE81" s="7">
        <f t="shared" si="39"/>
        <v>7.6591605223857384E-2</v>
      </c>
      <c r="AF81" s="7">
        <f t="shared" si="57"/>
        <v>-8.7037209399145853E-3</v>
      </c>
      <c r="AG81">
        <f t="shared" si="41"/>
        <v>-0.1948034983642111</v>
      </c>
      <c r="AH81" s="7">
        <f t="shared" si="55"/>
        <v>-8.0473694216739569E-2</v>
      </c>
      <c r="AI81" s="7">
        <f t="shared" si="42"/>
        <v>3.9967525047919747</v>
      </c>
      <c r="AJ81" s="10">
        <f t="shared" si="56"/>
        <v>-7.6304827974927505E-2</v>
      </c>
      <c r="AK81" s="17">
        <f t="shared" si="43"/>
        <v>-6.1919708776943388E-2</v>
      </c>
      <c r="AL81" s="20">
        <f t="shared" si="44"/>
        <v>0.4753133861391115</v>
      </c>
      <c r="AM81">
        <f t="shared" si="45"/>
        <v>76.611000000000004</v>
      </c>
      <c r="AN81" s="13">
        <f t="shared" si="46"/>
        <v>0.62876813184440716</v>
      </c>
      <c r="AO81">
        <f t="shared" si="47"/>
        <v>12.367940151904518</v>
      </c>
      <c r="AP81" s="13">
        <f t="shared" si="33"/>
        <v>5.1363121341189179E-2</v>
      </c>
      <c r="AQ81">
        <f t="shared" si="48"/>
        <v>3.6307129595195216</v>
      </c>
      <c r="AR81" s="13">
        <f t="shared" si="49"/>
        <v>-8.9078494242338501E-3</v>
      </c>
      <c r="AS81" s="16">
        <f t="shared" si="50"/>
        <v>5.2650704119733147E-5</v>
      </c>
      <c r="AT81" s="13">
        <f t="shared" si="51"/>
        <v>-0.23995865408786335</v>
      </c>
      <c r="AU81" s="17">
        <f t="shared" si="52"/>
        <v>0.15125252671498829</v>
      </c>
      <c r="AV81" s="20">
        <f t="shared" si="53"/>
        <v>0.5601117417293251</v>
      </c>
      <c r="AW81" s="17">
        <f>(Z81*0.3999)+(AL81*0.4002)+(AV81*0.1999)</f>
        <v>0.65505450300168777</v>
      </c>
      <c r="AX81" s="17">
        <f t="shared" si="54"/>
        <v>80</v>
      </c>
    </row>
    <row r="82" spans="1:50" x14ac:dyDescent="0.25">
      <c r="A82">
        <v>225399</v>
      </c>
      <c r="B82" s="1" t="s">
        <v>215</v>
      </c>
      <c r="C82" t="s">
        <v>101</v>
      </c>
      <c r="D82" t="s">
        <v>66</v>
      </c>
      <c r="E82" s="1" t="s">
        <v>70</v>
      </c>
      <c r="F82">
        <v>1093.6369999999999</v>
      </c>
      <c r="G82">
        <v>11425980.905999999</v>
      </c>
      <c r="H82">
        <v>6519383.6390000004</v>
      </c>
      <c r="I82">
        <v>859.16800000000001</v>
      </c>
      <c r="J82">
        <v>144351765.743</v>
      </c>
      <c r="K82">
        <v>178.935</v>
      </c>
      <c r="L82">
        <v>3562.518</v>
      </c>
      <c r="M82" s="2">
        <v>778.15</v>
      </c>
      <c r="N82">
        <v>50.063000000000002</v>
      </c>
      <c r="O82" s="4">
        <v>18405851.844999999</v>
      </c>
      <c r="P82" s="4">
        <v>294078741.85000002</v>
      </c>
      <c r="Q82" s="4">
        <v>411534562.162</v>
      </c>
      <c r="R82" s="6">
        <v>2402312.5929999999</v>
      </c>
      <c r="S82" s="4">
        <v>29540784.002</v>
      </c>
      <c r="T82" s="4">
        <v>4118880.98</v>
      </c>
      <c r="U82" s="4">
        <v>206839422.736</v>
      </c>
      <c r="V82" s="4">
        <v>65.646000000000001</v>
      </c>
      <c r="W82" s="8">
        <v>393</v>
      </c>
      <c r="X82" s="23">
        <f t="shared" si="34"/>
        <v>4756640.0616868949</v>
      </c>
      <c r="Y82" s="24">
        <f t="shared" si="24"/>
        <v>1.1283091810202412</v>
      </c>
      <c r="Z82" s="20">
        <f t="shared" si="35"/>
        <v>0.8704053162713552</v>
      </c>
      <c r="AA82" s="7">
        <f t="shared" si="36"/>
        <v>1.7219816404891319</v>
      </c>
      <c r="AB82" s="7">
        <f t="shared" si="32"/>
        <v>-0.17476071934330689</v>
      </c>
      <c r="AC82" s="4">
        <f t="shared" si="37"/>
        <v>40519.589162216165</v>
      </c>
      <c r="AD82">
        <f t="shared" si="38"/>
        <v>1.5843860810530982E-4</v>
      </c>
      <c r="AE82" s="7">
        <f t="shared" si="39"/>
        <v>0.17433894933571481</v>
      </c>
      <c r="AF82" s="7">
        <f t="shared" si="57"/>
        <v>9.092533528132626E-3</v>
      </c>
      <c r="AG82">
        <f t="shared" si="41"/>
        <v>0.13234645881922164</v>
      </c>
      <c r="AH82" s="7">
        <f t="shared" si="55"/>
        <v>-5.9529242249063474E-2</v>
      </c>
      <c r="AI82" s="7">
        <f t="shared" si="42"/>
        <v>3.5037392022705514</v>
      </c>
      <c r="AJ82" s="10">
        <f t="shared" si="56"/>
        <v>-8.2232235422891639E-2</v>
      </c>
      <c r="AK82" s="17">
        <f t="shared" si="43"/>
        <v>-7.482662706939619E-2</v>
      </c>
      <c r="AL82" s="20">
        <f t="shared" si="44"/>
        <v>0.470176327931983</v>
      </c>
      <c r="AM82">
        <f t="shared" si="45"/>
        <v>50.063000000000002</v>
      </c>
      <c r="AN82" s="13">
        <f t="shared" si="46"/>
        <v>-0.39847949792567494</v>
      </c>
      <c r="AO82">
        <f t="shared" si="47"/>
        <v>19.909564925811047</v>
      </c>
      <c r="AP82" s="13">
        <f t="shared" si="33"/>
        <v>0.69504270614722508</v>
      </c>
      <c r="AQ82">
        <f t="shared" si="48"/>
        <v>4.8015648140386178</v>
      </c>
      <c r="AR82" s="13">
        <f t="shared" si="49"/>
        <v>0.21134591424207816</v>
      </c>
      <c r="AS82" s="16">
        <f t="shared" si="50"/>
        <v>1.9355355188126043E-4</v>
      </c>
      <c r="AT82" s="13">
        <f t="shared" si="51"/>
        <v>0.65840022944280896</v>
      </c>
      <c r="AU82" s="17">
        <f t="shared" si="52"/>
        <v>0.23873335160818515</v>
      </c>
      <c r="AV82" s="20">
        <f t="shared" si="53"/>
        <v>0.59434382323239499</v>
      </c>
      <c r="AW82" s="17">
        <f>(Z82*0.3999)+(AL82*0.4002)+(AV82*0.1999)</f>
        <v>0.65504898267945033</v>
      </c>
      <c r="AX82" s="17">
        <f t="shared" si="54"/>
        <v>81</v>
      </c>
    </row>
    <row r="83" spans="1:50" x14ac:dyDescent="0.25">
      <c r="A83">
        <v>164173</v>
      </c>
      <c r="B83" s="1" t="s">
        <v>216</v>
      </c>
      <c r="C83" t="s">
        <v>217</v>
      </c>
      <c r="D83" t="s">
        <v>129</v>
      </c>
      <c r="E83" s="1" t="s">
        <v>44</v>
      </c>
      <c r="F83">
        <v>955.26700000000005</v>
      </c>
      <c r="G83">
        <v>4258808.4560000002</v>
      </c>
      <c r="H83">
        <v>7469330.3799999999</v>
      </c>
      <c r="I83">
        <v>858.452</v>
      </c>
      <c r="J83">
        <v>141828815.06600001</v>
      </c>
      <c r="K83">
        <v>206</v>
      </c>
      <c r="L83">
        <v>2997.6080000000002</v>
      </c>
      <c r="M83" s="2">
        <v>836.22500000000002</v>
      </c>
      <c r="N83">
        <v>67.266000000000005</v>
      </c>
      <c r="O83" s="4">
        <v>17638104.151999999</v>
      </c>
      <c r="P83" s="4">
        <v>226396983.611</v>
      </c>
      <c r="Q83" s="4">
        <v>376202372.25</v>
      </c>
      <c r="R83" s="6">
        <v>424958.397</v>
      </c>
      <c r="S83" s="4">
        <v>11117442.369999999</v>
      </c>
      <c r="T83" s="4">
        <v>-49328273.979999997</v>
      </c>
      <c r="U83" s="4">
        <v>152389827.87400001</v>
      </c>
      <c r="V83" s="4">
        <v>65.14</v>
      </c>
      <c r="W83" s="9">
        <v>75</v>
      </c>
      <c r="X83" s="23">
        <f t="shared" si="34"/>
        <v>4738144.4737510001</v>
      </c>
      <c r="Y83" s="24">
        <f t="shared" si="24"/>
        <v>1.121081514889386</v>
      </c>
      <c r="Z83" s="20">
        <f t="shared" si="35"/>
        <v>0.86887341685936659</v>
      </c>
      <c r="AA83" s="7">
        <f t="shared" si="36"/>
        <v>1.6920165492573389</v>
      </c>
      <c r="AB83" s="7">
        <f t="shared" si="32"/>
        <v>-0.18020208467072868</v>
      </c>
      <c r="AC83" s="4">
        <f t="shared" si="37"/>
        <v>47313.996715381065</v>
      </c>
      <c r="AD83">
        <f t="shared" si="38"/>
        <v>1.329014111396323E-3</v>
      </c>
      <c r="AE83" s="7">
        <f t="shared" si="39"/>
        <v>0.12196859205962252</v>
      </c>
      <c r="AF83" s="7">
        <f t="shared" si="57"/>
        <v>-4.4221356025224103E-4</v>
      </c>
      <c r="AG83">
        <f t="shared" si="41"/>
        <v>-0.30085343346765775</v>
      </c>
      <c r="AH83" s="7">
        <f t="shared" si="55"/>
        <v>-8.7263112106542043E-2</v>
      </c>
      <c r="AI83" s="7">
        <f t="shared" si="42"/>
        <v>2.5112739646273332</v>
      </c>
      <c r="AJ83" s="10">
        <f t="shared" si="56"/>
        <v>-9.4164460803760106E-2</v>
      </c>
      <c r="AK83" s="17">
        <f t="shared" si="43"/>
        <v>-8.5527007538432023E-2</v>
      </c>
      <c r="AL83" s="20">
        <f t="shared" si="44"/>
        <v>0.46592121260986136</v>
      </c>
      <c r="AM83">
        <f t="shared" si="45"/>
        <v>67.266000000000005</v>
      </c>
      <c r="AN83" s="13">
        <f t="shared" si="46"/>
        <v>0.26717294199201097</v>
      </c>
      <c r="AO83">
        <f t="shared" si="47"/>
        <v>14.551495145631069</v>
      </c>
      <c r="AP83" s="13">
        <f t="shared" si="33"/>
        <v>0.23773009316747437</v>
      </c>
      <c r="AQ83">
        <f t="shared" si="48"/>
        <v>4.1672427184466017</v>
      </c>
      <c r="AR83" s="13">
        <f t="shared" si="49"/>
        <v>9.2020972840138368E-2</v>
      </c>
      <c r="AS83" s="16">
        <f t="shared" si="50"/>
        <v>1.699506916484615E-4</v>
      </c>
      <c r="AT83" s="13">
        <f t="shared" si="51"/>
        <v>0.50791470339613565</v>
      </c>
      <c r="AU83" s="17">
        <f t="shared" si="52"/>
        <v>0.26417258977873359</v>
      </c>
      <c r="AV83" s="20">
        <f t="shared" si="53"/>
        <v>0.60417653439298358</v>
      </c>
      <c r="AW83" s="17">
        <f>(Z83*0.3999)+(AL83*0.4002)+(AV83*0.1999)</f>
        <v>0.65469903791368456</v>
      </c>
      <c r="AX83" s="17">
        <f t="shared" si="54"/>
        <v>82</v>
      </c>
    </row>
    <row r="84" spans="1:50" x14ac:dyDescent="0.25">
      <c r="A84">
        <v>168421</v>
      </c>
      <c r="B84" s="1" t="s">
        <v>218</v>
      </c>
      <c r="C84" t="s">
        <v>219</v>
      </c>
      <c r="D84" t="s">
        <v>55</v>
      </c>
      <c r="E84" s="1" t="s">
        <v>44</v>
      </c>
      <c r="F84">
        <v>1961.788</v>
      </c>
      <c r="G84">
        <v>0</v>
      </c>
      <c r="H84">
        <v>59851794.359999999</v>
      </c>
      <c r="I84">
        <v>2112.2910000000002</v>
      </c>
      <c r="J84">
        <v>661633876.06400001</v>
      </c>
      <c r="K84">
        <v>498.67700000000002</v>
      </c>
      <c r="L84">
        <v>7178.366</v>
      </c>
      <c r="M84" s="2">
        <v>1441.729</v>
      </c>
      <c r="N84">
        <v>88.266000000000005</v>
      </c>
      <c r="O84" s="4">
        <v>165027100.23300001</v>
      </c>
      <c r="P84" s="4">
        <v>850305423.41900003</v>
      </c>
      <c r="Q84" s="4">
        <v>1453466703.8369999</v>
      </c>
      <c r="R84" s="6">
        <v>451154.30800000002</v>
      </c>
      <c r="S84" s="4">
        <v>-45258644.784000002</v>
      </c>
      <c r="T84" s="4">
        <v>-35059416.670000002</v>
      </c>
      <c r="U84" s="4">
        <v>601246565.59200001</v>
      </c>
      <c r="V84" s="4">
        <v>67.350999999999999</v>
      </c>
      <c r="W84" s="8">
        <v>141</v>
      </c>
      <c r="X84" s="23">
        <f t="shared" si="34"/>
        <v>4613065.598003774</v>
      </c>
      <c r="Y84" s="24">
        <f t="shared" si="24"/>
        <v>1.0722034604551605</v>
      </c>
      <c r="Z84" s="20">
        <f t="shared" si="35"/>
        <v>0.85818567176513239</v>
      </c>
      <c r="AA84" s="7">
        <f t="shared" si="36"/>
        <v>1.4494169814836795</v>
      </c>
      <c r="AB84" s="7">
        <f t="shared" si="32"/>
        <v>-0.22425577589161502</v>
      </c>
      <c r="AC84" s="4">
        <f t="shared" si="37"/>
        <v>92170.540769863233</v>
      </c>
      <c r="AD84">
        <f t="shared" si="38"/>
        <v>9.0571303925593896E-3</v>
      </c>
      <c r="AE84" s="7">
        <f t="shared" si="39"/>
        <v>2.4271489287645703E-2</v>
      </c>
      <c r="AF84" s="7">
        <f t="shared" si="57"/>
        <v>-1.8229320898242314E-2</v>
      </c>
      <c r="AG84">
        <f t="shared" si="41"/>
        <v>-5.8126106247574937E-2</v>
      </c>
      <c r="AH84" s="7">
        <f t="shared" si="55"/>
        <v>-7.1723477347082329E-2</v>
      </c>
      <c r="AI84" s="7">
        <f t="shared" si="42"/>
        <v>2.4097480243256424</v>
      </c>
      <c r="AJ84" s="10">
        <f t="shared" si="56"/>
        <v>-9.5385088343885469E-2</v>
      </c>
      <c r="AK84" s="17">
        <f t="shared" si="43"/>
        <v>-9.8216486109248338E-2</v>
      </c>
      <c r="AL84" s="20">
        <f t="shared" si="44"/>
        <v>0.46088019586748646</v>
      </c>
      <c r="AM84">
        <f t="shared" si="45"/>
        <v>88.266000000000005</v>
      </c>
      <c r="AN84" s="13">
        <f t="shared" si="46"/>
        <v>1.0797464023344745</v>
      </c>
      <c r="AO84">
        <f t="shared" si="47"/>
        <v>14.394820695560453</v>
      </c>
      <c r="AP84" s="13">
        <f t="shared" si="33"/>
        <v>0.22435788916707178</v>
      </c>
      <c r="AQ84">
        <f t="shared" si="48"/>
        <v>4.2357899000756003</v>
      </c>
      <c r="AR84" s="13">
        <f t="shared" si="49"/>
        <v>0.10491566543872194</v>
      </c>
      <c r="AS84" s="16">
        <f t="shared" si="50"/>
        <v>4.3498104189341876E-5</v>
      </c>
      <c r="AT84" s="13">
        <f t="shared" si="51"/>
        <v>-0.29831318407426344</v>
      </c>
      <c r="AU84" s="17">
        <f t="shared" si="52"/>
        <v>0.34657967253693805</v>
      </c>
      <c r="AV84" s="20">
        <f t="shared" si="53"/>
        <v>0.63554644029454099</v>
      </c>
      <c r="AW84" s="17">
        <f>(Z84*0.3999)+(AL84*0.4002)+(AV84*0.1999)</f>
        <v>0.65467843793992331</v>
      </c>
      <c r="AX84" s="17">
        <f t="shared" si="54"/>
        <v>83</v>
      </c>
    </row>
    <row r="85" spans="1:50" x14ac:dyDescent="0.25">
      <c r="A85">
        <v>233374</v>
      </c>
      <c r="B85" s="1" t="s">
        <v>220</v>
      </c>
      <c r="C85" t="s">
        <v>220</v>
      </c>
      <c r="D85" t="s">
        <v>39</v>
      </c>
      <c r="E85" s="1" t="s">
        <v>44</v>
      </c>
      <c r="F85">
        <v>981.76700000000005</v>
      </c>
      <c r="G85">
        <v>0</v>
      </c>
      <c r="H85">
        <v>42928677.941</v>
      </c>
      <c r="I85">
        <v>1060.0909999999999</v>
      </c>
      <c r="J85">
        <v>3493398999.9770002</v>
      </c>
      <c r="K85">
        <v>605.54200000000003</v>
      </c>
      <c r="L85">
        <v>3652.9659999999999</v>
      </c>
      <c r="M85" s="2">
        <v>854.245</v>
      </c>
      <c r="N85">
        <v>88.772999999999996</v>
      </c>
      <c r="O85" s="4">
        <v>104740416.54099999</v>
      </c>
      <c r="P85" s="4">
        <v>4124567083.9850001</v>
      </c>
      <c r="Q85" s="4">
        <v>4499176456.224</v>
      </c>
      <c r="R85" s="6">
        <v>583235.97699999996</v>
      </c>
      <c r="S85" s="4">
        <v>-224296353.28</v>
      </c>
      <c r="T85" s="4">
        <v>92582804.936000004</v>
      </c>
      <c r="U85" s="4">
        <v>304464999.227</v>
      </c>
      <c r="V85" s="4">
        <v>62.890999999999998</v>
      </c>
      <c r="W85" s="8">
        <v>139</v>
      </c>
      <c r="X85" s="23">
        <f t="shared" si="34"/>
        <v>3584362.7134702518</v>
      </c>
      <c r="Y85" s="24">
        <f t="shared" si="24"/>
        <v>0.67020915656896285</v>
      </c>
      <c r="Z85" s="20">
        <f t="shared" si="35"/>
        <v>0.74863776619959232</v>
      </c>
      <c r="AA85" s="7">
        <f t="shared" si="36"/>
        <v>8.4896864700784569</v>
      </c>
      <c r="AB85" s="7">
        <f t="shared" si="32"/>
        <v>1.0541877968180671</v>
      </c>
      <c r="AC85" s="4">
        <f t="shared" si="37"/>
        <v>956318.50939127279</v>
      </c>
      <c r="AD85">
        <f t="shared" si="38"/>
        <v>0.15793699009654838</v>
      </c>
      <c r="AE85" s="7">
        <f t="shared" si="39"/>
        <v>-0.59569302152782977</v>
      </c>
      <c r="AF85" s="7">
        <f t="shared" si="57"/>
        <v>-0.13110242549129311</v>
      </c>
      <c r="AG85">
        <f t="shared" si="41"/>
        <v>0.24714492427843585</v>
      </c>
      <c r="AH85" s="7">
        <f t="shared" si="55"/>
        <v>-5.2179735110276668E-2</v>
      </c>
      <c r="AI85" s="7">
        <f t="shared" si="42"/>
        <v>12.010314716187978</v>
      </c>
      <c r="AJ85" s="10">
        <f t="shared" si="56"/>
        <v>2.0040743419646834E-2</v>
      </c>
      <c r="AK85" s="17">
        <f t="shared" si="43"/>
        <v>0.30629656695253543</v>
      </c>
      <c r="AL85" s="20">
        <f t="shared" si="44"/>
        <v>0.62031057356730968</v>
      </c>
      <c r="AM85">
        <f t="shared" si="45"/>
        <v>88.772999999999996</v>
      </c>
      <c r="AN85" s="13">
        <f t="shared" si="46"/>
        <v>1.0993642473055993</v>
      </c>
      <c r="AO85">
        <f t="shared" si="47"/>
        <v>6.0325559581333739</v>
      </c>
      <c r="AP85" s="13">
        <f t="shared" si="33"/>
        <v>-0.48936352440002667</v>
      </c>
      <c r="AQ85">
        <f t="shared" si="48"/>
        <v>1.7506481796473239</v>
      </c>
      <c r="AR85" s="13">
        <f t="shared" si="49"/>
        <v>-0.36257457686295635</v>
      </c>
      <c r="AS85" s="16">
        <f t="shared" si="50"/>
        <v>3.4876374570938132E-5</v>
      </c>
      <c r="AT85" s="13">
        <f t="shared" si="51"/>
        <v>-0.35328302689249608</v>
      </c>
      <c r="AU85" s="17">
        <f t="shared" si="52"/>
        <v>4.6168143497434783E-2</v>
      </c>
      <c r="AV85" s="20">
        <f t="shared" si="53"/>
        <v>0.51841188340270739</v>
      </c>
      <c r="AW85" s="17">
        <f>(Z85*0.3999)+(AL85*0.4002)+(AV85*0.1999)</f>
        <v>0.6512590697370555</v>
      </c>
      <c r="AX85" s="17">
        <f t="shared" si="54"/>
        <v>84</v>
      </c>
    </row>
    <row r="86" spans="1:50" x14ac:dyDescent="0.25">
      <c r="A86">
        <v>132657</v>
      </c>
      <c r="B86" s="1" t="s">
        <v>221</v>
      </c>
      <c r="C86" t="s">
        <v>222</v>
      </c>
      <c r="D86" t="s">
        <v>61</v>
      </c>
      <c r="E86" s="1" t="s">
        <v>93</v>
      </c>
      <c r="F86">
        <v>932.39300000000003</v>
      </c>
      <c r="G86">
        <v>95603.028999999995</v>
      </c>
      <c r="H86">
        <v>3711758.517</v>
      </c>
      <c r="I86">
        <v>953.70699999999999</v>
      </c>
      <c r="J86">
        <v>41181258.704000004</v>
      </c>
      <c r="K86">
        <v>219.93600000000001</v>
      </c>
      <c r="L86">
        <v>3882.3310000000001</v>
      </c>
      <c r="M86" s="2">
        <v>871.71299999999997</v>
      </c>
      <c r="N86">
        <v>53.273000000000003</v>
      </c>
      <c r="O86" s="4">
        <v>2843579.4249999998</v>
      </c>
      <c r="P86" s="4">
        <v>146317352.785</v>
      </c>
      <c r="Q86" s="4">
        <v>211615339.33199999</v>
      </c>
      <c r="R86" s="6">
        <v>1456754.142</v>
      </c>
      <c r="S86" s="4">
        <v>-8294140.085</v>
      </c>
      <c r="T86" s="4">
        <v>23380126.708999999</v>
      </c>
      <c r="U86" s="4">
        <v>166933343.47499999</v>
      </c>
      <c r="V86" s="4">
        <v>62.424999999999997</v>
      </c>
      <c r="W86" s="8">
        <v>313</v>
      </c>
      <c r="X86" s="23">
        <f t="shared" si="34"/>
        <v>4057097.5188027029</v>
      </c>
      <c r="Y86" s="24">
        <f t="shared" si="24"/>
        <v>0.85494344851038229</v>
      </c>
      <c r="Z86" s="20">
        <f t="shared" si="35"/>
        <v>0.80370877215346748</v>
      </c>
      <c r="AA86" s="7">
        <f t="shared" si="36"/>
        <v>0.85308418658590845</v>
      </c>
      <c r="AB86" s="7">
        <f t="shared" si="32"/>
        <v>-0.33254393589289155</v>
      </c>
      <c r="AC86" s="4">
        <f t="shared" si="37"/>
        <v>10607.353856227097</v>
      </c>
      <c r="AD86">
        <f t="shared" si="38"/>
        <v>-4.994995245234452E-3</v>
      </c>
      <c r="AE86" s="7">
        <f t="shared" si="39"/>
        <v>-2.7450367150204831E-2</v>
      </c>
      <c r="AF86" s="7">
        <f t="shared" si="57"/>
        <v>-2.7645999449369685E-2</v>
      </c>
      <c r="AG86">
        <f t="shared" si="41"/>
        <v>0.35951690058778007</v>
      </c>
      <c r="AH86" s="7">
        <f t="shared" si="55"/>
        <v>-4.498557411882572E-2</v>
      </c>
      <c r="AI86" s="7">
        <f t="shared" si="42"/>
        <v>3.240763621090891</v>
      </c>
      <c r="AJ86" s="10">
        <f t="shared" si="56"/>
        <v>-8.5393942035157516E-2</v>
      </c>
      <c r="AK86" s="17">
        <f t="shared" si="43"/>
        <v>-0.12784783607356534</v>
      </c>
      <c r="AL86" s="20">
        <f t="shared" si="44"/>
        <v>0.44913469646969501</v>
      </c>
      <c r="AM86">
        <f t="shared" si="45"/>
        <v>53.273000000000003</v>
      </c>
      <c r="AN86" s="13">
        <f t="shared" si="46"/>
        <v>-0.27427184041618402</v>
      </c>
      <c r="AO86">
        <f t="shared" si="47"/>
        <v>17.652094245598718</v>
      </c>
      <c r="AP86" s="13">
        <f t="shared" si="33"/>
        <v>0.50236701175595155</v>
      </c>
      <c r="AQ86">
        <f t="shared" si="48"/>
        <v>4.3362932853193659</v>
      </c>
      <c r="AR86" s="13">
        <f t="shared" si="49"/>
        <v>0.12382177108796026</v>
      </c>
      <c r="AS86" s="16">
        <f t="shared" si="50"/>
        <v>1.3652971905295033E-3</v>
      </c>
      <c r="AT86" s="13">
        <v>3</v>
      </c>
      <c r="AU86" s="17">
        <f t="shared" si="52"/>
        <v>0.67426564358612284</v>
      </c>
      <c r="AV86" s="20">
        <f t="shared" si="53"/>
        <v>0.74992877878748898</v>
      </c>
      <c r="AW86" s="17">
        <f>(Z86*0.3999)+(AL86*0.4002)+(AV86*0.1999)</f>
        <v>0.65105760639096255</v>
      </c>
      <c r="AX86" s="17">
        <f t="shared" si="54"/>
        <v>85</v>
      </c>
    </row>
    <row r="87" spans="1:50" x14ac:dyDescent="0.25">
      <c r="A87">
        <v>137032</v>
      </c>
      <c r="B87" s="1" t="s">
        <v>223</v>
      </c>
      <c r="C87" t="s">
        <v>224</v>
      </c>
      <c r="D87" t="s">
        <v>61</v>
      </c>
      <c r="E87" s="1" t="s">
        <v>48</v>
      </c>
      <c r="F87">
        <v>1373.296</v>
      </c>
      <c r="G87">
        <v>506667.99099999998</v>
      </c>
      <c r="H87">
        <v>8714798.4639999997</v>
      </c>
      <c r="I87">
        <v>693.92200000000003</v>
      </c>
      <c r="J87">
        <v>93128067.766000003</v>
      </c>
      <c r="K87">
        <v>83.382999999999996</v>
      </c>
      <c r="L87">
        <v>3474.252</v>
      </c>
      <c r="M87" s="2">
        <v>860.73</v>
      </c>
      <c r="N87">
        <v>46.698</v>
      </c>
      <c r="O87" s="4">
        <v>43970036.869999997</v>
      </c>
      <c r="P87" s="4">
        <v>130639659.07600001</v>
      </c>
      <c r="Q87" s="4">
        <v>236472556.32800001</v>
      </c>
      <c r="R87" s="6">
        <v>1456754.142</v>
      </c>
      <c r="S87" s="4">
        <v>-8671644.9010000005</v>
      </c>
      <c r="T87" s="4">
        <v>21683479.662</v>
      </c>
      <c r="U87" s="4">
        <v>137952009.24399999</v>
      </c>
      <c r="V87" s="4">
        <v>63.313000000000002</v>
      </c>
      <c r="W87" s="8">
        <v>313</v>
      </c>
      <c r="X87" s="23">
        <f t="shared" si="34"/>
        <v>4005980.807168243</v>
      </c>
      <c r="Y87" s="24">
        <f t="shared" ref="Y87:Y150" si="58">(X87 - AVERAGE(X$2:X$999)) / _xlfn.STDEV.P(X$2:X$999)</f>
        <v>0.83496816972056509</v>
      </c>
      <c r="Z87" s="20">
        <f t="shared" si="35"/>
        <v>0.7981321848227626</v>
      </c>
      <c r="AA87" s="7">
        <f t="shared" si="36"/>
        <v>0.94728984901582736</v>
      </c>
      <c r="AB87" s="7">
        <f t="shared" ref="AB87:AB101" si="59">(AA87 - AVERAGE(AA$2:AA$999)) / _xlfn.STDEV.P(AA$2:AA$999)</f>
        <v>-0.3154371157858637</v>
      </c>
      <c r="AC87" s="4">
        <f t="shared" si="37"/>
        <v>26805.213831926987</v>
      </c>
      <c r="AD87">
        <f t="shared" si="38"/>
        <v>-2.2043445601044247E-3</v>
      </c>
      <c r="AE87" s="7">
        <f t="shared" si="39"/>
        <v>3.1281576278945029E-4</v>
      </c>
      <c r="AF87" s="7">
        <f t="shared" si="57"/>
        <v>-2.2591328425293735E-2</v>
      </c>
      <c r="AG87">
        <f t="shared" si="41"/>
        <v>0.20967155042692226</v>
      </c>
      <c r="AH87" s="7">
        <f t="shared" si="55"/>
        <v>-5.4578816208917087E-2</v>
      </c>
      <c r="AI87" s="7">
        <f t="shared" si="42"/>
        <v>2.2343955657278505</v>
      </c>
      <c r="AJ87" s="10">
        <f t="shared" si="56"/>
        <v>-9.7493318413531954E-2</v>
      </c>
      <c r="AK87" s="17">
        <f t="shared" si="43"/>
        <v>-0.12501981310864674</v>
      </c>
      <c r="AL87" s="20">
        <f t="shared" si="44"/>
        <v>0.45025393240450157</v>
      </c>
      <c r="AM87">
        <f t="shared" si="45"/>
        <v>46.698</v>
      </c>
      <c r="AN87" s="13">
        <f t="shared" si="46"/>
        <v>-0.52868472145197931</v>
      </c>
      <c r="AO87">
        <f t="shared" si="47"/>
        <v>41.666190950193688</v>
      </c>
      <c r="AP87" s="13">
        <f t="shared" ref="AP87:AP118" si="60">(AO87 - AVERAGE(AO$2:AO$844)) / _xlfn.STDEV.P(AO$2:AO$844)</f>
        <v>2.551976248453474</v>
      </c>
      <c r="AQ87">
        <f t="shared" si="48"/>
        <v>8.3221040260005044</v>
      </c>
      <c r="AR87" s="13">
        <f t="shared" si="49"/>
        <v>0.87360904221732694</v>
      </c>
      <c r="AS87" s="16">
        <f t="shared" si="50"/>
        <v>7.9014079753260852E-5</v>
      </c>
      <c r="AT87" s="13">
        <f t="shared" ref="AT87:AT150" si="61">(AS87 - AVERAGE(AS$2:AS$844)) / _xlfn.STDEV.P(AS$2:AS$844)</f>
        <v>-7.1872819936948482E-2</v>
      </c>
      <c r="AU87" s="17">
        <f t="shared" si="52"/>
        <v>0.68341634224471681</v>
      </c>
      <c r="AV87" s="20">
        <f t="shared" si="53"/>
        <v>0.75282810181601389</v>
      </c>
      <c r="AW87" s="17">
        <f>(Z87*0.3999)+(AL87*0.4002)+(AV87*0.1999)</f>
        <v>0.64985502201192547</v>
      </c>
      <c r="AX87" s="17">
        <f t="shared" si="54"/>
        <v>86</v>
      </c>
    </row>
    <row r="88" spans="1:50" x14ac:dyDescent="0.25">
      <c r="A88">
        <v>144281</v>
      </c>
      <c r="B88" s="1" t="s">
        <v>225</v>
      </c>
      <c r="C88" t="s">
        <v>85</v>
      </c>
      <c r="D88" t="s">
        <v>86</v>
      </c>
      <c r="E88" s="1" t="s">
        <v>44</v>
      </c>
      <c r="F88">
        <v>894.85599999999999</v>
      </c>
      <c r="G88">
        <v>6257.1670000000004</v>
      </c>
      <c r="H88">
        <v>12654811.189999999</v>
      </c>
      <c r="I88">
        <v>1230.162</v>
      </c>
      <c r="J88">
        <v>188906272.005</v>
      </c>
      <c r="K88">
        <v>401.51</v>
      </c>
      <c r="L88">
        <v>6261.1409999999996</v>
      </c>
      <c r="M88" s="2">
        <v>1730.732</v>
      </c>
      <c r="N88">
        <v>40.110999999999997</v>
      </c>
      <c r="O88" s="4">
        <v>47704226.230999999</v>
      </c>
      <c r="P88" s="4">
        <v>152841053.14300001</v>
      </c>
      <c r="Q88" s="4">
        <v>628283008.29100001</v>
      </c>
      <c r="R88" s="6">
        <v>819966.68799999997</v>
      </c>
      <c r="S88" s="4">
        <v>-95224189.381999999</v>
      </c>
      <c r="T88" s="4">
        <v>14518869.4</v>
      </c>
      <c r="U88" s="4">
        <v>274715704.80299997</v>
      </c>
      <c r="V88" s="4">
        <v>67.551000000000002</v>
      </c>
      <c r="W88" s="8">
        <v>231</v>
      </c>
      <c r="X88" s="23">
        <f t="shared" si="34"/>
        <v>6143474.3976433594</v>
      </c>
      <c r="Y88" s="24">
        <f t="shared" si="58"/>
        <v>1.6702533243392337</v>
      </c>
      <c r="Z88" s="20">
        <f t="shared" si="35"/>
        <v>0.95256537312615419</v>
      </c>
      <c r="AA88" s="7">
        <f t="shared" si="36"/>
        <v>0.42778459112198353</v>
      </c>
      <c r="AB88" s="7">
        <f t="shared" si="59"/>
        <v>-0.40977415203415019</v>
      </c>
      <c r="AC88" s="4">
        <f t="shared" si="37"/>
        <v>30171.221508188366</v>
      </c>
      <c r="AD88">
        <f t="shared" si="38"/>
        <v>-1.6244314331849612E-3</v>
      </c>
      <c r="AE88" s="7">
        <f t="shared" si="39"/>
        <v>-0.30056300658606655</v>
      </c>
      <c r="AF88" s="7">
        <f t="shared" si="57"/>
        <v>-7.7369928769419866E-2</v>
      </c>
      <c r="AG88">
        <f t="shared" si="41"/>
        <v>3.0550788397457441E-2</v>
      </c>
      <c r="AH88" s="7">
        <f t="shared" si="55"/>
        <v>-6.6046298060477154E-2</v>
      </c>
      <c r="AI88" s="7">
        <f t="shared" si="42"/>
        <v>1.3214715308316074</v>
      </c>
      <c r="AJ88" s="10">
        <f t="shared" si="56"/>
        <v>-0.10846923467419781</v>
      </c>
      <c r="AK88" s="17">
        <f t="shared" si="43"/>
        <v>-0.16812954089233187</v>
      </c>
      <c r="AL88" s="20">
        <f t="shared" si="44"/>
        <v>0.4332406849320477</v>
      </c>
      <c r="AM88">
        <f t="shared" si="45"/>
        <v>40.110999999999997</v>
      </c>
      <c r="AN88" s="13">
        <f t="shared" si="46"/>
        <v>-0.78356193017939879</v>
      </c>
      <c r="AO88">
        <f t="shared" si="47"/>
        <v>15.593985205847924</v>
      </c>
      <c r="AP88" s="13">
        <f t="shared" si="60"/>
        <v>0.326706883877948</v>
      </c>
      <c r="AQ88">
        <f t="shared" si="48"/>
        <v>3.0638390077457598</v>
      </c>
      <c r="AR88" s="13">
        <f t="shared" si="49"/>
        <v>-0.11554484275576733</v>
      </c>
      <c r="AS88" s="16">
        <f t="shared" si="50"/>
        <v>1.312491889016591E-4</v>
      </c>
      <c r="AT88" s="13">
        <f t="shared" si="61"/>
        <v>0.26116426966877843</v>
      </c>
      <c r="AU88" s="17">
        <f t="shared" si="52"/>
        <v>-0.13004521483951878</v>
      </c>
      <c r="AV88" s="20">
        <f t="shared" si="53"/>
        <v>0.44826532706669298</v>
      </c>
      <c r="AW88" s="17">
        <f>(Z88*0.3999)+(AL88*0.4002)+(AV88*0.1999)</f>
        <v>0.64392205370358646</v>
      </c>
      <c r="AX88" s="17">
        <f t="shared" si="54"/>
        <v>87</v>
      </c>
    </row>
    <row r="89" spans="1:50" x14ac:dyDescent="0.25">
      <c r="A89">
        <v>129525</v>
      </c>
      <c r="B89" s="1" t="s">
        <v>226</v>
      </c>
      <c r="C89" t="s">
        <v>227</v>
      </c>
      <c r="D89" t="s">
        <v>47</v>
      </c>
      <c r="E89" s="1" t="s">
        <v>93</v>
      </c>
      <c r="F89">
        <v>1811.614</v>
      </c>
      <c r="G89">
        <v>-2360876.2540000002</v>
      </c>
      <c r="H89">
        <v>20218684.098000001</v>
      </c>
      <c r="I89">
        <v>1857.3209999999999</v>
      </c>
      <c r="J89">
        <v>213098795.40900001</v>
      </c>
      <c r="K89">
        <v>499.70800000000003</v>
      </c>
      <c r="L89">
        <v>4220.3029999999999</v>
      </c>
      <c r="M89" s="2">
        <v>1266.462</v>
      </c>
      <c r="N89">
        <v>58.869</v>
      </c>
      <c r="O89" s="4">
        <v>87392813.142000005</v>
      </c>
      <c r="P89" s="4">
        <v>198085782.02500001</v>
      </c>
      <c r="Q89" s="4">
        <v>418641181.30199999</v>
      </c>
      <c r="R89" s="6">
        <v>241960.56899999999</v>
      </c>
      <c r="S89" s="4">
        <v>-24442980.916999999</v>
      </c>
      <c r="T89" s="4">
        <v>11449929.810000001</v>
      </c>
      <c r="U89" s="4">
        <v>260461905.99000001</v>
      </c>
      <c r="V89" s="4">
        <v>69.813000000000002</v>
      </c>
      <c r="W89" s="8">
        <v>52</v>
      </c>
      <c r="X89" s="23">
        <f t="shared" si="34"/>
        <v>5892958.9641707297</v>
      </c>
      <c r="Y89" s="24">
        <f t="shared" si="58"/>
        <v>1.5723574412755394</v>
      </c>
      <c r="Z89" s="20">
        <f t="shared" si="35"/>
        <v>0.94206616078648386</v>
      </c>
      <c r="AA89" s="7">
        <f t="shared" si="36"/>
        <v>0.74837970367477191</v>
      </c>
      <c r="AB89" s="7">
        <f t="shared" si="59"/>
        <v>-0.35155723835645264</v>
      </c>
      <c r="AC89" s="4">
        <f t="shared" si="37"/>
        <v>50493.719386735982</v>
      </c>
      <c r="AD89">
        <f t="shared" si="38"/>
        <v>1.8768330988830739E-3</v>
      </c>
      <c r="AE89" s="7">
        <f t="shared" si="39"/>
        <v>-1.6218482326402783E-2</v>
      </c>
      <c r="AF89" s="7">
        <f t="shared" si="57"/>
        <v>-2.5601079638029958E-2</v>
      </c>
      <c r="AG89">
        <f t="shared" si="41"/>
        <v>4.120984381155355E-2</v>
      </c>
      <c r="AH89" s="7">
        <f t="shared" si="55"/>
        <v>-6.5363895176908507E-2</v>
      </c>
      <c r="AI89" s="7">
        <f t="shared" si="42"/>
        <v>1.8981225699953057</v>
      </c>
      <c r="AJ89" s="10">
        <f t="shared" si="56"/>
        <v>-0.10153626623919977</v>
      </c>
      <c r="AK89" s="17">
        <f t="shared" si="43"/>
        <v>-0.13860908144097098</v>
      </c>
      <c r="AL89" s="20">
        <f t="shared" si="44"/>
        <v>0.4448795333186692</v>
      </c>
      <c r="AM89">
        <f t="shared" si="45"/>
        <v>58.869</v>
      </c>
      <c r="AN89" s="13">
        <f t="shared" si="46"/>
        <v>-5.7740360222068632E-2</v>
      </c>
      <c r="AO89">
        <f t="shared" si="47"/>
        <v>8.4455381943054739</v>
      </c>
      <c r="AP89" s="13">
        <f t="shared" si="60"/>
        <v>-0.28341487931528148</v>
      </c>
      <c r="AQ89">
        <f t="shared" si="48"/>
        <v>3.7168126185692443</v>
      </c>
      <c r="AR89" s="13">
        <f t="shared" si="49"/>
        <v>7.2887119792382051E-3</v>
      </c>
      <c r="AS89" s="16">
        <f t="shared" si="50"/>
        <v>4.8291190639928833E-5</v>
      </c>
      <c r="AT89" s="13">
        <f t="shared" si="61"/>
        <v>-0.26775374641333777</v>
      </c>
      <c r="AU89" s="17">
        <f t="shared" si="52"/>
        <v>-0.13990439918329897</v>
      </c>
      <c r="AV89" s="20">
        <f t="shared" si="53"/>
        <v>0.44436776271584083</v>
      </c>
      <c r="AW89" s="17">
        <f>(Z89*0.3999)+(AL89*0.4002)+(AV89*0.1999)</f>
        <v>0.64360216269954285</v>
      </c>
      <c r="AX89" s="17">
        <f t="shared" si="54"/>
        <v>88</v>
      </c>
    </row>
    <row r="90" spans="1:50" x14ac:dyDescent="0.25">
      <c r="A90">
        <v>217402</v>
      </c>
      <c r="B90" s="1" t="s">
        <v>228</v>
      </c>
      <c r="C90" t="s">
        <v>112</v>
      </c>
      <c r="D90" t="s">
        <v>113</v>
      </c>
      <c r="E90" s="1" t="s">
        <v>48</v>
      </c>
      <c r="F90">
        <v>1303.204</v>
      </c>
      <c r="G90">
        <v>60867180.927000001</v>
      </c>
      <c r="H90">
        <v>28605825.188999999</v>
      </c>
      <c r="I90">
        <v>1276.7260000000001</v>
      </c>
      <c r="J90">
        <v>403791679.63099998</v>
      </c>
      <c r="K90">
        <v>382.50599999999997</v>
      </c>
      <c r="L90">
        <v>4356.8770000000004</v>
      </c>
      <c r="M90" s="2">
        <v>1298.1500000000001</v>
      </c>
      <c r="N90">
        <v>88.256</v>
      </c>
      <c r="O90" s="4">
        <v>76334755.839000002</v>
      </c>
      <c r="P90" s="4">
        <v>793298087.02100003</v>
      </c>
      <c r="Q90" s="4">
        <v>1434121297.2809999</v>
      </c>
      <c r="R90" s="6">
        <v>70051.838000000003</v>
      </c>
      <c r="S90" s="4">
        <v>33604470.486000001</v>
      </c>
      <c r="T90" s="4">
        <v>0</v>
      </c>
      <c r="U90" s="4">
        <v>454461352.82700002</v>
      </c>
      <c r="V90" s="4">
        <v>64.793000000000006</v>
      </c>
      <c r="W90" s="8">
        <v>21</v>
      </c>
      <c r="X90" s="23">
        <f t="shared" si="34"/>
        <v>4330371.1190333338</v>
      </c>
      <c r="Y90" s="24">
        <f t="shared" si="58"/>
        <v>0.96173271910234936</v>
      </c>
      <c r="Z90" s="20">
        <f t="shared" si="35"/>
        <v>0.83190805882552676</v>
      </c>
      <c r="AA90" s="7">
        <f t="shared" si="36"/>
        <v>2.0224243441964553</v>
      </c>
      <c r="AB90" s="7">
        <f t="shared" si="59"/>
        <v>-0.12020328455414341</v>
      </c>
      <c r="AC90" s="4">
        <f t="shared" si="37"/>
        <v>92679.155190977384</v>
      </c>
      <c r="AD90">
        <f t="shared" si="38"/>
        <v>9.1447571028086799E-3</v>
      </c>
      <c r="AE90" s="7">
        <f t="shared" si="39"/>
        <v>0.13688797801621125</v>
      </c>
      <c r="AF90" s="7">
        <f t="shared" si="57"/>
        <v>2.2740667786450178E-3</v>
      </c>
      <c r="AG90">
        <f t="shared" si="41"/>
        <v>9.4982797053035084E-2</v>
      </c>
      <c r="AH90" s="7">
        <f t="shared" si="55"/>
        <v>-6.1921299475467477E-2</v>
      </c>
      <c r="AI90" s="7">
        <f t="shared" si="42"/>
        <v>2.2379359460140917</v>
      </c>
      <c r="AJ90" s="10">
        <f t="shared" si="56"/>
        <v>-9.7450753078337185E-2</v>
      </c>
      <c r="AK90" s="17">
        <f t="shared" si="43"/>
        <v>-6.1236331301936786E-2</v>
      </c>
      <c r="AL90" s="20">
        <f t="shared" si="44"/>
        <v>0.47558549790885946</v>
      </c>
      <c r="AM90">
        <f t="shared" si="45"/>
        <v>88.256</v>
      </c>
      <c r="AN90" s="13">
        <f t="shared" si="46"/>
        <v>1.0793594625914542</v>
      </c>
      <c r="AO90">
        <f t="shared" si="47"/>
        <v>11.390349432427206</v>
      </c>
      <c r="AP90" s="13">
        <f t="shared" si="60"/>
        <v>-3.2074494197649017E-2</v>
      </c>
      <c r="AQ90">
        <f t="shared" si="48"/>
        <v>3.3377933940905509</v>
      </c>
      <c r="AR90" s="13">
        <f t="shared" si="49"/>
        <v>-6.4010155055999912E-2</v>
      </c>
      <c r="AS90" s="16">
        <f t="shared" si="50"/>
        <v>5.7075927631041681E-5</v>
      </c>
      <c r="AT90" s="13">
        <f t="shared" si="61"/>
        <v>-0.21174461217069007</v>
      </c>
      <c r="AU90" s="17">
        <f t="shared" si="52"/>
        <v>0.257437754029886</v>
      </c>
      <c r="AV90" s="20">
        <f t="shared" si="53"/>
        <v>0.60157956938532409</v>
      </c>
      <c r="AW90" s="17">
        <f>(Z90*0.3999)+(AL90*0.4002)+(AV90*0.1999)</f>
        <v>0.64326510490757993</v>
      </c>
      <c r="AX90" s="17">
        <f t="shared" si="54"/>
        <v>89</v>
      </c>
    </row>
    <row r="91" spans="1:50" x14ac:dyDescent="0.25">
      <c r="A91">
        <v>110361</v>
      </c>
      <c r="B91" s="1" t="s">
        <v>229</v>
      </c>
      <c r="C91" t="s">
        <v>230</v>
      </c>
      <c r="D91" t="s">
        <v>106</v>
      </c>
      <c r="E91" s="1" t="s">
        <v>70</v>
      </c>
      <c r="F91">
        <v>4518.5910000000003</v>
      </c>
      <c r="G91">
        <v>-50447115.625</v>
      </c>
      <c r="H91">
        <v>26255482.363000002</v>
      </c>
      <c r="I91">
        <v>3770.0630000000001</v>
      </c>
      <c r="J91">
        <v>200790654.859</v>
      </c>
      <c r="K91">
        <v>545.87</v>
      </c>
      <c r="L91">
        <v>11956.448</v>
      </c>
      <c r="M91" s="2">
        <v>1068.7139999999999</v>
      </c>
      <c r="N91">
        <v>63.726999999999997</v>
      </c>
      <c r="O91" s="4">
        <v>144609517.498</v>
      </c>
      <c r="P91" s="4">
        <v>386591138.97899997</v>
      </c>
      <c r="Q91" s="4">
        <v>879756730.71200001</v>
      </c>
      <c r="R91" s="6">
        <v>2551933.0520000001</v>
      </c>
      <c r="S91" s="4">
        <v>-14768306.419</v>
      </c>
      <c r="T91" s="4">
        <v>172174049.98899999</v>
      </c>
      <c r="U91" s="4">
        <v>573778142.46200001</v>
      </c>
      <c r="V91" s="4">
        <v>70.757000000000005</v>
      </c>
      <c r="W91" s="8">
        <v>640</v>
      </c>
      <c r="X91" s="23">
        <f t="shared" si="34"/>
        <v>4261385.280836137</v>
      </c>
      <c r="Y91" s="24">
        <f t="shared" si="58"/>
        <v>0.93477458141163672</v>
      </c>
      <c r="Z91" s="20">
        <f t="shared" si="35"/>
        <v>0.82504775913205908</v>
      </c>
      <c r="AA91" s="7">
        <f t="shared" si="36"/>
        <v>0.6875286319696271</v>
      </c>
      <c r="AB91" s="7">
        <f t="shared" si="59"/>
        <v>-0.36260719342421893</v>
      </c>
      <c r="AC91" s="4">
        <f t="shared" si="37"/>
        <v>16793.503794688855</v>
      </c>
      <c r="AD91">
        <f t="shared" si="38"/>
        <v>-3.9292134944362601E-3</v>
      </c>
      <c r="AE91" s="7">
        <f t="shared" si="39"/>
        <v>2.0020239695276942E-2</v>
      </c>
      <c r="AF91" s="7">
        <f t="shared" si="57"/>
        <v>-1.9003319621587668E-2</v>
      </c>
      <c r="AG91">
        <f t="shared" si="41"/>
        <v>0.24682771143105819</v>
      </c>
      <c r="AH91" s="7">
        <f t="shared" si="55"/>
        <v>-5.2200043379006487E-2</v>
      </c>
      <c r="AI91" s="7">
        <f t="shared" si="42"/>
        <v>1.7838972253123055</v>
      </c>
      <c r="AJ91" s="10">
        <f t="shared" si="56"/>
        <v>-0.10290957636157899</v>
      </c>
      <c r="AK91" s="17">
        <f t="shared" si="43"/>
        <v>-0.13904864910578679</v>
      </c>
      <c r="AL91" s="20">
        <f t="shared" si="44"/>
        <v>0.44470585299383292</v>
      </c>
      <c r="AM91">
        <f t="shared" si="45"/>
        <v>63.726999999999997</v>
      </c>
      <c r="AN91" s="13">
        <f t="shared" si="46"/>
        <v>0.1302349669371545</v>
      </c>
      <c r="AO91">
        <f t="shared" si="47"/>
        <v>21.903471522523677</v>
      </c>
      <c r="AP91" s="13">
        <f t="shared" si="60"/>
        <v>0.86522313924893546</v>
      </c>
      <c r="AQ91">
        <f t="shared" si="48"/>
        <v>6.9065216993056957</v>
      </c>
      <c r="AR91" s="13">
        <f t="shared" si="49"/>
        <v>0.60731802168330162</v>
      </c>
      <c r="AS91" s="16">
        <f t="shared" si="50"/>
        <v>8.2680920363110689E-5</v>
      </c>
      <c r="AT91" s="13">
        <f t="shared" si="61"/>
        <v>-4.8494024627397075E-2</v>
      </c>
      <c r="AU91" s="17">
        <f t="shared" si="52"/>
        <v>0.3975069753887262</v>
      </c>
      <c r="AV91" s="20">
        <f t="shared" si="53"/>
        <v>0.65450317811405834</v>
      </c>
      <c r="AW91" s="17">
        <f>(Z91*0.3999)+(AL91*0.4002)+(AV91*0.1999)</f>
        <v>0.63874306655004265</v>
      </c>
      <c r="AX91" s="17">
        <f t="shared" si="54"/>
        <v>90</v>
      </c>
    </row>
    <row r="92" spans="1:50" x14ac:dyDescent="0.25">
      <c r="A92">
        <v>170301</v>
      </c>
      <c r="B92" s="1" t="s">
        <v>231</v>
      </c>
      <c r="C92" t="s">
        <v>232</v>
      </c>
      <c r="D92" t="s">
        <v>233</v>
      </c>
      <c r="E92" s="1" t="s">
        <v>40</v>
      </c>
      <c r="F92">
        <v>657.62800000000004</v>
      </c>
      <c r="G92">
        <v>0</v>
      </c>
      <c r="H92">
        <v>12339476.810000001</v>
      </c>
      <c r="I92">
        <v>702.48099999999999</v>
      </c>
      <c r="J92">
        <v>361717192.75199997</v>
      </c>
      <c r="K92">
        <v>315.41699999999997</v>
      </c>
      <c r="L92">
        <v>3666.79</v>
      </c>
      <c r="M92" s="2">
        <v>981.57100000000003</v>
      </c>
      <c r="N92">
        <v>79.423000000000002</v>
      </c>
      <c r="O92" s="4">
        <v>34555660.233000003</v>
      </c>
      <c r="P92" s="4">
        <v>594073816.45299995</v>
      </c>
      <c r="Q92" s="4">
        <v>614345068.79700005</v>
      </c>
      <c r="R92" s="6">
        <v>630727.38300000003</v>
      </c>
      <c r="S92" s="4">
        <v>-32870855.142000001</v>
      </c>
      <c r="T92" s="4">
        <v>42638143.781000003</v>
      </c>
      <c r="U92" s="4">
        <v>207451304.23500001</v>
      </c>
      <c r="V92" s="4">
        <v>64.084999999999994</v>
      </c>
      <c r="W92" s="8">
        <v>156</v>
      </c>
      <c r="X92" s="23">
        <f t="shared" si="34"/>
        <v>3968613.5131967505</v>
      </c>
      <c r="Y92" s="24">
        <f t="shared" si="58"/>
        <v>0.82036585883563662</v>
      </c>
      <c r="Z92" s="20">
        <f t="shared" si="35"/>
        <v>0.79399621384097419</v>
      </c>
      <c r="AA92" s="7">
        <f t="shared" si="36"/>
        <v>2.6057848331458788</v>
      </c>
      <c r="AB92" s="7">
        <f t="shared" si="59"/>
        <v>-1.4270767499455089E-2</v>
      </c>
      <c r="AC92" s="4">
        <f t="shared" si="37"/>
        <v>98646.825357328882</v>
      </c>
      <c r="AD92">
        <f t="shared" si="38"/>
        <v>1.0172898033977536E-2</v>
      </c>
      <c r="AE92" s="7">
        <f t="shared" si="39"/>
        <v>-9.8969627632430487E-2</v>
      </c>
      <c r="AF92" s="7">
        <f t="shared" si="57"/>
        <v>-4.0667068926733059E-2</v>
      </c>
      <c r="AG92">
        <f t="shared" si="41"/>
        <v>2.1033798532738444</v>
      </c>
      <c r="AH92" s="7">
        <f t="shared" si="55"/>
        <v>6.6658193666428736E-2</v>
      </c>
      <c r="AI92" s="7">
        <f t="shared" si="42"/>
        <v>30.306221755403005</v>
      </c>
      <c r="AJ92" s="10">
        <f t="shared" si="56"/>
        <v>0.24000903858910685</v>
      </c>
      <c r="AK92" s="17">
        <f t="shared" si="43"/>
        <v>3.8444285191565265E-2</v>
      </c>
      <c r="AL92" s="20">
        <f t="shared" si="44"/>
        <v>0.51533327370769277</v>
      </c>
      <c r="AM92">
        <f t="shared" si="45"/>
        <v>79.423000000000002</v>
      </c>
      <c r="AN92" s="13">
        <f t="shared" si="46"/>
        <v>0.73757558758169317</v>
      </c>
      <c r="AO92">
        <f t="shared" si="47"/>
        <v>11.62521360611508</v>
      </c>
      <c r="AP92" s="13">
        <f t="shared" si="60"/>
        <v>-1.2028777480438922E-2</v>
      </c>
      <c r="AQ92">
        <f t="shared" si="48"/>
        <v>2.2271500901980557</v>
      </c>
      <c r="AR92" s="13">
        <f t="shared" si="49"/>
        <v>-0.27293784033825425</v>
      </c>
      <c r="AS92" s="16">
        <f t="shared" si="50"/>
        <v>1.0611257244907984E-4</v>
      </c>
      <c r="AT92" s="13">
        <f t="shared" si="61"/>
        <v>0.10089992405174372</v>
      </c>
      <c r="AU92" s="17">
        <f t="shared" si="52"/>
        <v>0.17021100663018338</v>
      </c>
      <c r="AV92" s="20">
        <f t="shared" si="53"/>
        <v>0.5675779020054954</v>
      </c>
      <c r="AW92" s="17">
        <f>(Z92*0.3999)+(AL92*0.4002)+(AV92*0.1999)</f>
        <v>0.63721428466372276</v>
      </c>
      <c r="AX92" s="17">
        <f t="shared" si="54"/>
        <v>91</v>
      </c>
    </row>
    <row r="93" spans="1:50" x14ac:dyDescent="0.25">
      <c r="A93">
        <v>130697</v>
      </c>
      <c r="B93" s="1" t="s">
        <v>234</v>
      </c>
      <c r="C93" t="s">
        <v>235</v>
      </c>
      <c r="D93" t="s">
        <v>47</v>
      </c>
      <c r="E93" s="1" t="s">
        <v>44</v>
      </c>
      <c r="F93">
        <v>832.01400000000001</v>
      </c>
      <c r="G93">
        <v>39817628.479999997</v>
      </c>
      <c r="H93">
        <v>16270738.321</v>
      </c>
      <c r="I93">
        <v>849.18899999999996</v>
      </c>
      <c r="J93">
        <v>2067888723.01</v>
      </c>
      <c r="K93">
        <v>587.81200000000001</v>
      </c>
      <c r="L93">
        <v>3454.24</v>
      </c>
      <c r="M93" s="2">
        <v>798.30499999999995</v>
      </c>
      <c r="N93">
        <v>95.757000000000005</v>
      </c>
      <c r="O93" s="4">
        <v>113008893.527</v>
      </c>
      <c r="P93" s="4">
        <v>2254450571.809</v>
      </c>
      <c r="Q93" s="4">
        <v>2882722590.2969999</v>
      </c>
      <c r="R93" s="6">
        <v>241960.56899999999</v>
      </c>
      <c r="S93" s="4">
        <v>-184653264.67199999</v>
      </c>
      <c r="T93" s="4">
        <v>518260721.26499999</v>
      </c>
      <c r="U93" s="4">
        <v>239078182.509</v>
      </c>
      <c r="V93" s="4">
        <v>61.97</v>
      </c>
      <c r="W93" s="8">
        <v>52</v>
      </c>
      <c r="X93" s="23">
        <f t="shared" si="34"/>
        <v>3714583.3083758648</v>
      </c>
      <c r="Y93" s="24">
        <f t="shared" si="58"/>
        <v>0.72109648097309953</v>
      </c>
      <c r="Z93" s="20">
        <f t="shared" si="35"/>
        <v>0.76457492199447863</v>
      </c>
      <c r="AA93" s="7">
        <f t="shared" si="36"/>
        <v>5.5329275259853574</v>
      </c>
      <c r="AB93" s="7">
        <f t="shared" si="59"/>
        <v>0.51726950494708657</v>
      </c>
      <c r="AC93" s="4">
        <f t="shared" si="37"/>
        <v>598652.30065368942</v>
      </c>
      <c r="AD93">
        <f t="shared" si="38"/>
        <v>9.6316414788527246E-2</v>
      </c>
      <c r="AE93" s="7">
        <f t="shared" si="39"/>
        <v>-0.70429900622429775</v>
      </c>
      <c r="AF93" s="7">
        <f t="shared" si="57"/>
        <v>-0.15087564550021124</v>
      </c>
      <c r="AG93">
        <f t="shared" si="41"/>
        <v>0.88827503584844014</v>
      </c>
      <c r="AH93" s="7">
        <f t="shared" si="55"/>
        <v>-1.1133974498180229E-2</v>
      </c>
      <c r="AI93" s="7">
        <f t="shared" si="42"/>
        <v>4.5883351565370729</v>
      </c>
      <c r="AJ93" s="10">
        <f t="shared" si="56"/>
        <v>-6.9192339532715738E-2</v>
      </c>
      <c r="AK93" s="17">
        <f t="shared" si="43"/>
        <v>0.1268475387728194</v>
      </c>
      <c r="AL93" s="20">
        <f t="shared" si="44"/>
        <v>0.55046946544799757</v>
      </c>
      <c r="AM93">
        <f t="shared" si="45"/>
        <v>95.757000000000005</v>
      </c>
      <c r="AN93" s="13">
        <f t="shared" si="46"/>
        <v>1.3696029638309219</v>
      </c>
      <c r="AO93">
        <f t="shared" si="47"/>
        <v>5.8764366838376887</v>
      </c>
      <c r="AP93" s="13">
        <f t="shared" si="60"/>
        <v>-0.50268834400740847</v>
      </c>
      <c r="AQ93">
        <f t="shared" si="48"/>
        <v>1.4446608779677856</v>
      </c>
      <c r="AR93" s="13">
        <f t="shared" si="49"/>
        <v>-0.4201351081709061</v>
      </c>
      <c r="AS93" s="16">
        <f t="shared" si="50"/>
        <v>3.0566089908443495E-5</v>
      </c>
      <c r="AT93" s="13">
        <f t="shared" si="61"/>
        <v>-0.38076424944132337</v>
      </c>
      <c r="AU93" s="17">
        <f t="shared" si="52"/>
        <v>0.10402217621643325</v>
      </c>
      <c r="AV93" s="20">
        <f t="shared" si="53"/>
        <v>0.54142412501896198</v>
      </c>
      <c r="AW93" s="17">
        <f>(Z93*0.3999)+(AL93*0.4002)+(AV93*0.1999)</f>
        <v>0.63428207396917113</v>
      </c>
      <c r="AX93" s="17">
        <f t="shared" si="54"/>
        <v>92</v>
      </c>
    </row>
    <row r="94" spans="1:50" x14ac:dyDescent="0.25">
      <c r="A94">
        <v>164739</v>
      </c>
      <c r="B94" s="1" t="s">
        <v>236</v>
      </c>
      <c r="C94" t="s">
        <v>237</v>
      </c>
      <c r="D94" t="s">
        <v>55</v>
      </c>
      <c r="E94" s="1" t="s">
        <v>44</v>
      </c>
      <c r="F94">
        <v>1456.104</v>
      </c>
      <c r="G94">
        <v>357677445.90399998</v>
      </c>
      <c r="H94">
        <v>14736921.714</v>
      </c>
      <c r="I94">
        <v>1514.6389999999999</v>
      </c>
      <c r="J94">
        <v>404462823.15799999</v>
      </c>
      <c r="K94">
        <v>319.214</v>
      </c>
      <c r="L94">
        <v>4579.9459999999999</v>
      </c>
      <c r="M94" s="2">
        <v>1197.5840000000001</v>
      </c>
      <c r="N94">
        <v>85.052999999999997</v>
      </c>
      <c r="O94" s="4">
        <v>76801805.261999995</v>
      </c>
      <c r="P94" s="4">
        <v>694526761.13699996</v>
      </c>
      <c r="Q94" s="4">
        <v>806342077.33700001</v>
      </c>
      <c r="R94" s="6">
        <v>451154.30800000002</v>
      </c>
      <c r="S94" s="4">
        <v>17749065.331</v>
      </c>
      <c r="T94" s="4">
        <v>-195092967.667</v>
      </c>
      <c r="U94" s="4">
        <v>389880634.292</v>
      </c>
      <c r="V94" s="4">
        <v>63.652000000000001</v>
      </c>
      <c r="W94" s="8">
        <v>141</v>
      </c>
      <c r="X94" s="23">
        <f t="shared" si="34"/>
        <v>3831880.7148359721</v>
      </c>
      <c r="Y94" s="24">
        <f t="shared" si="58"/>
        <v>0.76693370955146523</v>
      </c>
      <c r="Z94" s="20">
        <f t="shared" si="35"/>
        <v>0.77843953495476625</v>
      </c>
      <c r="AA94" s="7">
        <f t="shared" si="36"/>
        <v>1.9433048773587358</v>
      </c>
      <c r="AB94" s="7">
        <f t="shared" si="59"/>
        <v>-0.13457060018300701</v>
      </c>
      <c r="AC94" s="4">
        <f t="shared" si="37"/>
        <v>88311.701307832016</v>
      </c>
      <c r="AD94">
        <f t="shared" si="38"/>
        <v>8.392309669039158E-3</v>
      </c>
      <c r="AE94" s="7">
        <f t="shared" si="39"/>
        <v>8.332290498088632E-2</v>
      </c>
      <c r="AF94" s="7">
        <f t="shared" si="57"/>
        <v>-7.4781948198421357E-3</v>
      </c>
      <c r="AG94">
        <f t="shared" si="41"/>
        <v>1.4540447924521447</v>
      </c>
      <c r="AH94" s="7">
        <f t="shared" si="55"/>
        <v>2.5087144385555257E-2</v>
      </c>
      <c r="AI94" s="7">
        <f t="shared" si="42"/>
        <v>7.2113741188615421</v>
      </c>
      <c r="AJ94" s="10">
        <f t="shared" si="56"/>
        <v>-3.7656028844817863E-2</v>
      </c>
      <c r="AK94" s="17">
        <f t="shared" si="43"/>
        <v>-4.1238948018126283E-2</v>
      </c>
      <c r="AL94" s="20">
        <f t="shared" si="44"/>
        <v>0.48355270202020684</v>
      </c>
      <c r="AM94">
        <f t="shared" si="45"/>
        <v>85.052999999999997</v>
      </c>
      <c r="AN94" s="13">
        <f t="shared" si="46"/>
        <v>0.95542266290207734</v>
      </c>
      <c r="AO94">
        <f t="shared" si="47"/>
        <v>14.347572474891452</v>
      </c>
      <c r="AP94" s="13">
        <f t="shared" si="60"/>
        <v>0.22032524156462513</v>
      </c>
      <c r="AQ94">
        <f t="shared" si="48"/>
        <v>4.7449015394061664</v>
      </c>
      <c r="AR94" s="13">
        <f t="shared" si="49"/>
        <v>0.20068675232395378</v>
      </c>
      <c r="AS94" s="16">
        <f t="shared" si="50"/>
        <v>5.9633311800107729E-5</v>
      </c>
      <c r="AT94" s="13">
        <f t="shared" si="61"/>
        <v>-0.19543941448746413</v>
      </c>
      <c r="AU94" s="17">
        <f t="shared" si="52"/>
        <v>0.35279191444527508</v>
      </c>
      <c r="AV94" s="20">
        <f t="shared" si="53"/>
        <v>0.63787777706658599</v>
      </c>
      <c r="AW94" s="17">
        <f>(Z94*0.3999)+(AL94*0.4002)+(AV94*0.1999)</f>
        <v>0.63232752901250833</v>
      </c>
      <c r="AX94" s="17">
        <f t="shared" si="54"/>
        <v>93</v>
      </c>
    </row>
    <row r="95" spans="1:50" x14ac:dyDescent="0.25">
      <c r="A95">
        <v>179159</v>
      </c>
      <c r="B95" s="1" t="s">
        <v>238</v>
      </c>
      <c r="C95" t="s">
        <v>168</v>
      </c>
      <c r="D95" t="s">
        <v>169</v>
      </c>
      <c r="E95" s="1" t="s">
        <v>48</v>
      </c>
      <c r="F95">
        <v>3119.83</v>
      </c>
      <c r="G95">
        <v>165993071.46900001</v>
      </c>
      <c r="H95">
        <v>47366695.961000003</v>
      </c>
      <c r="I95">
        <v>3174.5630000000001</v>
      </c>
      <c r="J95">
        <v>1940293988.733</v>
      </c>
      <c r="K95">
        <v>-1550.31</v>
      </c>
      <c r="L95">
        <v>19987.607</v>
      </c>
      <c r="M95" s="2">
        <v>1842.3789999999999</v>
      </c>
      <c r="N95">
        <v>85.733999999999995</v>
      </c>
      <c r="O95" s="4">
        <v>237066344.449</v>
      </c>
      <c r="P95" s="4">
        <v>2511013162.98</v>
      </c>
      <c r="Q95" s="4">
        <v>3308893519.4819999</v>
      </c>
      <c r="R95" s="6">
        <v>422876.76699999999</v>
      </c>
      <c r="S95" s="4">
        <v>414563828.83499998</v>
      </c>
      <c r="T95" s="4">
        <v>32859078.745999999</v>
      </c>
      <c r="U95" s="4">
        <v>1398243430.029</v>
      </c>
      <c r="V95" s="4">
        <v>73.132000000000005</v>
      </c>
      <c r="W95" s="8">
        <v>138</v>
      </c>
      <c r="X95" s="23">
        <f t="shared" si="34"/>
        <v>5645646.9210774852</v>
      </c>
      <c r="Y95" s="24">
        <f t="shared" si="58"/>
        <v>1.4757133722244211</v>
      </c>
      <c r="Z95" s="20">
        <f t="shared" si="35"/>
        <v>0.92998957269941873</v>
      </c>
      <c r="AA95" s="7">
        <f t="shared" si="36"/>
        <v>2.6818098404348474</v>
      </c>
      <c r="AB95" s="7">
        <f t="shared" si="59"/>
        <v>-4.6537523553079606E-4</v>
      </c>
      <c r="AC95" s="4">
        <f t="shared" si="37"/>
        <v>97074.851868610393</v>
      </c>
      <c r="AD95">
        <f t="shared" si="38"/>
        <v>9.9020703505749361E-3</v>
      </c>
      <c r="AE95" s="7">
        <f t="shared" si="39"/>
        <v>0.33036488130426572</v>
      </c>
      <c r="AF95" s="7">
        <f t="shared" si="57"/>
        <v>3.7499210089585351E-2</v>
      </c>
      <c r="AG95">
        <f t="shared" si="41"/>
        <v>0.24922552434652098</v>
      </c>
      <c r="AH95" s="7">
        <f t="shared" si="55"/>
        <v>-5.2046533111520112E-2</v>
      </c>
      <c r="AI95" s="7">
        <f t="shared" si="42"/>
        <v>4.1471048792184497</v>
      </c>
      <c r="AJ95" s="10">
        <f t="shared" si="56"/>
        <v>-7.4497169278018693E-2</v>
      </c>
      <c r="AK95" s="17">
        <f t="shared" si="43"/>
        <v>-1.2738342014162754E-2</v>
      </c>
      <c r="AL95" s="20">
        <f t="shared" si="44"/>
        <v>0.49491827422004975</v>
      </c>
      <c r="AM95">
        <f t="shared" si="45"/>
        <v>85.733999999999995</v>
      </c>
      <c r="AN95" s="13">
        <f t="shared" si="46"/>
        <v>0.98177325940175419</v>
      </c>
      <c r="AO95">
        <f t="shared" si="47"/>
        <v>-12.892651792222201</v>
      </c>
      <c r="AP95" s="13">
        <f t="shared" si="60"/>
        <v>-2.1046347997974562</v>
      </c>
      <c r="AQ95">
        <f t="shared" si="48"/>
        <v>-2.0476956221658895</v>
      </c>
      <c r="AR95" s="13">
        <f t="shared" si="49"/>
        <v>-1.077096670173886</v>
      </c>
      <c r="AS95" s="16">
        <f t="shared" si="50"/>
        <v>8.4312292605076753E-5</v>
      </c>
      <c r="AT95" s="13">
        <f t="shared" si="61"/>
        <v>-3.8092831399592596E-2</v>
      </c>
      <c r="AU95" s="17">
        <f t="shared" si="52"/>
        <v>-0.50851945595222781</v>
      </c>
      <c r="AV95" s="20">
        <f t="shared" si="53"/>
        <v>0.30554454911316298</v>
      </c>
      <c r="AW95" s="17">
        <f>(Z95*0.3999)+(AL95*0.4002)+(AV95*0.1999)</f>
        <v>0.63104747883308276</v>
      </c>
      <c r="AX95" s="17">
        <f t="shared" si="54"/>
        <v>94</v>
      </c>
    </row>
    <row r="96" spans="1:50" x14ac:dyDescent="0.25">
      <c r="A96">
        <v>226471</v>
      </c>
      <c r="B96" s="1" t="s">
        <v>239</v>
      </c>
      <c r="C96" t="s">
        <v>240</v>
      </c>
      <c r="D96" t="s">
        <v>66</v>
      </c>
      <c r="E96" s="1" t="s">
        <v>70</v>
      </c>
      <c r="F96">
        <v>892.92200000000003</v>
      </c>
      <c r="G96">
        <v>10103507.666999999</v>
      </c>
      <c r="H96">
        <v>12737713.68</v>
      </c>
      <c r="I96">
        <v>845.95899999999995</v>
      </c>
      <c r="J96">
        <v>144510282.53999999</v>
      </c>
      <c r="K96">
        <v>224.56800000000001</v>
      </c>
      <c r="L96">
        <v>2574.8629999999998</v>
      </c>
      <c r="M96" s="2">
        <v>804.95799999999997</v>
      </c>
      <c r="N96">
        <v>53.636000000000003</v>
      </c>
      <c r="O96" s="4">
        <v>39062435.556999996</v>
      </c>
      <c r="P96" s="4">
        <v>423503452.78799999</v>
      </c>
      <c r="Q96" s="4">
        <v>414141599.88800001</v>
      </c>
      <c r="R96" s="6">
        <v>2402312.5929999999</v>
      </c>
      <c r="S96" s="4">
        <v>16055346.994999999</v>
      </c>
      <c r="T96" s="4">
        <v>10936296.768999999</v>
      </c>
      <c r="U96" s="4">
        <v>145716814.74599999</v>
      </c>
      <c r="V96" s="4">
        <v>62.218000000000004</v>
      </c>
      <c r="W96" s="8">
        <v>393</v>
      </c>
      <c r="X96" s="23">
        <f t="shared" si="34"/>
        <v>4920510.7894048188</v>
      </c>
      <c r="Y96" s="24">
        <f t="shared" si="58"/>
        <v>1.1923462320548199</v>
      </c>
      <c r="Z96" s="20">
        <f t="shared" si="35"/>
        <v>0.8834372431720775</v>
      </c>
      <c r="AA96" s="7">
        <f t="shared" si="36"/>
        <v>3.6220480273908642</v>
      </c>
      <c r="AB96" s="7">
        <f t="shared" si="59"/>
        <v>0.17027261552994047</v>
      </c>
      <c r="AC96" s="4">
        <f t="shared" si="37"/>
        <v>56123.484061093739</v>
      </c>
      <c r="AD96">
        <f t="shared" si="38"/>
        <v>2.8467579327306675E-3</v>
      </c>
      <c r="AE96" s="7">
        <f t="shared" si="39"/>
        <v>0.19759600650885339</v>
      </c>
      <c r="AF96" s="7">
        <f t="shared" si="57"/>
        <v>1.3326802104856948E-2</v>
      </c>
      <c r="AG96">
        <f t="shared" si="41"/>
        <v>-2.2473974608167633</v>
      </c>
      <c r="AH96" s="7">
        <f t="shared" si="55"/>
        <v>-0.21188271540644657</v>
      </c>
      <c r="AI96" s="7">
        <f t="shared" si="42"/>
        <v>-44.237140266111325</v>
      </c>
      <c r="AJ96" s="10">
        <f t="shared" si="56"/>
        <v>-0.65621197001828535</v>
      </c>
      <c r="AK96" s="17">
        <f t="shared" si="43"/>
        <v>-8.6634179814168988E-2</v>
      </c>
      <c r="AL96" s="20">
        <f t="shared" si="44"/>
        <v>0.46548114823339265</v>
      </c>
      <c r="AM96">
        <f t="shared" si="45"/>
        <v>53.636000000000003</v>
      </c>
      <c r="AN96" s="13">
        <f t="shared" si="46"/>
        <v>-0.26022592774455006</v>
      </c>
      <c r="AO96">
        <f t="shared" si="47"/>
        <v>11.465849987531614</v>
      </c>
      <c r="AP96" s="13">
        <f t="shared" si="60"/>
        <v>-2.5630502694600887E-2</v>
      </c>
      <c r="AQ96">
        <f t="shared" si="48"/>
        <v>3.7670505147661282</v>
      </c>
      <c r="AR96" s="13">
        <f t="shared" si="49"/>
        <v>1.6739169501540155E-2</v>
      </c>
      <c r="AS96" s="16">
        <f t="shared" si="50"/>
        <v>6.5916601545306972E-5</v>
      </c>
      <c r="AT96" s="13">
        <f t="shared" si="61"/>
        <v>-0.15537883906211666</v>
      </c>
      <c r="AU96" s="17">
        <f t="shared" si="52"/>
        <v>-0.11136637943405353</v>
      </c>
      <c r="AV96" s="20">
        <f t="shared" si="53"/>
        <v>0.45566290975348983</v>
      </c>
      <c r="AW96" s="17">
        <f>(Z96*0.3999)+(AL96*0.4002)+(AV96*0.1999)</f>
        <v>0.63065912472724017</v>
      </c>
      <c r="AX96" s="17">
        <f t="shared" si="54"/>
        <v>95</v>
      </c>
    </row>
    <row r="97" spans="1:50" x14ac:dyDescent="0.25">
      <c r="A97">
        <v>174844</v>
      </c>
      <c r="B97" s="1" t="s">
        <v>241</v>
      </c>
      <c r="C97" t="s">
        <v>242</v>
      </c>
      <c r="D97" t="s">
        <v>137</v>
      </c>
      <c r="E97" s="1" t="s">
        <v>243</v>
      </c>
      <c r="F97">
        <v>677.37400000000002</v>
      </c>
      <c r="G97">
        <v>1179677.632</v>
      </c>
      <c r="H97">
        <v>16881126.487</v>
      </c>
      <c r="I97">
        <v>695.71100000000001</v>
      </c>
      <c r="J97">
        <v>886344578.20799994</v>
      </c>
      <c r="K97">
        <v>249.24</v>
      </c>
      <c r="L97">
        <v>2978.2510000000002</v>
      </c>
      <c r="M97" s="2">
        <v>848.13699999999994</v>
      </c>
      <c r="N97">
        <v>83.564999999999998</v>
      </c>
      <c r="O97" s="4">
        <v>52269363.427000001</v>
      </c>
      <c r="P97" s="4">
        <v>1111314642.612</v>
      </c>
      <c r="Q97" s="4">
        <v>1268245165.661</v>
      </c>
      <c r="R97" s="6">
        <v>397712.49200000003</v>
      </c>
      <c r="S97" s="4">
        <v>-36196839.038999997</v>
      </c>
      <c r="T97" s="4">
        <v>6101576.8109999998</v>
      </c>
      <c r="U97" s="4">
        <v>276844965.54400003</v>
      </c>
      <c r="V97" s="4">
        <v>61.552</v>
      </c>
      <c r="W97" s="8">
        <v>90</v>
      </c>
      <c r="X97" s="23">
        <f t="shared" si="34"/>
        <v>3747940.8869711556</v>
      </c>
      <c r="Y97" s="24">
        <f t="shared" si="58"/>
        <v>0.73413188389492934</v>
      </c>
      <c r="Z97" s="20">
        <f t="shared" si="35"/>
        <v>0.76856581849895445</v>
      </c>
      <c r="AA97" s="7">
        <f t="shared" si="36"/>
        <v>3.7524044372013798</v>
      </c>
      <c r="AB97" s="7">
        <f t="shared" si="59"/>
        <v>0.19394405517493432</v>
      </c>
      <c r="AC97" s="4">
        <f t="shared" si="37"/>
        <v>297605.73511366232</v>
      </c>
      <c r="AD97">
        <f t="shared" si="38"/>
        <v>4.4450563025352087E-2</v>
      </c>
      <c r="AE97" s="7">
        <f t="shared" si="39"/>
        <v>-6.9770864404359478E-2</v>
      </c>
      <c r="AF97" s="7">
        <f t="shared" si="57"/>
        <v>-3.5351030672390586E-2</v>
      </c>
      <c r="AG97">
        <f t="shared" si="41"/>
        <v>4.6397949242331267E-2</v>
      </c>
      <c r="AH97" s="7">
        <f t="shared" si="55"/>
        <v>-6.5031747723998293E-2</v>
      </c>
      <c r="AI97" s="7">
        <f t="shared" si="42"/>
        <v>8.0815710100259004</v>
      </c>
      <c r="AJ97" s="10">
        <f t="shared" si="56"/>
        <v>-2.7193813104384117E-2</v>
      </c>
      <c r="AK97" s="17">
        <f t="shared" si="43"/>
        <v>4.0695173361347717E-2</v>
      </c>
      <c r="AL97" s="20">
        <f t="shared" si="44"/>
        <v>0.51623054524526257</v>
      </c>
      <c r="AM97">
        <f t="shared" si="45"/>
        <v>83.564999999999998</v>
      </c>
      <c r="AN97" s="13">
        <f t="shared" si="46"/>
        <v>0.89784602914066847</v>
      </c>
      <c r="AO97">
        <f t="shared" si="47"/>
        <v>11.949329963087788</v>
      </c>
      <c r="AP97" s="13">
        <f t="shared" si="60"/>
        <v>1.5634635688414524E-2</v>
      </c>
      <c r="AQ97">
        <f t="shared" si="48"/>
        <v>2.7913296421120206</v>
      </c>
      <c r="AR97" s="13">
        <f t="shared" si="49"/>
        <v>-0.16680770165929848</v>
      </c>
      <c r="AS97" s="16">
        <f t="shared" si="50"/>
        <v>5.6978903218506954E-5</v>
      </c>
      <c r="AT97" s="13">
        <f t="shared" si="61"/>
        <v>-0.21236321388317947</v>
      </c>
      <c r="AU97" s="17">
        <f t="shared" si="52"/>
        <v>0.18908789947284366</v>
      </c>
      <c r="AV97" s="20">
        <f t="shared" si="53"/>
        <v>0.57498803738406468</v>
      </c>
      <c r="AW97" s="17">
        <f>(Z97*0.3999)+(AL97*0.4002)+(AV97*0.1999)</f>
        <v>0.6288850436979605</v>
      </c>
      <c r="AX97" s="17">
        <f t="shared" si="54"/>
        <v>96</v>
      </c>
    </row>
    <row r="98" spans="1:50" x14ac:dyDescent="0.25">
      <c r="A98">
        <v>231651</v>
      </c>
      <c r="B98" s="1" t="s">
        <v>244</v>
      </c>
      <c r="C98" t="s">
        <v>245</v>
      </c>
      <c r="D98" t="s">
        <v>39</v>
      </c>
      <c r="E98" s="1" t="s">
        <v>93</v>
      </c>
      <c r="F98">
        <v>2797.2910000000002</v>
      </c>
      <c r="G98">
        <v>41294.889000000003</v>
      </c>
      <c r="H98">
        <v>3247924.767</v>
      </c>
      <c r="I98">
        <v>2255.4380000000001</v>
      </c>
      <c r="J98">
        <v>52200584.009000003</v>
      </c>
      <c r="K98">
        <v>173.709</v>
      </c>
      <c r="L98">
        <v>8018.5119999999997</v>
      </c>
      <c r="M98" s="2">
        <v>667.10500000000002</v>
      </c>
      <c r="N98">
        <v>55.131999999999998</v>
      </c>
      <c r="O98" s="4">
        <v>27379954.397</v>
      </c>
      <c r="P98" s="4">
        <v>156396704.683</v>
      </c>
      <c r="Q98" s="4">
        <v>215858420.33500001</v>
      </c>
      <c r="R98" s="6">
        <v>583235.97699999996</v>
      </c>
      <c r="S98" s="4">
        <v>50099557.593000002</v>
      </c>
      <c r="T98" s="4">
        <v>63373064.568999998</v>
      </c>
      <c r="U98" s="4">
        <v>170270057.817</v>
      </c>
      <c r="V98" s="4">
        <v>60.905999999999999</v>
      </c>
      <c r="W98" s="8">
        <v>139</v>
      </c>
      <c r="X98" s="23">
        <f t="shared" si="34"/>
        <v>2799134.0750833452</v>
      </c>
      <c r="Y98" s="24">
        <f t="shared" si="58"/>
        <v>0.36335919568546632</v>
      </c>
      <c r="Z98" s="20">
        <f t="shared" si="35"/>
        <v>0.64183171058580046</v>
      </c>
      <c r="AA98" s="7">
        <f t="shared" si="36"/>
        <v>1.3376091321262178</v>
      </c>
      <c r="AB98" s="7">
        <f t="shared" si="59"/>
        <v>-0.2445589797137275</v>
      </c>
      <c r="AC98" s="4">
        <f t="shared" si="37"/>
        <v>6510.0088406676959</v>
      </c>
      <c r="AD98">
        <f t="shared" si="38"/>
        <v>-5.7009069330770856E-3</v>
      </c>
      <c r="AE98" s="7">
        <f t="shared" si="39"/>
        <v>0.31331100161683101</v>
      </c>
      <c r="AF98" s="7">
        <f t="shared" si="57"/>
        <v>3.4394315676927509E-2</v>
      </c>
      <c r="AG98">
        <f t="shared" si="41"/>
        <v>1.0664737598412541</v>
      </c>
      <c r="AH98" s="7">
        <f t="shared" si="55"/>
        <v>2.7447759975472832E-4</v>
      </c>
      <c r="AI98" s="7">
        <f t="shared" si="42"/>
        <v>3.6302084117167506</v>
      </c>
      <c r="AJ98" s="10">
        <f t="shared" si="56"/>
        <v>-8.0711719586552794E-2</v>
      </c>
      <c r="AK98" s="17">
        <f t="shared" si="43"/>
        <v>-7.9395829236726292E-2</v>
      </c>
      <c r="AL98" s="20">
        <f t="shared" si="44"/>
        <v>0.46835889297896061</v>
      </c>
      <c r="AM98">
        <f t="shared" si="45"/>
        <v>55.131999999999998</v>
      </c>
      <c r="AN98" s="13">
        <f t="shared" si="46"/>
        <v>-0.20233974218872519</v>
      </c>
      <c r="AO98">
        <f t="shared" si="47"/>
        <v>46.160601926209921</v>
      </c>
      <c r="AP98" s="13">
        <f t="shared" si="60"/>
        <v>2.9355753637262536</v>
      </c>
      <c r="AQ98">
        <f t="shared" si="48"/>
        <v>12.984001980323415</v>
      </c>
      <c r="AR98" s="13">
        <f t="shared" ref="AR98:AR129" si="62">(AQ98 - AVERAGE(AQ$2:AQ$844)) / _xlfn.STDEV.P(AQ$2:AQ$844)</f>
        <v>1.7505778630846256</v>
      </c>
      <c r="AS98" s="16">
        <f t="shared" si="50"/>
        <v>2.9286067769632889E-4</v>
      </c>
      <c r="AT98" s="13">
        <f t="shared" si="61"/>
        <v>1.2915559114688762</v>
      </c>
      <c r="AU98" s="17">
        <f t="shared" si="52"/>
        <v>1.3691475663398776</v>
      </c>
      <c r="AV98" s="20">
        <f t="shared" si="53"/>
        <v>0.91452342388899655</v>
      </c>
      <c r="AW98" s="17">
        <f>(Z98*0.3999)+(AL98*0.4002)+(AV98*0.1999)</f>
        <v>0.62691896246885204</v>
      </c>
      <c r="AX98" s="17">
        <f t="shared" si="54"/>
        <v>97</v>
      </c>
    </row>
    <row r="99" spans="1:50" x14ac:dyDescent="0.25">
      <c r="A99">
        <v>195030</v>
      </c>
      <c r="B99" s="1" t="s">
        <v>246</v>
      </c>
      <c r="C99" t="s">
        <v>89</v>
      </c>
      <c r="D99" t="s">
        <v>58</v>
      </c>
      <c r="E99" s="1" t="s">
        <v>44</v>
      </c>
      <c r="F99">
        <v>3859.5810000000001</v>
      </c>
      <c r="G99">
        <v>0</v>
      </c>
      <c r="H99">
        <v>243165118.78</v>
      </c>
      <c r="I99">
        <v>4331.78</v>
      </c>
      <c r="J99">
        <v>3421576727.5830002</v>
      </c>
      <c r="K99">
        <v>3149.5189999999998</v>
      </c>
      <c r="L99">
        <v>11246.861000000001</v>
      </c>
      <c r="M99" s="2">
        <v>1613.066</v>
      </c>
      <c r="N99">
        <v>92.369</v>
      </c>
      <c r="O99" s="4">
        <v>388455930.83499998</v>
      </c>
      <c r="P99" s="4">
        <v>4991061948.5550003</v>
      </c>
      <c r="Q99" s="4">
        <v>8465970756.1099997</v>
      </c>
      <c r="R99" s="6">
        <v>1163205.6410000001</v>
      </c>
      <c r="S99" s="4">
        <v>197966213.74200001</v>
      </c>
      <c r="T99" s="4">
        <v>329482787.26800001</v>
      </c>
      <c r="U99" s="4">
        <v>6826126695.7790003</v>
      </c>
      <c r="V99" s="4">
        <v>71.376999999999995</v>
      </c>
      <c r="W99" s="8">
        <v>402</v>
      </c>
      <c r="X99" s="23">
        <f t="shared" si="34"/>
        <v>4667481.2699136967</v>
      </c>
      <c r="Y99" s="24">
        <f t="shared" si="58"/>
        <v>1.0934678998562888</v>
      </c>
      <c r="Z99" s="20">
        <f t="shared" si="35"/>
        <v>0.86290579226017683</v>
      </c>
      <c r="AA99" s="7">
        <f t="shared" si="36"/>
        <v>0.78168607251878219</v>
      </c>
      <c r="AB99" s="7">
        <f t="shared" si="59"/>
        <v>-0.34550912993561694</v>
      </c>
      <c r="AC99" s="4">
        <f t="shared" si="37"/>
        <v>304225.03910940129</v>
      </c>
      <c r="AD99">
        <f t="shared" si="38"/>
        <v>4.5590970786531959E-2</v>
      </c>
      <c r="AE99" s="7">
        <f t="shared" si="39"/>
        <v>6.4623959117954516E-2</v>
      </c>
      <c r="AF99" s="7">
        <f t="shared" si="57"/>
        <v>-1.088259625790234E-2</v>
      </c>
      <c r="AG99">
        <f t="shared" si="41"/>
        <v>9.4817678827039287E-2</v>
      </c>
      <c r="AH99" s="7">
        <f t="shared" ref="AH99:AH130" si="63">(AG99 - AVERAGE(AG$2:AG$999)) / _xlfn.STDEV.P(AG$2:AG$999)</f>
        <v>-6.1931870501620523E-2</v>
      </c>
      <c r="AI99" s="7">
        <f t="shared" si="42"/>
        <v>2.43631451211141</v>
      </c>
      <c r="AJ99" s="10">
        <f t="shared" si="56"/>
        <v>-9.5065684391168054E-2</v>
      </c>
      <c r="AK99" s="17">
        <f t="shared" si="43"/>
        <v>-0.12563683937328507</v>
      </c>
      <c r="AL99" s="20">
        <f t="shared" si="44"/>
        <v>0.45000970019578712</v>
      </c>
      <c r="AM99">
        <f t="shared" si="45"/>
        <v>92.369</v>
      </c>
      <c r="AN99" s="13">
        <f t="shared" si="46"/>
        <v>1.2385077788956709</v>
      </c>
      <c r="AO99">
        <f t="shared" si="47"/>
        <v>3.5709773460645899</v>
      </c>
      <c r="AP99" s="13">
        <f t="shared" si="60"/>
        <v>-0.69945988247739965</v>
      </c>
      <c r="AQ99">
        <f t="shared" si="48"/>
        <v>1.3753782720472554</v>
      </c>
      <c r="AR99" s="13">
        <f t="shared" si="62"/>
        <v>-0.43316814446128665</v>
      </c>
      <c r="AS99" s="16">
        <f t="shared" si="50"/>
        <v>2.895273339198212E-5</v>
      </c>
      <c r="AT99" s="13">
        <f t="shared" si="61"/>
        <v>-0.39105057922025155</v>
      </c>
      <c r="AU99" s="17">
        <f t="shared" si="52"/>
        <v>1.0185211089979385E-2</v>
      </c>
      <c r="AV99" s="20">
        <f t="shared" si="53"/>
        <v>0.50406324108604539</v>
      </c>
      <c r="AW99" s="17">
        <f>(Z99*0.3999)+(AL99*0.4002)+(AV99*0.1999)</f>
        <v>0.62593215023629911</v>
      </c>
      <c r="AX99" s="17">
        <f t="shared" si="54"/>
        <v>98</v>
      </c>
    </row>
    <row r="100" spans="1:50" x14ac:dyDescent="0.25">
      <c r="A100">
        <v>192819</v>
      </c>
      <c r="B100" s="1" t="s">
        <v>247</v>
      </c>
      <c r="C100" t="s">
        <v>248</v>
      </c>
      <c r="D100" t="s">
        <v>58</v>
      </c>
      <c r="E100" s="1" t="s">
        <v>52</v>
      </c>
      <c r="F100">
        <v>1713.8430000000001</v>
      </c>
      <c r="G100">
        <v>149346.89799999999</v>
      </c>
      <c r="H100">
        <v>15754722.624</v>
      </c>
      <c r="I100">
        <v>1727.424</v>
      </c>
      <c r="J100">
        <v>551067513.227</v>
      </c>
      <c r="K100">
        <v>333.41199999999998</v>
      </c>
      <c r="L100">
        <v>5694.4520000000002</v>
      </c>
      <c r="M100" s="2">
        <v>1267.2550000000001</v>
      </c>
      <c r="N100">
        <v>79.134</v>
      </c>
      <c r="O100" s="4">
        <v>73883808.515000001</v>
      </c>
      <c r="P100" s="4">
        <v>841637356.40900004</v>
      </c>
      <c r="Q100" s="4">
        <v>1258325652.2780001</v>
      </c>
      <c r="R100" s="6">
        <v>1163205.6410000001</v>
      </c>
      <c r="S100" s="4">
        <v>-19600012.344999999</v>
      </c>
      <c r="T100" s="4">
        <v>58414054.509000003</v>
      </c>
      <c r="U100" s="4">
        <v>365049314.45899999</v>
      </c>
      <c r="V100" s="4">
        <v>63.110999999999997</v>
      </c>
      <c r="W100" s="8">
        <v>402</v>
      </c>
      <c r="X100" s="23">
        <f t="shared" si="34"/>
        <v>3666861.105933968</v>
      </c>
      <c r="Y100" s="24">
        <f t="shared" si="58"/>
        <v>0.70244770119520883</v>
      </c>
      <c r="Z100" s="20">
        <f t="shared" si="35"/>
        <v>0.75879999693841771</v>
      </c>
      <c r="AA100" s="7">
        <f t="shared" si="36"/>
        <v>2.2815117024545253</v>
      </c>
      <c r="AB100" s="7">
        <f t="shared" si="59"/>
        <v>-7.3155573032311752E-2</v>
      </c>
      <c r="AC100" s="4">
        <f t="shared" si="37"/>
        <v>96772.703190227956</v>
      </c>
      <c r="AD100">
        <f t="shared" si="38"/>
        <v>9.8500146211388234E-3</v>
      </c>
      <c r="AE100" s="7">
        <f t="shared" si="39"/>
        <v>-1.0533617154434835E-2</v>
      </c>
      <c r="AF100" s="7">
        <f t="shared" si="57"/>
        <v>-2.4566071391656459E-2</v>
      </c>
      <c r="AG100">
        <f t="shared" si="41"/>
        <v>0.14054486768068805</v>
      </c>
      <c r="AH100" s="7">
        <f t="shared" si="63"/>
        <v>-5.9004372302300566E-2</v>
      </c>
      <c r="AI100" s="7">
        <f t="shared" si="42"/>
        <v>3.019824806103018</v>
      </c>
      <c r="AJ100" s="10">
        <f t="shared" si="56"/>
        <v>-8.8050248408242812E-2</v>
      </c>
      <c r="AK100" s="17">
        <f t="shared" si="43"/>
        <v>-5.0390795716550529E-2</v>
      </c>
      <c r="AL100" s="20">
        <f t="shared" si="44"/>
        <v>0.47990548551193885</v>
      </c>
      <c r="AM100">
        <f t="shared" si="45"/>
        <v>79.134</v>
      </c>
      <c r="AN100" s="13">
        <f t="shared" si="46"/>
        <v>0.72639302900840874</v>
      </c>
      <c r="AO100">
        <f t="shared" si="47"/>
        <v>17.079325279234101</v>
      </c>
      <c r="AP100" s="13">
        <f t="shared" si="60"/>
        <v>0.45348103538982909</v>
      </c>
      <c r="AQ100">
        <f t="shared" si="48"/>
        <v>5.1810492723717205</v>
      </c>
      <c r="AR100" s="13">
        <f t="shared" si="62"/>
        <v>0.28273229833340086</v>
      </c>
      <c r="AS100" s="16">
        <f t="shared" si="50"/>
        <v>7.7073070737060129E-5</v>
      </c>
      <c r="AT100" s="13">
        <f t="shared" si="61"/>
        <v>-8.4248174448364993E-2</v>
      </c>
      <c r="AU100" s="17">
        <f t="shared" si="52"/>
        <v>0.38512160724365713</v>
      </c>
      <c r="AV100" s="20">
        <f t="shared" si="53"/>
        <v>0.64992633994211069</v>
      </c>
      <c r="AW100" s="17">
        <f>(Z100*0.3999)+(AL100*0.4002)+(AV100*0.1999)</f>
        <v>0.62542256943197916</v>
      </c>
      <c r="AX100" s="17">
        <f t="shared" si="54"/>
        <v>99</v>
      </c>
    </row>
    <row r="101" spans="1:50" x14ac:dyDescent="0.25">
      <c r="A101">
        <v>198385</v>
      </c>
      <c r="B101" s="1" t="s">
        <v>249</v>
      </c>
      <c r="C101" t="s">
        <v>250</v>
      </c>
      <c r="D101" t="s">
        <v>118</v>
      </c>
      <c r="E101" s="1" t="s">
        <v>192</v>
      </c>
      <c r="F101">
        <v>507.58600000000001</v>
      </c>
      <c r="G101">
        <v>0</v>
      </c>
      <c r="H101">
        <v>10190447.66</v>
      </c>
      <c r="I101">
        <v>503.05900000000003</v>
      </c>
      <c r="J101">
        <v>1756852179.5929999</v>
      </c>
      <c r="K101">
        <v>226.90299999999999</v>
      </c>
      <c r="L101">
        <v>2025.2090000000001</v>
      </c>
      <c r="M101" s="2">
        <v>538.45500000000004</v>
      </c>
      <c r="N101">
        <v>92.251999999999995</v>
      </c>
      <c r="O101" s="4">
        <v>48959609.704999998</v>
      </c>
      <c r="P101" s="4">
        <v>2013253302.8139999</v>
      </c>
      <c r="Q101" s="4">
        <v>2125856762.678</v>
      </c>
      <c r="R101" s="6">
        <v>767685.26300000004</v>
      </c>
      <c r="S101" s="4">
        <v>63462220.046999998</v>
      </c>
      <c r="T101" s="4">
        <v>108921113.94</v>
      </c>
      <c r="U101" s="4">
        <v>281112277.58099997</v>
      </c>
      <c r="V101" s="4">
        <v>56.823999999999998</v>
      </c>
      <c r="W101" s="8">
        <v>163</v>
      </c>
      <c r="X101" s="23">
        <f t="shared" si="34"/>
        <v>2535975.2655746322</v>
      </c>
      <c r="Y101" s="24">
        <f t="shared" si="58"/>
        <v>0.26052256128840562</v>
      </c>
      <c r="Z101" s="20">
        <f t="shared" si="35"/>
        <v>0.6027696427001028</v>
      </c>
      <c r="AA101" s="7">
        <f t="shared" si="36"/>
        <v>9.7043145122886507</v>
      </c>
      <c r="AB101" s="7">
        <f t="shared" si="59"/>
        <v>1.2747522817873078</v>
      </c>
      <c r="AC101" s="4">
        <f t="shared" si="37"/>
        <v>867491.7895353022</v>
      </c>
      <c r="AD101">
        <f t="shared" si="38"/>
        <v>0.14263346561888313</v>
      </c>
      <c r="AE101" s="7">
        <f t="shared" si="39"/>
        <v>0.2620044501107841</v>
      </c>
      <c r="AF101" s="7">
        <f t="shared" si="57"/>
        <v>2.505324912646744E-2</v>
      </c>
      <c r="AG101">
        <f t="shared" si="41"/>
        <v>0.96729811030276036</v>
      </c>
      <c r="AH101" s="7">
        <f t="shared" si="63"/>
        <v>-6.0748419783535727E-3</v>
      </c>
      <c r="AI101" s="7">
        <f t="shared" si="42"/>
        <v>18.879142481461599</v>
      </c>
      <c r="AJ101" s="10">
        <f t="shared" si="56"/>
        <v>0.10262338499633444</v>
      </c>
      <c r="AK101" s="17">
        <f t="shared" si="43"/>
        <v>0.42300989355809776</v>
      </c>
      <c r="AL101" s="20">
        <f t="shared" si="44"/>
        <v>0.66385597864411716</v>
      </c>
      <c r="AM101">
        <f t="shared" si="45"/>
        <v>92.251999999999995</v>
      </c>
      <c r="AN101" s="13">
        <f t="shared" si="46"/>
        <v>1.2339805839023341</v>
      </c>
      <c r="AO101">
        <f t="shared" si="47"/>
        <v>8.9254395049867128</v>
      </c>
      <c r="AP101" s="13">
        <f t="shared" si="60"/>
        <v>-0.24245518088584583</v>
      </c>
      <c r="AQ101">
        <f t="shared" si="48"/>
        <v>2.2170663234950618</v>
      </c>
      <c r="AR101" s="13">
        <f t="shared" si="62"/>
        <v>-0.27483473921550777</v>
      </c>
      <c r="AS101" s="16">
        <f t="shared" si="50"/>
        <v>4.1364892657491421E-5</v>
      </c>
      <c r="AT101" s="13">
        <f t="shared" si="61"/>
        <v>-0.31191397043545427</v>
      </c>
      <c r="AU101" s="17">
        <f t="shared" si="52"/>
        <v>0.17848890105827103</v>
      </c>
      <c r="AV101" s="20">
        <f t="shared" si="53"/>
        <v>0.57083048154234839</v>
      </c>
      <c r="AW101" s="17">
        <f>(Z101*0.3999)+(AL101*0.4002)+(AV101*0.1999)</f>
        <v>0.62083175602946217</v>
      </c>
      <c r="AX101" s="17">
        <f t="shared" si="54"/>
        <v>100</v>
      </c>
    </row>
    <row r="102" spans="1:50" x14ac:dyDescent="0.25">
      <c r="A102">
        <v>232609</v>
      </c>
      <c r="B102" s="1" t="s">
        <v>251</v>
      </c>
      <c r="C102" t="s">
        <v>38</v>
      </c>
      <c r="D102" t="s">
        <v>39</v>
      </c>
      <c r="E102" s="1" t="s">
        <v>40</v>
      </c>
      <c r="F102">
        <v>1201.1859999999999</v>
      </c>
      <c r="G102">
        <v>8405.5130000000008</v>
      </c>
      <c r="H102">
        <v>6303677.7130000005</v>
      </c>
      <c r="I102">
        <v>740.596</v>
      </c>
      <c r="J102">
        <v>163091063.495</v>
      </c>
      <c r="K102">
        <v>209.489</v>
      </c>
      <c r="L102">
        <v>1622.1510000000001</v>
      </c>
      <c r="M102" s="2">
        <v>445.80900000000003</v>
      </c>
      <c r="N102">
        <v>64.682000000000002</v>
      </c>
      <c r="O102" s="4">
        <v>34608965.469999999</v>
      </c>
      <c r="P102" s="4">
        <v>217819920.86899999</v>
      </c>
      <c r="Q102" s="4">
        <v>263043528.44499999</v>
      </c>
      <c r="R102" s="6">
        <v>583235.97699999996</v>
      </c>
      <c r="S102" s="4">
        <v>889030.78899999999</v>
      </c>
      <c r="T102" s="4">
        <v>12487468.146</v>
      </c>
      <c r="U102" s="4">
        <v>8944368.8389999997</v>
      </c>
      <c r="V102" s="4">
        <v>69.775000000000006</v>
      </c>
      <c r="W102" s="8">
        <v>139</v>
      </c>
      <c r="X102" s="23">
        <f t="shared" si="34"/>
        <v>1870588.8321611008</v>
      </c>
      <c r="Y102" s="24">
        <f t="shared" si="58"/>
        <v>5.0427988085892806E-4</v>
      </c>
      <c r="Z102" s="20">
        <f t="shared" si="35"/>
        <v>0.50020117855710389</v>
      </c>
      <c r="AA102" s="7">
        <f t="shared" si="36"/>
        <v>124.35054688858898</v>
      </c>
      <c r="AB102" s="7">
        <v>3</v>
      </c>
      <c r="AC102" s="4">
        <f t="shared" si="37"/>
        <v>100540.0012051899</v>
      </c>
      <c r="AD102">
        <f t="shared" si="38"/>
        <v>1.0499064113004693E-2</v>
      </c>
      <c r="AE102" s="7">
        <f t="shared" si="39"/>
        <v>0.80416054295946959</v>
      </c>
      <c r="AF102" s="7">
        <f t="shared" si="57"/>
        <v>0.1237602562314004</v>
      </c>
      <c r="AG102">
        <f t="shared" si="41"/>
        <v>0.27631306586941801</v>
      </c>
      <c r="AH102" s="7">
        <f t="shared" si="63"/>
        <v>-5.0312362894188722E-2</v>
      </c>
      <c r="AI102" s="7">
        <f t="shared" si="42"/>
        <v>5.8165091761630308</v>
      </c>
      <c r="AJ102" s="10">
        <f t="shared" si="56"/>
        <v>-5.4426231206438642E-2</v>
      </c>
      <c r="AK102" s="17">
        <f t="shared" si="43"/>
        <v>0.9081005036034272</v>
      </c>
      <c r="AL102" s="20">
        <f t="shared" si="44"/>
        <v>0.81808743778322435</v>
      </c>
      <c r="AM102">
        <f t="shared" si="45"/>
        <v>64.682000000000002</v>
      </c>
      <c r="AN102" s="13">
        <f t="shared" si="46"/>
        <v>0.16718771239558577</v>
      </c>
      <c r="AO102">
        <f t="shared" si="47"/>
        <v>7.7433707736444397</v>
      </c>
      <c r="AP102" s="13">
        <f t="shared" si="60"/>
        <v>-0.34334504653325365</v>
      </c>
      <c r="AQ102">
        <f t="shared" si="48"/>
        <v>3.535250060862384</v>
      </c>
      <c r="AR102" s="13">
        <f t="shared" si="62"/>
        <v>-2.6865768386036489E-2</v>
      </c>
      <c r="AS102" s="16">
        <f t="shared" si="50"/>
        <v>4.687083181975275E-5</v>
      </c>
      <c r="AT102" s="13">
        <f t="shared" si="61"/>
        <v>-0.27680957448337007</v>
      </c>
      <c r="AU102" s="17">
        <f t="shared" si="52"/>
        <v>-9.7758304907820823E-2</v>
      </c>
      <c r="AV102" s="20">
        <f t="shared" si="53"/>
        <v>0.46106210830076622</v>
      </c>
      <c r="AW102" s="17">
        <f>(Z102*0.3999)+(AL102*0.4002)+(AV102*0.1999)</f>
        <v>0.61959535935515542</v>
      </c>
      <c r="AX102" s="17">
        <f t="shared" si="54"/>
        <v>101</v>
      </c>
    </row>
    <row r="103" spans="1:50" x14ac:dyDescent="0.25">
      <c r="A103">
        <v>181002</v>
      </c>
      <c r="B103" s="1" t="s">
        <v>252</v>
      </c>
      <c r="C103" t="s">
        <v>253</v>
      </c>
      <c r="D103" t="s">
        <v>254</v>
      </c>
      <c r="E103" s="1" t="s">
        <v>48</v>
      </c>
      <c r="F103">
        <v>2615.3739999999998</v>
      </c>
      <c r="G103">
        <v>-4782055.7690000003</v>
      </c>
      <c r="H103">
        <v>49099555.765000001</v>
      </c>
      <c r="I103">
        <v>2443.5230000000001</v>
      </c>
      <c r="J103">
        <v>894600886.31799996</v>
      </c>
      <c r="K103">
        <v>749.22500000000002</v>
      </c>
      <c r="L103">
        <v>7284.3649999999998</v>
      </c>
      <c r="M103" s="2">
        <v>1014.15</v>
      </c>
      <c r="N103">
        <v>75.587999999999994</v>
      </c>
      <c r="O103" s="4">
        <v>164909733.34900001</v>
      </c>
      <c r="P103" s="4">
        <v>2012484937.4059999</v>
      </c>
      <c r="Q103" s="4">
        <v>2198668062.2319999</v>
      </c>
      <c r="R103" s="6">
        <v>151643.04800000001</v>
      </c>
      <c r="S103" s="4">
        <v>185984013.49000001</v>
      </c>
      <c r="T103" s="4">
        <v>94478513.693000004</v>
      </c>
      <c r="U103" s="4">
        <v>904073022.22300005</v>
      </c>
      <c r="V103" s="4">
        <v>66.991</v>
      </c>
      <c r="W103" s="8">
        <v>40</v>
      </c>
      <c r="X103" s="23">
        <f t="shared" si="34"/>
        <v>3844719.9282300002</v>
      </c>
      <c r="Y103" s="24">
        <f t="shared" si="58"/>
        <v>0.77195098978697185</v>
      </c>
      <c r="Z103" s="20">
        <f t="shared" si="35"/>
        <v>0.77992827220160099</v>
      </c>
      <c r="AA103" s="7">
        <f t="shared" si="36"/>
        <v>3.0082461367328368</v>
      </c>
      <c r="AB103" s="7">
        <f t="shared" ref="AB103:AB119" si="64">(AA103 - AVERAGE(AA$2:AA$999)) / _xlfn.STDEV.P(AA$2:AA$999)</f>
        <v>5.88122398582369E-2</v>
      </c>
      <c r="AC103" s="4">
        <f t="shared" si="37"/>
        <v>122811.10107991568</v>
      </c>
      <c r="AD103">
        <f t="shared" si="38"/>
        <v>1.4336043826203954E-2</v>
      </c>
      <c r="AE103" s="7">
        <f t="shared" si="39"/>
        <v>0.26002719191527202</v>
      </c>
      <c r="AF103" s="7">
        <f t="shared" si="57"/>
        <v>2.4693261954272787E-2</v>
      </c>
      <c r="AG103">
        <f t="shared" si="41"/>
        <v>0.48176470347582295</v>
      </c>
      <c r="AH103" s="7">
        <f t="shared" si="63"/>
        <v>-3.7159153300109458E-2</v>
      </c>
      <c r="AI103" s="7">
        <f t="shared" si="42"/>
        <v>11.809169409347897</v>
      </c>
      <c r="AJ103" s="10">
        <f t="shared" ref="AJ103:AJ134" si="65">(AI103 - AVERAGE(AI$2:AI$844)) / _xlfn.STDEV.P(AI$2:AI$844)</f>
        <v>1.7622410721950268E-2</v>
      </c>
      <c r="AK103" s="17">
        <f t="shared" si="43"/>
        <v>1.9944261870526874E-2</v>
      </c>
      <c r="AL103" s="20">
        <f t="shared" si="44"/>
        <v>0.50795608185485919</v>
      </c>
      <c r="AM103">
        <f t="shared" si="45"/>
        <v>75.587999999999994</v>
      </c>
      <c r="AN103" s="13">
        <f t="shared" si="46"/>
        <v>0.5891841961334382</v>
      </c>
      <c r="AO103">
        <f t="shared" si="47"/>
        <v>9.7225332843938723</v>
      </c>
      <c r="AP103" s="13">
        <f t="shared" si="60"/>
        <v>-0.17442302490329556</v>
      </c>
      <c r="AQ103">
        <f t="shared" si="48"/>
        <v>3.2614007808068339</v>
      </c>
      <c r="AR103" s="13">
        <f t="shared" si="62"/>
        <v>-7.838068410893001E-2</v>
      </c>
      <c r="AS103" s="16">
        <f t="shared" si="50"/>
        <v>4.417183177771581E-5</v>
      </c>
      <c r="AT103" s="13">
        <f t="shared" si="61"/>
        <v>-0.29401767710821702</v>
      </c>
      <c r="AU103" s="17">
        <f t="shared" si="52"/>
        <v>5.4750796165331669E-2</v>
      </c>
      <c r="AV103" s="20">
        <f t="shared" si="53"/>
        <v>0.52183149973345233</v>
      </c>
      <c r="AW103" s="17">
        <f>(Z103*0.3999)+(AL103*0.4002)+(AV103*0.1999)</f>
        <v>0.61949145680845197</v>
      </c>
      <c r="AX103" s="17">
        <f t="shared" si="54"/>
        <v>102</v>
      </c>
    </row>
    <row r="104" spans="1:50" x14ac:dyDescent="0.25">
      <c r="A104">
        <v>229160</v>
      </c>
      <c r="B104" s="1" t="s">
        <v>255</v>
      </c>
      <c r="C104" t="s">
        <v>75</v>
      </c>
      <c r="D104" t="s">
        <v>66</v>
      </c>
      <c r="E104" s="1" t="s">
        <v>67</v>
      </c>
      <c r="F104">
        <v>602.37699999999995</v>
      </c>
      <c r="G104">
        <v>44622059.501999997</v>
      </c>
      <c r="H104">
        <v>4123559.9509999999</v>
      </c>
      <c r="I104">
        <v>571.24900000000002</v>
      </c>
      <c r="J104">
        <v>69181216.393000007</v>
      </c>
      <c r="K104">
        <v>182.72</v>
      </c>
      <c r="L104">
        <v>2364.3609999999999</v>
      </c>
      <c r="M104" s="2">
        <v>614.37900000000002</v>
      </c>
      <c r="N104">
        <v>27.757999999999999</v>
      </c>
      <c r="O104" s="4">
        <v>10752639.433</v>
      </c>
      <c r="P104" s="4">
        <v>191672051.141</v>
      </c>
      <c r="Q104" s="4">
        <v>195211381.75099999</v>
      </c>
      <c r="R104" s="6">
        <v>2402312.5929999999</v>
      </c>
      <c r="S104" s="4">
        <v>12931558.995999999</v>
      </c>
      <c r="T104" s="4">
        <v>0</v>
      </c>
      <c r="U104" s="4">
        <v>127270670.796</v>
      </c>
      <c r="V104" s="4">
        <v>65.611999999999995</v>
      </c>
      <c r="W104" s="8">
        <v>393</v>
      </c>
      <c r="X104" s="23">
        <f t="shared" si="34"/>
        <v>3755548.1134217479</v>
      </c>
      <c r="Y104" s="24">
        <f t="shared" si="58"/>
        <v>0.73710461950935047</v>
      </c>
      <c r="Z104" s="20">
        <f t="shared" si="35"/>
        <v>0.76947063492762136</v>
      </c>
      <c r="AA104" s="7">
        <f t="shared" si="36"/>
        <v>1.7390653852879026</v>
      </c>
      <c r="AB104" s="7">
        <f t="shared" si="64"/>
        <v>-0.17165847961069688</v>
      </c>
      <c r="AC104" s="4">
        <f t="shared" si="37"/>
        <v>29260.005723745235</v>
      </c>
      <c r="AD104">
        <f t="shared" si="38"/>
        <v>-1.781420378451334E-3</v>
      </c>
      <c r="AE104" s="7">
        <f t="shared" si="39"/>
        <v>0.13400667129614929</v>
      </c>
      <c r="AF104" s="7">
        <f t="shared" si="57"/>
        <v>1.7494850822662531E-3</v>
      </c>
      <c r="AG104">
        <f t="shared" si="41"/>
        <v>12.607485544279287</v>
      </c>
      <c r="AH104" s="7">
        <f t="shared" si="63"/>
        <v>0.73914104832656657</v>
      </c>
      <c r="AI104" s="7">
        <f t="shared" si="42"/>
        <v>55.154887537053469</v>
      </c>
      <c r="AJ104" s="10">
        <f t="shared" si="65"/>
        <v>0.53875993612645356</v>
      </c>
      <c r="AK104" s="17">
        <f t="shared" si="43"/>
        <v>0.17722734016075783</v>
      </c>
      <c r="AL104" s="20">
        <f t="shared" si="44"/>
        <v>0.5703350893840734</v>
      </c>
      <c r="AM104">
        <f t="shared" si="45"/>
        <v>27.757999999999999</v>
      </c>
      <c r="AN104" s="13">
        <f t="shared" si="46"/>
        <v>-1.2615485947322775</v>
      </c>
      <c r="AO104">
        <f t="shared" si="47"/>
        <v>12.939804071803852</v>
      </c>
      <c r="AP104" s="13">
        <f t="shared" si="60"/>
        <v>0.10017185176224443</v>
      </c>
      <c r="AQ104">
        <f t="shared" si="48"/>
        <v>3.1263627408056043</v>
      </c>
      <c r="AR104" s="13">
        <f t="shared" si="62"/>
        <v>-0.10378324587077563</v>
      </c>
      <c r="AS104" s="16">
        <f t="shared" si="50"/>
        <v>2.1988656968667089E-4</v>
      </c>
      <c r="AT104" s="13">
        <f t="shared" si="61"/>
        <v>0.82629251019855054</v>
      </c>
      <c r="AU104" s="17">
        <f t="shared" si="52"/>
        <v>-0.2141089249071059</v>
      </c>
      <c r="AV104" s="20">
        <f t="shared" si="53"/>
        <v>0.41523105805557226</v>
      </c>
      <c r="AW104" s="17">
        <f>(Z104*0.3999)+(AL104*0.4002)+(AV104*0.1999)</f>
        <v>0.61896409818437081</v>
      </c>
      <c r="AX104" s="17">
        <f t="shared" si="54"/>
        <v>103</v>
      </c>
    </row>
    <row r="105" spans="1:50" x14ac:dyDescent="0.25">
      <c r="A105">
        <v>166850</v>
      </c>
      <c r="B105" s="1" t="s">
        <v>256</v>
      </c>
      <c r="C105" t="s">
        <v>257</v>
      </c>
      <c r="D105" t="s">
        <v>55</v>
      </c>
      <c r="E105" s="1" t="s">
        <v>48</v>
      </c>
      <c r="F105">
        <v>2107.7919999999999</v>
      </c>
      <c r="G105">
        <v>4841.8620000000001</v>
      </c>
      <c r="H105">
        <v>10606309.592</v>
      </c>
      <c r="I105">
        <v>2052.2469999999998</v>
      </c>
      <c r="J105">
        <v>87664960.928000003</v>
      </c>
      <c r="K105">
        <v>291.63099999999997</v>
      </c>
      <c r="L105">
        <v>6422.674</v>
      </c>
      <c r="M105" s="2">
        <v>1161.5170000000001</v>
      </c>
      <c r="N105">
        <v>63.597999999999999</v>
      </c>
      <c r="O105" s="4">
        <v>61873383.627999999</v>
      </c>
      <c r="P105" s="4">
        <v>236100326.94800001</v>
      </c>
      <c r="Q105" s="4">
        <v>541891966.24899995</v>
      </c>
      <c r="R105" s="6">
        <v>451154.30800000002</v>
      </c>
      <c r="S105" s="4">
        <v>9463346.4049999993</v>
      </c>
      <c r="T105" s="4">
        <v>82634812.511000007</v>
      </c>
      <c r="U105" s="4">
        <v>372219679.48799998</v>
      </c>
      <c r="V105" s="4">
        <v>63.787999999999997</v>
      </c>
      <c r="W105" s="8">
        <v>141</v>
      </c>
      <c r="X105" s="23">
        <f t="shared" si="34"/>
        <v>3716478.0025903266</v>
      </c>
      <c r="Y105" s="24">
        <f t="shared" si="58"/>
        <v>0.7218368855090167</v>
      </c>
      <c r="Z105" s="20">
        <f t="shared" si="35"/>
        <v>0.76480261564224872</v>
      </c>
      <c r="AA105" s="7">
        <f t="shared" si="36"/>
        <v>0.67045381569890505</v>
      </c>
      <c r="AB105" s="7">
        <f t="shared" si="64"/>
        <v>-0.36570781182410644</v>
      </c>
      <c r="AC105" s="4">
        <f t="shared" si="37"/>
        <v>13649.293258228583</v>
      </c>
      <c r="AD105">
        <f t="shared" si="38"/>
        <v>-4.4709142685465005E-3</v>
      </c>
      <c r="AE105" s="7">
        <f t="shared" si="39"/>
        <v>5.3918847129755344E-2</v>
      </c>
      <c r="AF105" s="7">
        <f t="shared" si="57"/>
        <v>-1.2831609796653059E-2</v>
      </c>
      <c r="AG105">
        <f t="shared" si="41"/>
        <v>0.27024824668818137</v>
      </c>
      <c r="AH105" s="7">
        <f t="shared" si="63"/>
        <v>-5.0700638396737017E-2</v>
      </c>
      <c r="AI105" s="7">
        <f t="shared" si="42"/>
        <v>1.772095429056513</v>
      </c>
      <c r="AJ105" s="10">
        <f t="shared" si="65"/>
        <v>-0.1030514671679085</v>
      </c>
      <c r="AK105" s="17">
        <f t="shared" si="43"/>
        <v>-0.13854715040137819</v>
      </c>
      <c r="AL105" s="20">
        <f t="shared" si="44"/>
        <v>0.44490400412970321</v>
      </c>
      <c r="AM105">
        <f t="shared" si="45"/>
        <v>63.597999999999999</v>
      </c>
      <c r="AN105" s="13">
        <f t="shared" si="46"/>
        <v>0.12524344425219375</v>
      </c>
      <c r="AO105">
        <f t="shared" si="47"/>
        <v>22.023289705141089</v>
      </c>
      <c r="AP105" s="13">
        <f t="shared" si="60"/>
        <v>0.87544965148622345</v>
      </c>
      <c r="AQ105">
        <f t="shared" si="48"/>
        <v>7.0371359697700173</v>
      </c>
      <c r="AR105" s="13">
        <f t="shared" si="62"/>
        <v>0.63188840994144069</v>
      </c>
      <c r="AS105" s="16">
        <f t="shared" si="50"/>
        <v>1.0380350359719946E-4</v>
      </c>
      <c r="AT105" s="13">
        <f t="shared" si="61"/>
        <v>8.6177918437765594E-2</v>
      </c>
      <c r="AU105" s="17">
        <f t="shared" si="52"/>
        <v>0.43164313232012724</v>
      </c>
      <c r="AV105" s="20">
        <f t="shared" si="53"/>
        <v>0.66699959763086192</v>
      </c>
      <c r="AW105" s="17">
        <f>(Z105*0.3999)+(AL105*0.4002)+(AV105*0.1999)</f>
        <v>0.6172283680144518</v>
      </c>
      <c r="AX105" s="17">
        <f t="shared" si="54"/>
        <v>104</v>
      </c>
    </row>
    <row r="106" spans="1:50" x14ac:dyDescent="0.25">
      <c r="A106">
        <v>168342</v>
      </c>
      <c r="B106" s="1" t="s">
        <v>258</v>
      </c>
      <c r="C106" t="s">
        <v>259</v>
      </c>
      <c r="D106" t="s">
        <v>55</v>
      </c>
      <c r="E106" s="1" t="s">
        <v>44</v>
      </c>
      <c r="F106">
        <v>554.45299999999997</v>
      </c>
      <c r="G106">
        <v>106432458.70900001</v>
      </c>
      <c r="H106">
        <v>45837713.421999998</v>
      </c>
      <c r="I106">
        <v>550.74</v>
      </c>
      <c r="J106">
        <v>4486955830.3549995</v>
      </c>
      <c r="K106">
        <v>336.363</v>
      </c>
      <c r="L106">
        <v>2250.1819999999998</v>
      </c>
      <c r="M106" s="2">
        <v>569.553</v>
      </c>
      <c r="N106">
        <v>95.302999999999997</v>
      </c>
      <c r="O106" s="4">
        <v>125310564.266</v>
      </c>
      <c r="P106" s="4">
        <v>5151959977.823</v>
      </c>
      <c r="Q106" s="4">
        <v>6472382702.6540003</v>
      </c>
      <c r="R106" s="6">
        <v>451154.30800000002</v>
      </c>
      <c r="S106" s="4">
        <v>117768935.11</v>
      </c>
      <c r="T106" s="4">
        <v>105174900.947</v>
      </c>
      <c r="U106" s="4">
        <v>509584343.11000001</v>
      </c>
      <c r="V106" s="4">
        <v>52.451000000000001</v>
      </c>
      <c r="W106" s="8">
        <v>141</v>
      </c>
      <c r="X106" s="23">
        <f t="shared" si="34"/>
        <v>1822385.0325129363</v>
      </c>
      <c r="Y106" s="24">
        <f t="shared" si="58"/>
        <v>-1.8332697418976949E-2</v>
      </c>
      <c r="Z106" s="20">
        <f t="shared" si="35"/>
        <v>0.49268672153866327</v>
      </c>
      <c r="AA106" s="7">
        <f t="shared" si="36"/>
        <v>14.891017711725635</v>
      </c>
      <c r="AB106" s="7">
        <f t="shared" si="64"/>
        <v>2.216606479217536</v>
      </c>
      <c r="AC106" s="4">
        <f t="shared" si="37"/>
        <v>1994041.2954840986</v>
      </c>
      <c r="AD106">
        <f t="shared" si="38"/>
        <v>0.33672121272407207</v>
      </c>
      <c r="AE106" s="7">
        <f t="shared" si="39"/>
        <v>0.32105901749945154</v>
      </c>
      <c r="AF106" s="7">
        <f t="shared" si="57"/>
        <v>3.5804949014563742E-2</v>
      </c>
      <c r="AG106">
        <f t="shared" si="41"/>
        <v>0.16025728403234157</v>
      </c>
      <c r="AH106" s="7">
        <f t="shared" si="63"/>
        <v>-5.7742364625458523E-2</v>
      </c>
      <c r="AI106" s="7">
        <f t="shared" si="42"/>
        <v>4.9017504628923998</v>
      </c>
      <c r="AJ106" s="10">
        <f t="shared" si="65"/>
        <v>-6.5424205464739343E-2</v>
      </c>
      <c r="AK106" s="17">
        <f t="shared" si="43"/>
        <v>0.70128901173198177</v>
      </c>
      <c r="AL106" s="20">
        <f t="shared" si="44"/>
        <v>0.7584386651145425</v>
      </c>
      <c r="AM106">
        <f t="shared" si="45"/>
        <v>95.302999999999997</v>
      </c>
      <c r="AN106" s="13">
        <f t="shared" si="46"/>
        <v>1.3520358994978037</v>
      </c>
      <c r="AO106">
        <f t="shared" si="47"/>
        <v>6.6897429265406716</v>
      </c>
      <c r="AP106" s="13">
        <f t="shared" si="60"/>
        <v>-0.43327245017581473</v>
      </c>
      <c r="AQ106">
        <f t="shared" si="48"/>
        <v>1.637338232802062</v>
      </c>
      <c r="AR106" s="13">
        <f t="shared" si="62"/>
        <v>-0.38388977754968129</v>
      </c>
      <c r="AS106" s="16">
        <f t="shared" si="50"/>
        <v>1.7956841972425244E-5</v>
      </c>
      <c r="AT106" s="13">
        <f t="shared" si="61"/>
        <v>-0.46115744289284522</v>
      </c>
      <c r="AU106" s="17">
        <f t="shared" si="52"/>
        <v>0.10908872433939804</v>
      </c>
      <c r="AV106" s="20">
        <f t="shared" si="53"/>
        <v>0.54343394090621788</v>
      </c>
      <c r="AW106" s="17">
        <f>(Z106*0.3999)+(AL106*0.4002)+(AV106*0.1999)</f>
        <v>0.60918501850930429</v>
      </c>
      <c r="AX106" s="17">
        <f t="shared" si="54"/>
        <v>105</v>
      </c>
    </row>
    <row r="107" spans="1:50" x14ac:dyDescent="0.25">
      <c r="A107">
        <v>165662</v>
      </c>
      <c r="B107" s="1" t="s">
        <v>260</v>
      </c>
      <c r="C107" t="s">
        <v>79</v>
      </c>
      <c r="D107" t="s">
        <v>55</v>
      </c>
      <c r="E107" s="1" t="s">
        <v>93</v>
      </c>
      <c r="F107">
        <v>1432.5640000000001</v>
      </c>
      <c r="G107">
        <v>940530.44499999995</v>
      </c>
      <c r="H107">
        <v>21712467.215</v>
      </c>
      <c r="I107">
        <v>1489.5219999999999</v>
      </c>
      <c r="J107">
        <v>279832730.64399999</v>
      </c>
      <c r="K107">
        <v>441.71800000000002</v>
      </c>
      <c r="L107">
        <v>7315.83</v>
      </c>
      <c r="M107" s="2">
        <v>1070.076</v>
      </c>
      <c r="N107">
        <v>74.036000000000001</v>
      </c>
      <c r="O107" s="4">
        <v>65456757.754000001</v>
      </c>
      <c r="P107" s="4">
        <v>684986908.59399998</v>
      </c>
      <c r="Q107" s="4">
        <v>1239335208.994</v>
      </c>
      <c r="R107" s="6">
        <v>451154.30800000002</v>
      </c>
      <c r="S107" s="4">
        <v>29012649.736000001</v>
      </c>
      <c r="T107" s="4">
        <v>228603493.914</v>
      </c>
      <c r="U107" s="4">
        <v>401916108.84600002</v>
      </c>
      <c r="V107" s="4">
        <v>61.03</v>
      </c>
      <c r="W107" s="8">
        <v>141</v>
      </c>
      <c r="X107" s="23">
        <f t="shared" si="34"/>
        <v>3423896.4346624687</v>
      </c>
      <c r="Y107" s="24">
        <f t="shared" si="58"/>
        <v>0.60750248876779833</v>
      </c>
      <c r="Z107" s="20">
        <f t="shared" si="35"/>
        <v>0.72824125425225195</v>
      </c>
      <c r="AA107" s="7">
        <f t="shared" si="36"/>
        <v>1.9504683331934638</v>
      </c>
      <c r="AB107" s="7">
        <f t="shared" si="64"/>
        <v>-0.13326978718357088</v>
      </c>
      <c r="AC107" s="4">
        <f t="shared" si="37"/>
        <v>38250.305248208337</v>
      </c>
      <c r="AD107">
        <f t="shared" si="38"/>
        <v>-2.3252530434244331E-4</v>
      </c>
      <c r="AE107" s="7">
        <f t="shared" si="39"/>
        <v>0.12620822065740109</v>
      </c>
      <c r="AF107" s="7">
        <f t="shared" si="57"/>
        <v>3.2966940047287908E-4</v>
      </c>
      <c r="AG107">
        <f t="shared" si="41"/>
        <v>0.41407906219495644</v>
      </c>
      <c r="AH107" s="7">
        <f t="shared" si="63"/>
        <v>-4.1492452545854423E-2</v>
      </c>
      <c r="AI107" s="7">
        <f t="shared" si="42"/>
        <v>2.2356616013790163</v>
      </c>
      <c r="AJ107" s="10">
        <f t="shared" si="65"/>
        <v>-9.7478097101835623E-2</v>
      </c>
      <c r="AK107" s="17">
        <f t="shared" si="43"/>
        <v>-6.2870086145074278E-2</v>
      </c>
      <c r="AL107" s="20">
        <f t="shared" si="44"/>
        <v>0.47493497775146215</v>
      </c>
      <c r="AM107">
        <f t="shared" si="45"/>
        <v>74.036000000000001</v>
      </c>
      <c r="AN107" s="13">
        <f t="shared" si="46"/>
        <v>0.52913114801670025</v>
      </c>
      <c r="AO107">
        <f t="shared" si="47"/>
        <v>16.562218428952409</v>
      </c>
      <c r="AP107" s="13">
        <f t="shared" si="60"/>
        <v>0.40934583473103769</v>
      </c>
      <c r="AQ107">
        <f t="shared" si="48"/>
        <v>3.3721107131699406</v>
      </c>
      <c r="AR107" s="13">
        <f t="shared" si="62"/>
        <v>-5.7554582852736125E-2</v>
      </c>
      <c r="AS107" s="16">
        <f t="shared" si="50"/>
        <v>1.117658474239497E-4</v>
      </c>
      <c r="AT107" s="13">
        <f t="shared" si="61"/>
        <v>0.13694369375121374</v>
      </c>
      <c r="AU107" s="17">
        <f t="shared" si="52"/>
        <v>0.27407589612482813</v>
      </c>
      <c r="AV107" s="20">
        <f t="shared" si="53"/>
        <v>0.60798685152704879</v>
      </c>
      <c r="AW107" s="17">
        <f>(Z107*0.3999)+(AL107*0.4002)+(AV107*0.1999)</f>
        <v>0.60282922729186772</v>
      </c>
      <c r="AX107" s="17">
        <f t="shared" si="54"/>
        <v>106</v>
      </c>
    </row>
    <row r="108" spans="1:50" x14ac:dyDescent="0.25">
      <c r="A108">
        <v>136330</v>
      </c>
      <c r="B108" s="1" t="s">
        <v>261</v>
      </c>
      <c r="C108" t="s">
        <v>262</v>
      </c>
      <c r="D108" t="s">
        <v>61</v>
      </c>
      <c r="E108" s="1" t="s">
        <v>93</v>
      </c>
      <c r="F108">
        <v>667.31100000000004</v>
      </c>
      <c r="G108">
        <v>52086056.538999997</v>
      </c>
      <c r="H108">
        <v>4243718.22</v>
      </c>
      <c r="I108">
        <v>582.26</v>
      </c>
      <c r="J108">
        <v>118945105.491</v>
      </c>
      <c r="K108">
        <v>207.81399999999999</v>
      </c>
      <c r="L108">
        <v>3071.2750000000001</v>
      </c>
      <c r="M108" s="2">
        <v>777.49400000000003</v>
      </c>
      <c r="N108">
        <v>60.843000000000004</v>
      </c>
      <c r="O108" s="4">
        <v>29555399.965999998</v>
      </c>
      <c r="P108" s="4">
        <v>370186071.45099998</v>
      </c>
      <c r="Q108" s="4">
        <v>483330879.45599997</v>
      </c>
      <c r="R108" s="6">
        <v>1456754.142</v>
      </c>
      <c r="S108" s="4">
        <v>52110729.909999996</v>
      </c>
      <c r="T108" s="4">
        <v>-3461144.91</v>
      </c>
      <c r="U108" s="4">
        <v>209866986.51499999</v>
      </c>
      <c r="V108" s="4">
        <v>60.26</v>
      </c>
      <c r="W108" s="8">
        <v>313</v>
      </c>
      <c r="X108" s="23">
        <f t="shared" si="34"/>
        <v>3618586.5970611759</v>
      </c>
      <c r="Y108" s="24">
        <f t="shared" si="58"/>
        <v>0.68358309229643432</v>
      </c>
      <c r="Z108" s="20">
        <f t="shared" si="35"/>
        <v>0.75288076789202774</v>
      </c>
      <c r="AA108" s="7">
        <f t="shared" si="36"/>
        <v>2.4114386703879269</v>
      </c>
      <c r="AB108" s="7">
        <f t="shared" si="64"/>
        <v>-4.9562115800993699E-2</v>
      </c>
      <c r="AC108" s="4">
        <f t="shared" si="37"/>
        <v>38728.249828165826</v>
      </c>
      <c r="AD108">
        <f t="shared" si="38"/>
        <v>-1.501825521817573E-4</v>
      </c>
      <c r="AE108" s="7">
        <f t="shared" si="39"/>
        <v>0.26852459772643722</v>
      </c>
      <c r="AF108" s="7">
        <f t="shared" si="57"/>
        <v>2.6240332081934853E-2</v>
      </c>
      <c r="AG108">
        <f t="shared" si="41"/>
        <v>0.42975822299200156</v>
      </c>
      <c r="AH108" s="7">
        <f t="shared" si="63"/>
        <v>-4.0488657732508156E-2</v>
      </c>
      <c r="AI108" s="7">
        <f t="shared" si="42"/>
        <v>4.2717901773684659</v>
      </c>
      <c r="AJ108" s="10">
        <f t="shared" si="65"/>
        <v>-7.2998101076154259E-2</v>
      </c>
      <c r="AK108" s="17">
        <f t="shared" si="43"/>
        <v>-2.8690542414663171E-2</v>
      </c>
      <c r="AL108" s="20">
        <f t="shared" si="44"/>
        <v>0.48855569966201778</v>
      </c>
      <c r="AM108">
        <f t="shared" si="45"/>
        <v>60.843000000000004</v>
      </c>
      <c r="AN108" s="13">
        <f t="shared" si="46"/>
        <v>1.8641545050123092E-2</v>
      </c>
      <c r="AO108">
        <f t="shared" si="47"/>
        <v>14.778960993965759</v>
      </c>
      <c r="AP108" s="13">
        <f t="shared" si="60"/>
        <v>0.25714436094173593</v>
      </c>
      <c r="AQ108">
        <f t="shared" si="48"/>
        <v>2.8018324078262293</v>
      </c>
      <c r="AR108" s="13">
        <f t="shared" si="62"/>
        <v>-0.16483198315269876</v>
      </c>
      <c r="AS108" s="16">
        <f t="shared" si="50"/>
        <v>1.0391586659402816E-4</v>
      </c>
      <c r="AT108" s="13">
        <f t="shared" si="61"/>
        <v>8.6894314862570501E-2</v>
      </c>
      <c r="AU108" s="17">
        <f t="shared" si="52"/>
        <v>4.604942093481032E-2</v>
      </c>
      <c r="AV108" s="20">
        <f t="shared" si="53"/>
        <v>0.51836457027393201</v>
      </c>
      <c r="AW108" s="17">
        <f>(Z108*0.3999)+(AL108*0.4002)+(AV108*0.1999)</f>
        <v>0.60021808768252038</v>
      </c>
      <c r="AX108" s="17">
        <f t="shared" si="54"/>
        <v>107</v>
      </c>
    </row>
    <row r="109" spans="1:50" x14ac:dyDescent="0.25">
      <c r="A109">
        <v>137564</v>
      </c>
      <c r="B109" s="1" t="s">
        <v>263</v>
      </c>
      <c r="C109" t="s">
        <v>264</v>
      </c>
      <c r="D109" t="s">
        <v>61</v>
      </c>
      <c r="E109" s="1" t="s">
        <v>265</v>
      </c>
      <c r="F109">
        <v>2132.7440000000001</v>
      </c>
      <c r="G109">
        <v>1270604.169</v>
      </c>
      <c r="H109">
        <v>2729883.62</v>
      </c>
      <c r="I109">
        <v>1360.9490000000001</v>
      </c>
      <c r="J109">
        <v>8537421.0099999998</v>
      </c>
      <c r="K109">
        <v>240.328</v>
      </c>
      <c r="L109">
        <v>6566.4859999999999</v>
      </c>
      <c r="M109" s="2">
        <v>707.63900000000001</v>
      </c>
      <c r="N109">
        <v>50.558999999999997</v>
      </c>
      <c r="O109" s="4">
        <v>25353189.223999999</v>
      </c>
      <c r="P109" s="4">
        <v>64281352.314000003</v>
      </c>
      <c r="Q109" s="4">
        <v>134630439.68900001</v>
      </c>
      <c r="R109" s="6">
        <v>1456754.142</v>
      </c>
      <c r="S109" s="4">
        <v>418153.16800000001</v>
      </c>
      <c r="T109" s="4">
        <v>-4390903.74</v>
      </c>
      <c r="U109" s="4">
        <v>165133366.421</v>
      </c>
      <c r="V109" s="4">
        <v>61.573999999999998</v>
      </c>
      <c r="W109" s="8">
        <v>313</v>
      </c>
      <c r="X109" s="23">
        <f t="shared" si="34"/>
        <v>3293469.7900662557</v>
      </c>
      <c r="Y109" s="24">
        <f t="shared" si="58"/>
        <v>0.55653464470809932</v>
      </c>
      <c r="Z109" s="20">
        <f t="shared" si="35"/>
        <v>0.71107729120583008</v>
      </c>
      <c r="AA109" s="7">
        <f t="shared" si="36"/>
        <v>0.39683440753331328</v>
      </c>
      <c r="AB109" s="7">
        <f t="shared" si="64"/>
        <v>-0.41539440042765552</v>
      </c>
      <c r="AC109" s="4">
        <f t="shared" si="37"/>
        <v>1300.1506452614076</v>
      </c>
      <c r="AD109">
        <f t="shared" si="38"/>
        <v>-6.5984881175207202E-3</v>
      </c>
      <c r="AE109" s="7">
        <f t="shared" si="39"/>
        <v>1.906360208253869E-2</v>
      </c>
      <c r="AF109" s="7">
        <f t="shared" si="57"/>
        <v>-1.9177488715844727E-2</v>
      </c>
      <c r="AG109">
        <f t="shared" si="41"/>
        <v>-4.4354513859818222E-2</v>
      </c>
      <c r="AH109" s="7">
        <f t="shared" si="63"/>
        <v>-7.084180688083172E-2</v>
      </c>
      <c r="AI109" s="7">
        <f t="shared" si="42"/>
        <v>1.9137482050242447</v>
      </c>
      <c r="AJ109" s="10">
        <f t="shared" si="65"/>
        <v>-0.10134840212888871</v>
      </c>
      <c r="AK109" s="17">
        <f t="shared" si="43"/>
        <v>-0.15881421278459334</v>
      </c>
      <c r="AL109" s="20">
        <f t="shared" si="44"/>
        <v>0.43690762537479449</v>
      </c>
      <c r="AM109">
        <f t="shared" si="45"/>
        <v>50.558999999999997</v>
      </c>
      <c r="AN109" s="13">
        <f t="shared" si="46"/>
        <v>-0.37928728667187217</v>
      </c>
      <c r="AO109">
        <f t="shared" si="47"/>
        <v>27.323016876934854</v>
      </c>
      <c r="AP109" s="13">
        <f t="shared" si="60"/>
        <v>1.3277827080615674</v>
      </c>
      <c r="AQ109">
        <f t="shared" si="48"/>
        <v>5.6628815618654507</v>
      </c>
      <c r="AR109" s="13">
        <f t="shared" si="62"/>
        <v>0.37337175439040893</v>
      </c>
      <c r="AS109" s="16">
        <f t="shared" si="50"/>
        <v>2.590003940720795E-4</v>
      </c>
      <c r="AT109" s="13">
        <f t="shared" si="61"/>
        <v>1.0756717964494618</v>
      </c>
      <c r="AU109" s="17">
        <f t="shared" si="52"/>
        <v>0.52663678890132481</v>
      </c>
      <c r="AV109" s="20">
        <f t="shared" si="53"/>
        <v>0.70077708033602548</v>
      </c>
      <c r="AW109" s="17">
        <f>(Z109*0.3999)+(AL109*0.4002)+(AV109*0.1999)</f>
        <v>0.59929557878737572</v>
      </c>
      <c r="AX109" s="17">
        <f t="shared" si="54"/>
        <v>108</v>
      </c>
    </row>
    <row r="110" spans="1:50" x14ac:dyDescent="0.25">
      <c r="A110">
        <v>168005</v>
      </c>
      <c r="B110" s="1" t="s">
        <v>266</v>
      </c>
      <c r="C110" t="s">
        <v>79</v>
      </c>
      <c r="D110" t="s">
        <v>55</v>
      </c>
      <c r="E110" s="1" t="s">
        <v>44</v>
      </c>
      <c r="F110">
        <v>1615.239</v>
      </c>
      <c r="G110">
        <v>0</v>
      </c>
      <c r="H110">
        <v>20369524.338</v>
      </c>
      <c r="I110">
        <v>1926.558</v>
      </c>
      <c r="J110">
        <v>263605075.12900001</v>
      </c>
      <c r="K110">
        <v>328.041</v>
      </c>
      <c r="L110">
        <v>5932.0910000000003</v>
      </c>
      <c r="M110" s="2">
        <v>1136.1579999999999</v>
      </c>
      <c r="N110">
        <v>60.683</v>
      </c>
      <c r="O110" s="4">
        <v>61196700.479999997</v>
      </c>
      <c r="P110" s="4">
        <v>285680989.25400001</v>
      </c>
      <c r="Q110" s="4">
        <v>885646543.102</v>
      </c>
      <c r="R110" s="6">
        <v>451154.30800000002</v>
      </c>
      <c r="S110" s="4">
        <v>-22149740.157000002</v>
      </c>
      <c r="T110" s="4">
        <v>2385919.8739999998</v>
      </c>
      <c r="U110" s="4">
        <v>392976409.03200001</v>
      </c>
      <c r="V110" s="4">
        <v>62.139000000000003</v>
      </c>
      <c r="W110" s="8">
        <v>141</v>
      </c>
      <c r="X110" s="23">
        <f t="shared" si="34"/>
        <v>3635337.420345135</v>
      </c>
      <c r="Y110" s="24">
        <f t="shared" si="58"/>
        <v>0.69012894304381445</v>
      </c>
      <c r="Z110" s="20">
        <f t="shared" si="35"/>
        <v>0.75494344829695648</v>
      </c>
      <c r="AA110" s="7">
        <f t="shared" si="36"/>
        <v>0.72368890417438758</v>
      </c>
      <c r="AB110" s="7">
        <f t="shared" si="64"/>
        <v>-0.35604084427203109</v>
      </c>
      <c r="AC110" s="4">
        <f t="shared" si="37"/>
        <v>44437.125986266896</v>
      </c>
      <c r="AD110">
        <f t="shared" si="38"/>
        <v>8.3337201526281323E-4</v>
      </c>
      <c r="AE110" s="7">
        <f t="shared" si="39"/>
        <v>-4.5300831756927154E-3</v>
      </c>
      <c r="AF110" s="7">
        <f t="shared" si="57"/>
        <v>-2.347304508629721E-2</v>
      </c>
      <c r="AG110">
        <f t="shared" si="41"/>
        <v>3.9767614302144878E-3</v>
      </c>
      <c r="AH110" s="7">
        <f t="shared" si="63"/>
        <v>-6.774759258667841E-2</v>
      </c>
      <c r="AI110" s="7">
        <f t="shared" si="42"/>
        <v>1.4761623186893436</v>
      </c>
      <c r="AJ110" s="10">
        <f t="shared" si="65"/>
        <v>-0.10660941603768231</v>
      </c>
      <c r="AK110" s="17">
        <f t="shared" si="43"/>
        <v>-0.14092278741956737</v>
      </c>
      <c r="AL110" s="20">
        <f t="shared" si="44"/>
        <v>0.44396547001636366</v>
      </c>
      <c r="AM110">
        <f t="shared" si="45"/>
        <v>60.683</v>
      </c>
      <c r="AN110" s="13">
        <f t="shared" si="46"/>
        <v>1.2450509161799418E-2</v>
      </c>
      <c r="AO110">
        <f t="shared" si="47"/>
        <v>18.083382869824199</v>
      </c>
      <c r="AP110" s="13">
        <f t="shared" si="60"/>
        <v>0.53917760508241086</v>
      </c>
      <c r="AQ110">
        <f t="shared" si="48"/>
        <v>5.8729183242338614</v>
      </c>
      <c r="AR110" s="13">
        <f t="shared" si="62"/>
        <v>0.41288263464513614</v>
      </c>
      <c r="AS110" s="16">
        <f t="shared" si="50"/>
        <v>9.6934817620415617E-5</v>
      </c>
      <c r="AT110" s="13">
        <f t="shared" si="61"/>
        <v>4.238501315972798E-2</v>
      </c>
      <c r="AU110" s="17">
        <f t="shared" si="52"/>
        <v>0.25022721531237219</v>
      </c>
      <c r="AV110" s="20">
        <f t="shared" si="53"/>
        <v>0.59879418010385421</v>
      </c>
      <c r="AW110" s="17">
        <f>(Z110*0.3999)+(AL110*0.4002)+(AV110*0.1999)</f>
        <v>0.59927582267726209</v>
      </c>
      <c r="AX110" s="17">
        <f t="shared" si="54"/>
        <v>109</v>
      </c>
    </row>
    <row r="111" spans="1:50" x14ac:dyDescent="0.25">
      <c r="A111">
        <v>201654</v>
      </c>
      <c r="B111" s="1" t="s">
        <v>267</v>
      </c>
      <c r="C111" t="s">
        <v>268</v>
      </c>
      <c r="D111" t="s">
        <v>195</v>
      </c>
      <c r="E111" s="1" t="s">
        <v>70</v>
      </c>
      <c r="F111">
        <v>1044.4690000000001</v>
      </c>
      <c r="G111">
        <v>92523.755000000005</v>
      </c>
      <c r="H111">
        <v>8268048.602</v>
      </c>
      <c r="I111">
        <v>1415.605</v>
      </c>
      <c r="J111">
        <v>56920085.868000001</v>
      </c>
      <c r="K111">
        <v>307.09300000000002</v>
      </c>
      <c r="L111">
        <v>4685.2460000000001</v>
      </c>
      <c r="M111" s="2">
        <v>1164.124</v>
      </c>
      <c r="N111">
        <v>75.489000000000004</v>
      </c>
      <c r="O111" s="4">
        <v>62250420.707000002</v>
      </c>
      <c r="P111" s="4">
        <v>416593059.796</v>
      </c>
      <c r="Q111" s="4">
        <v>492510857.26499999</v>
      </c>
      <c r="R111" s="6">
        <v>754926.505</v>
      </c>
      <c r="S111" s="4">
        <v>46471732.836999997</v>
      </c>
      <c r="T111" s="4">
        <v>56206743.615000002</v>
      </c>
      <c r="U111" s="4">
        <v>281333607.47600001</v>
      </c>
      <c r="V111" s="4">
        <v>59.796999999999997</v>
      </c>
      <c r="W111" s="8">
        <v>265</v>
      </c>
      <c r="X111" s="23">
        <f t="shared" si="34"/>
        <v>3316332.3121004533</v>
      </c>
      <c r="Y111" s="24">
        <f t="shared" si="58"/>
        <v>0.56546881196708165</v>
      </c>
      <c r="Z111" s="20">
        <f t="shared" si="35"/>
        <v>0.71412253408872162</v>
      </c>
      <c r="AA111" s="7">
        <f t="shared" si="36"/>
        <v>1.8385013708536588</v>
      </c>
      <c r="AB111" s="7">
        <f t="shared" si="64"/>
        <v>-0.15360188435556732</v>
      </c>
      <c r="AC111" s="4">
        <f t="shared" si="37"/>
        <v>12148.79343966144</v>
      </c>
      <c r="AD111">
        <f t="shared" si="38"/>
        <v>-4.7294281001886923E-3</v>
      </c>
      <c r="AE111" s="7">
        <f t="shared" si="39"/>
        <v>0.19457249324067952</v>
      </c>
      <c r="AF111" s="7">
        <f t="shared" si="57"/>
        <v>1.2776329741675755E-2</v>
      </c>
      <c r="AG111">
        <f t="shared" si="41"/>
        <v>0.74158193792422733</v>
      </c>
      <c r="AH111" s="7">
        <f t="shared" si="63"/>
        <v>-2.0525406396612624E-2</v>
      </c>
      <c r="AI111" s="7">
        <f t="shared" si="42"/>
        <v>6.487422892716431</v>
      </c>
      <c r="AJ111" s="10">
        <f t="shared" si="65"/>
        <v>-4.6359960093465734E-2</v>
      </c>
      <c r="AK111" s="17">
        <f t="shared" si="43"/>
        <v>-5.5293788866705738E-2</v>
      </c>
      <c r="AL111" s="20">
        <f t="shared" si="44"/>
        <v>0.47795220518217002</v>
      </c>
      <c r="AM111">
        <f t="shared" si="45"/>
        <v>75.489000000000004</v>
      </c>
      <c r="AN111" s="13">
        <f t="shared" si="46"/>
        <v>0.58535349267753845</v>
      </c>
      <c r="AO111">
        <f t="shared" si="47"/>
        <v>15.256765865714947</v>
      </c>
      <c r="AP111" s="13">
        <f t="shared" si="60"/>
        <v>0.29792512777727648</v>
      </c>
      <c r="AQ111">
        <f t="shared" si="48"/>
        <v>4.6096947830136141</v>
      </c>
      <c r="AR111" s="13">
        <f t="shared" si="62"/>
        <v>0.17525245262699912</v>
      </c>
      <c r="AS111" s="16">
        <f t="shared" si="50"/>
        <v>7.5264487320535463E-5</v>
      </c>
      <c r="AT111" s="13">
        <f t="shared" si="61"/>
        <v>-9.5779218743445721E-2</v>
      </c>
      <c r="AU111" s="17">
        <f t="shared" si="52"/>
        <v>0.27474459915564131</v>
      </c>
      <c r="AV111" s="20">
        <f t="shared" si="53"/>
        <v>0.60824376799869229</v>
      </c>
      <c r="AW111" s="17">
        <f>(Z111*0.3999)+(AL111*0.4002)+(AV111*0.1999)</f>
        <v>0.59844200311892282</v>
      </c>
      <c r="AX111" s="17">
        <f t="shared" si="54"/>
        <v>110</v>
      </c>
    </row>
    <row r="112" spans="1:50" x14ac:dyDescent="0.25">
      <c r="A112">
        <v>134945</v>
      </c>
      <c r="B112" s="1" t="s">
        <v>269</v>
      </c>
      <c r="C112" t="s">
        <v>270</v>
      </c>
      <c r="D112" t="s">
        <v>61</v>
      </c>
      <c r="E112" s="1" t="s">
        <v>93</v>
      </c>
      <c r="F112">
        <v>1115.326</v>
      </c>
      <c r="G112">
        <v>2965039.7540000002</v>
      </c>
      <c r="H112">
        <v>10987966.362</v>
      </c>
      <c r="I112">
        <v>1170.0940000000001</v>
      </c>
      <c r="J112">
        <v>73907909.018000007</v>
      </c>
      <c r="K112">
        <v>232.291</v>
      </c>
      <c r="L112">
        <v>3396.018</v>
      </c>
      <c r="M112" s="2">
        <v>845.53200000000004</v>
      </c>
      <c r="N112">
        <v>54.393000000000001</v>
      </c>
      <c r="O112" s="4">
        <v>32177749.135000002</v>
      </c>
      <c r="P112" s="4">
        <v>113709220.34900001</v>
      </c>
      <c r="Q112" s="4">
        <v>429473751.43900001</v>
      </c>
      <c r="R112" s="6">
        <v>1456754.142</v>
      </c>
      <c r="S112" s="4">
        <v>-1742803.6410000001</v>
      </c>
      <c r="T112" s="4">
        <v>22156768.465999998</v>
      </c>
      <c r="U112" s="4">
        <v>227995583.36700001</v>
      </c>
      <c r="V112" s="4">
        <v>62.146000000000001</v>
      </c>
      <c r="W112" s="8">
        <v>313</v>
      </c>
      <c r="X112" s="23">
        <f t="shared" si="34"/>
        <v>3935246.7833659556</v>
      </c>
      <c r="Y112" s="24">
        <f t="shared" si="58"/>
        <v>0.80732687981365048</v>
      </c>
      <c r="Z112" s="20">
        <f t="shared" si="35"/>
        <v>0.79026090921160941</v>
      </c>
      <c r="AA112" s="7">
        <f t="shared" si="36"/>
        <v>0.5198125791630529</v>
      </c>
      <c r="AB112" s="7">
        <f t="shared" si="64"/>
        <v>-0.39306277613993107</v>
      </c>
      <c r="AC112" s="4">
        <f t="shared" si="37"/>
        <v>21763.108740295254</v>
      </c>
      <c r="AD112">
        <f t="shared" si="38"/>
        <v>-3.0730243764239083E-3</v>
      </c>
      <c r="AE112" s="7">
        <f t="shared" si="39"/>
        <v>4.0549744799741327E-2</v>
      </c>
      <c r="AF112" s="7">
        <f t="shared" si="57"/>
        <v>-1.5265639582690291E-2</v>
      </c>
      <c r="AG112">
        <f t="shared" si="41"/>
        <v>7.9558676629325781E-2</v>
      </c>
      <c r="AH112" s="7">
        <f t="shared" si="63"/>
        <v>-6.2908766361110063E-2</v>
      </c>
      <c r="AI112" s="7">
        <f t="shared" si="42"/>
        <v>1.3601076408312316</v>
      </c>
      <c r="AJ112" s="10">
        <f t="shared" si="65"/>
        <v>-0.10800471989335743</v>
      </c>
      <c r="AK112" s="17">
        <f t="shared" si="43"/>
        <v>-0.1502153756712066</v>
      </c>
      <c r="AL112" s="20">
        <f t="shared" si="44"/>
        <v>0.44029734775212209</v>
      </c>
      <c r="AM112">
        <f t="shared" si="45"/>
        <v>54.393000000000001</v>
      </c>
      <c r="AN112" s="13">
        <f t="shared" si="46"/>
        <v>-0.2309345891979194</v>
      </c>
      <c r="AO112">
        <f t="shared" si="47"/>
        <v>14.61967101609619</v>
      </c>
      <c r="AP112" s="13">
        <f t="shared" si="60"/>
        <v>0.24354892098115882</v>
      </c>
      <c r="AQ112">
        <f t="shared" si="48"/>
        <v>5.0371904206361853</v>
      </c>
      <c r="AR112" s="13">
        <f t="shared" si="62"/>
        <v>0.25567041735403495</v>
      </c>
      <c r="AS112" s="16">
        <f t="shared" si="50"/>
        <v>1.0553932737035741E-4</v>
      </c>
      <c r="AT112" s="13">
        <f t="shared" si="61"/>
        <v>9.7245066700797037E-2</v>
      </c>
      <c r="AU112" s="17">
        <f t="shared" si="52"/>
        <v>7.4973471164582028E-2</v>
      </c>
      <c r="AV112" s="20">
        <f t="shared" si="53"/>
        <v>0.52988209029250033</v>
      </c>
      <c r="AW112" s="17">
        <f>(Z112*0.3999)+(AL112*0.4002)+(AV112*0.1999)</f>
        <v>0.59815576601359266</v>
      </c>
      <c r="AX112" s="17">
        <f t="shared" si="54"/>
        <v>111</v>
      </c>
    </row>
    <row r="113" spans="1:50" x14ac:dyDescent="0.25">
      <c r="A113">
        <v>217165</v>
      </c>
      <c r="B113" s="1" t="s">
        <v>271</v>
      </c>
      <c r="C113" t="s">
        <v>272</v>
      </c>
      <c r="D113" t="s">
        <v>113</v>
      </c>
      <c r="E113" s="1" t="s">
        <v>44</v>
      </c>
      <c r="F113">
        <v>1073.31</v>
      </c>
      <c r="G113">
        <v>12396051.549000001</v>
      </c>
      <c r="H113">
        <v>22326464.223000001</v>
      </c>
      <c r="I113">
        <v>850.47699999999998</v>
      </c>
      <c r="J113">
        <v>253643851.285</v>
      </c>
      <c r="K113">
        <v>180.72900000000001</v>
      </c>
      <c r="L113">
        <v>3083.8310000000001</v>
      </c>
      <c r="M113" s="2">
        <v>904.274</v>
      </c>
      <c r="N113">
        <v>85.093999999999994</v>
      </c>
      <c r="O113" s="4">
        <v>27709516.364</v>
      </c>
      <c r="P113" s="4">
        <v>498412631.40100002</v>
      </c>
      <c r="Q113" s="4">
        <v>732560643.61699998</v>
      </c>
      <c r="R113" s="6">
        <v>70051.838000000003</v>
      </c>
      <c r="S113" s="4">
        <v>15350750.301999999</v>
      </c>
      <c r="T113" s="4">
        <v>147531966.646</v>
      </c>
      <c r="U113" s="4">
        <v>286366287.56199998</v>
      </c>
      <c r="V113" s="4">
        <v>58.072000000000003</v>
      </c>
      <c r="W113" s="8">
        <v>21</v>
      </c>
      <c r="X113" s="23">
        <f t="shared" si="34"/>
        <v>3016478.8455053335</v>
      </c>
      <c r="Y113" s="24">
        <f t="shared" si="58"/>
        <v>0.44829271828243294</v>
      </c>
      <c r="Z113" s="20">
        <f t="shared" si="35"/>
        <v>0.6730290224137303</v>
      </c>
      <c r="AA113" s="7">
        <f t="shared" si="36"/>
        <v>2.0041597538418832</v>
      </c>
      <c r="AB113" s="7">
        <f t="shared" si="64"/>
        <v>-0.12351995420504319</v>
      </c>
      <c r="AC113" s="4">
        <f t="shared" si="37"/>
        <v>82249.595157776144</v>
      </c>
      <c r="AD113">
        <f t="shared" si="38"/>
        <v>7.3478988205465997E-3</v>
      </c>
      <c r="AE113" s="7">
        <f t="shared" si="39"/>
        <v>0.13157000723013759</v>
      </c>
      <c r="AF113" s="7">
        <f t="shared" si="57"/>
        <v>1.3058567242183075E-3</v>
      </c>
      <c r="AG113">
        <f t="shared" si="41"/>
        <v>0.68302103734054964</v>
      </c>
      <c r="AH113" s="7">
        <f t="shared" si="63"/>
        <v>-2.4274531048861871E-2</v>
      </c>
      <c r="AI113" s="7">
        <f t="shared" si="42"/>
        <v>3.1286220911464229</v>
      </c>
      <c r="AJ113" s="10">
        <f t="shared" si="65"/>
        <v>-8.6742198839627915E-2</v>
      </c>
      <c r="AK113" s="17">
        <f t="shared" si="43"/>
        <v>-5.355886612930387E-2</v>
      </c>
      <c r="AL113" s="20">
        <f t="shared" si="44"/>
        <v>0.47864331475930988</v>
      </c>
      <c r="AM113">
        <f t="shared" si="45"/>
        <v>85.093999999999994</v>
      </c>
      <c r="AN113" s="13">
        <f t="shared" si="46"/>
        <v>0.95700911584846005</v>
      </c>
      <c r="AO113">
        <f t="shared" si="47"/>
        <v>17.063288127527954</v>
      </c>
      <c r="AP113" s="13">
        <f t="shared" si="60"/>
        <v>0.45211226042937225</v>
      </c>
      <c r="AQ113">
        <f t="shared" si="48"/>
        <v>4.7058136768310561</v>
      </c>
      <c r="AR113" s="13">
        <f t="shared" si="62"/>
        <v>0.19333377353965173</v>
      </c>
      <c r="AS113" s="16">
        <f t="shared" si="50"/>
        <v>1.112914047105669E-4</v>
      </c>
      <c r="AT113" s="13">
        <f t="shared" si="61"/>
        <v>0.13391877386446174</v>
      </c>
      <c r="AU113" s="17">
        <f t="shared" si="52"/>
        <v>0.47524799801968631</v>
      </c>
      <c r="AV113" s="20">
        <f t="shared" si="53"/>
        <v>0.68269489027600205</v>
      </c>
      <c r="AW113" s="17">
        <f>(Z113*0.3999)+(AL113*0.4002)+(AV113*0.1999)</f>
        <v>0.59716806919609933</v>
      </c>
      <c r="AX113" s="17">
        <f t="shared" si="54"/>
        <v>112</v>
      </c>
    </row>
    <row r="114" spans="1:50" x14ac:dyDescent="0.25">
      <c r="A114">
        <v>193654</v>
      </c>
      <c r="B114" s="1" t="s">
        <v>273</v>
      </c>
      <c r="C114" t="s">
        <v>95</v>
      </c>
      <c r="D114" t="s">
        <v>58</v>
      </c>
      <c r="E114" s="1" t="s">
        <v>44</v>
      </c>
      <c r="F114">
        <v>2845.7840000000001</v>
      </c>
      <c r="G114">
        <v>1304929.466</v>
      </c>
      <c r="H114">
        <v>26420598.197999999</v>
      </c>
      <c r="I114">
        <v>3018.598</v>
      </c>
      <c r="J114">
        <v>515441814.26499999</v>
      </c>
      <c r="K114">
        <v>896.69399999999996</v>
      </c>
      <c r="L114">
        <v>9453.35</v>
      </c>
      <c r="M114" s="2">
        <v>1344.7750000000001</v>
      </c>
      <c r="N114">
        <v>70.156000000000006</v>
      </c>
      <c r="O114" s="4">
        <v>155813592.61300001</v>
      </c>
      <c r="P114" s="4">
        <v>598661608.30499995</v>
      </c>
      <c r="Q114" s="4">
        <v>1792849281.04</v>
      </c>
      <c r="R114" s="6">
        <v>1163205.6410000001</v>
      </c>
      <c r="S114" s="4">
        <v>-36075916.594999999</v>
      </c>
      <c r="T114" s="4">
        <v>77027.513000000006</v>
      </c>
      <c r="U114" s="4">
        <v>668589558.49699998</v>
      </c>
      <c r="V114" s="4">
        <v>66.305999999999997</v>
      </c>
      <c r="W114" s="8">
        <v>402</v>
      </c>
      <c r="X114" s="23">
        <f t="shared" si="34"/>
        <v>3891168.8205865053</v>
      </c>
      <c r="Y114" s="24">
        <f t="shared" si="58"/>
        <v>0.79010218818436462</v>
      </c>
      <c r="Z114" s="20">
        <f t="shared" si="35"/>
        <v>0.78526595396795618</v>
      </c>
      <c r="AA114" s="7">
        <f t="shared" si="36"/>
        <v>0.88266292706338001</v>
      </c>
      <c r="AB114" s="7">
        <f t="shared" si="64"/>
        <v>-0.32717272805581499</v>
      </c>
      <c r="AC114" s="4">
        <f t="shared" si="37"/>
        <v>54524.778439918118</v>
      </c>
      <c r="AD114">
        <f t="shared" si="38"/>
        <v>2.5713246999611514E-3</v>
      </c>
      <c r="AE114" s="7">
        <f t="shared" si="39"/>
        <v>-1.4441323939765542E-2</v>
      </c>
      <c r="AF114" s="7">
        <f t="shared" si="57"/>
        <v>-2.5277523400610062E-2</v>
      </c>
      <c r="AG114">
        <f t="shared" si="41"/>
        <v>1.1572360111831998E-3</v>
      </c>
      <c r="AH114" s="7">
        <f t="shared" si="63"/>
        <v>-6.792810129045132E-2</v>
      </c>
      <c r="AI114" s="7">
        <f t="shared" si="42"/>
        <v>1.5013128354724254</v>
      </c>
      <c r="AJ114" s="10">
        <f t="shared" si="65"/>
        <v>-0.10630703604156912</v>
      </c>
      <c r="AK114" s="17">
        <f t="shared" si="43"/>
        <v>-0.13235330005619794</v>
      </c>
      <c r="AL114" s="20">
        <f t="shared" si="44"/>
        <v>0.44735242539631298</v>
      </c>
      <c r="AM114">
        <f t="shared" si="45"/>
        <v>70.156000000000006</v>
      </c>
      <c r="AN114" s="13">
        <f t="shared" si="46"/>
        <v>0.37899852772485476</v>
      </c>
      <c r="AO114">
        <f t="shared" si="47"/>
        <v>10.542448148420755</v>
      </c>
      <c r="AP114" s="13">
        <f t="shared" si="60"/>
        <v>-0.10444308356769094</v>
      </c>
      <c r="AQ114">
        <f t="shared" si="48"/>
        <v>3.3663635532299758</v>
      </c>
      <c r="AR114" s="13">
        <f t="shared" si="62"/>
        <v>-5.8635704774594816E-2</v>
      </c>
      <c r="AS114" s="16">
        <f t="shared" si="50"/>
        <v>6.0670894249127778E-5</v>
      </c>
      <c r="AT114" s="13">
        <f t="shared" si="61"/>
        <v>-0.18882406621536779</v>
      </c>
      <c r="AU114" s="17">
        <f t="shared" si="52"/>
        <v>3.5165047988811433E-2</v>
      </c>
      <c r="AV114" s="20">
        <f t="shared" si="53"/>
        <v>0.51402593367594496</v>
      </c>
      <c r="AW114" s="17">
        <f>(Z114*0.3999)+(AL114*0.4002)+(AV114*0.1999)</f>
        <v>0.59581207977721151</v>
      </c>
      <c r="AX114" s="17">
        <f t="shared" si="54"/>
        <v>113</v>
      </c>
    </row>
    <row r="115" spans="1:50" x14ac:dyDescent="0.25">
      <c r="A115">
        <v>211291</v>
      </c>
      <c r="B115" s="1" t="s">
        <v>274</v>
      </c>
      <c r="C115" t="s">
        <v>275</v>
      </c>
      <c r="D115" t="s">
        <v>143</v>
      </c>
      <c r="E115" s="1" t="s">
        <v>276</v>
      </c>
      <c r="F115">
        <v>882.25199999999995</v>
      </c>
      <c r="G115">
        <v>7698607.5949999997</v>
      </c>
      <c r="H115">
        <v>30590089.592999998</v>
      </c>
      <c r="I115">
        <v>893.07299999999998</v>
      </c>
      <c r="J115">
        <v>1328672194.5639999</v>
      </c>
      <c r="K115">
        <v>361.94400000000002</v>
      </c>
      <c r="L115">
        <v>3864.7130000000002</v>
      </c>
      <c r="M115" s="2">
        <v>1076.1099999999999</v>
      </c>
      <c r="N115">
        <v>84.456999999999994</v>
      </c>
      <c r="O115" s="4">
        <v>87280050.991999999</v>
      </c>
      <c r="P115" s="4">
        <v>1685427097.3469999</v>
      </c>
      <c r="Q115" s="4">
        <v>1977751972.6470001</v>
      </c>
      <c r="R115" s="6">
        <v>858682.93200000003</v>
      </c>
      <c r="S115" s="4">
        <v>-12165009.027000001</v>
      </c>
      <c r="T115" s="4">
        <v>107248856.771</v>
      </c>
      <c r="U115" s="4">
        <v>376089257.60600001</v>
      </c>
      <c r="V115" s="4">
        <v>58.375</v>
      </c>
      <c r="W115" s="8">
        <v>308</v>
      </c>
      <c r="X115" s="23">
        <f t="shared" si="34"/>
        <v>3000121.0712809092</v>
      </c>
      <c r="Y115" s="24">
        <f t="shared" si="58"/>
        <v>0.44190046240239145</v>
      </c>
      <c r="Z115" s="20">
        <f t="shared" si="35"/>
        <v>0.67071938198666181</v>
      </c>
      <c r="AA115" s="7">
        <f t="shared" si="36"/>
        <v>4.7123173231813684</v>
      </c>
      <c r="AB115" s="7">
        <f t="shared" si="64"/>
        <v>0.36825477743213925</v>
      </c>
      <c r="AC115" s="4">
        <f t="shared" si="37"/>
        <v>343795.82508817594</v>
      </c>
      <c r="AD115">
        <f t="shared" si="38"/>
        <v>5.2408429461225169E-2</v>
      </c>
      <c r="AE115" s="7">
        <f t="shared" si="39"/>
        <v>4.8991243949069528E-2</v>
      </c>
      <c r="AF115" s="7">
        <f t="shared" si="57"/>
        <v>-1.3728748035219333E-2</v>
      </c>
      <c r="AG115">
        <f t="shared" si="41"/>
        <v>0.39321821055438561</v>
      </c>
      <c r="AH115" s="7">
        <f t="shared" si="63"/>
        <v>-4.2827984144123206E-2</v>
      </c>
      <c r="AI115" s="7">
        <f t="shared" si="42"/>
        <v>6.7655958823802456</v>
      </c>
      <c r="AJ115" s="10">
        <f t="shared" si="65"/>
        <v>-4.3015537859170956E-2</v>
      </c>
      <c r="AK115" s="17">
        <f t="shared" si="43"/>
        <v>0.1005740205340814</v>
      </c>
      <c r="AL115" s="20">
        <f t="shared" si="44"/>
        <v>0.54005568963816442</v>
      </c>
      <c r="AM115">
        <f t="shared" si="45"/>
        <v>84.456999999999994</v>
      </c>
      <c r="AN115" s="13">
        <f t="shared" si="46"/>
        <v>0.93236105421807203</v>
      </c>
      <c r="AO115">
        <f t="shared" si="47"/>
        <v>10.677654554295692</v>
      </c>
      <c r="AP115" s="13">
        <f t="shared" si="60"/>
        <v>-9.2903182577414659E-2</v>
      </c>
      <c r="AQ115">
        <f t="shared" si="48"/>
        <v>2.4674341887142761</v>
      </c>
      <c r="AR115" s="13">
        <f t="shared" si="62"/>
        <v>-0.22773700912882539</v>
      </c>
      <c r="AS115" s="16">
        <f t="shared" si="50"/>
        <v>4.4279453965422593E-5</v>
      </c>
      <c r="AT115" s="13">
        <f t="shared" si="61"/>
        <v>-0.29333150681480302</v>
      </c>
      <c r="AU115" s="17">
        <f t="shared" si="52"/>
        <v>0.14088196697590097</v>
      </c>
      <c r="AV115" s="20">
        <f t="shared" si="53"/>
        <v>0.55601840584000806</v>
      </c>
      <c r="AW115" s="17">
        <f>(Z115*0.3999)+(AL115*0.4002)+(AV115*0.1999)</f>
        <v>0.59549904717707713</v>
      </c>
      <c r="AX115" s="17">
        <f t="shared" si="54"/>
        <v>114</v>
      </c>
    </row>
    <row r="116" spans="1:50" x14ac:dyDescent="0.25">
      <c r="A116">
        <v>204486</v>
      </c>
      <c r="B116" s="1" t="s">
        <v>277</v>
      </c>
      <c r="C116" t="s">
        <v>278</v>
      </c>
      <c r="D116" t="s">
        <v>195</v>
      </c>
      <c r="E116" s="1" t="s">
        <v>44</v>
      </c>
      <c r="F116">
        <v>555.59900000000005</v>
      </c>
      <c r="G116">
        <v>1573.961</v>
      </c>
      <c r="H116">
        <v>3400262.1719999998</v>
      </c>
      <c r="I116">
        <v>803.827</v>
      </c>
      <c r="J116">
        <v>0</v>
      </c>
      <c r="K116">
        <v>63.720999999999997</v>
      </c>
      <c r="L116">
        <v>1813.0640000000001</v>
      </c>
      <c r="M116" s="2">
        <v>803.95100000000002</v>
      </c>
      <c r="N116">
        <v>60.192999999999998</v>
      </c>
      <c r="O116" s="4">
        <v>8369544.5599999996</v>
      </c>
      <c r="P116" s="4">
        <v>104121602.80400001</v>
      </c>
      <c r="Q116" s="4">
        <v>117614530.249</v>
      </c>
      <c r="R116" s="6">
        <v>754926.505</v>
      </c>
      <c r="S116" s="4">
        <v>1629890.199</v>
      </c>
      <c r="T116" s="4">
        <v>73147131.856999993</v>
      </c>
      <c r="U116" s="4">
        <v>52954002.813000001</v>
      </c>
      <c r="V116" s="4">
        <v>53.219000000000001</v>
      </c>
      <c r="W116" s="8">
        <v>265</v>
      </c>
      <c r="X116" s="23">
        <f t="shared" si="34"/>
        <v>2290278.9381934153</v>
      </c>
      <c r="Y116" s="24">
        <f t="shared" si="58"/>
        <v>0.16450987815318197</v>
      </c>
      <c r="Z116" s="20">
        <f t="shared" si="35"/>
        <v>0.56533511447542129</v>
      </c>
      <c r="AA116" s="7">
        <f t="shared" si="36"/>
        <v>2.1726468521141373</v>
      </c>
      <c r="AB116" s="7">
        <f t="shared" si="64"/>
        <v>-9.2924357229726043E-2</v>
      </c>
      <c r="AC116" s="4">
        <f t="shared" si="37"/>
        <v>0</v>
      </c>
      <c r="AD116">
        <f t="shared" si="38"/>
        <v>-6.8224847624117199E-3</v>
      </c>
      <c r="AE116" s="7">
        <f t="shared" si="39"/>
        <v>9.4990975257589344E-2</v>
      </c>
      <c r="AF116" s="7">
        <f t="shared" si="57"/>
        <v>-5.3538614204850891E-3</v>
      </c>
      <c r="AG116">
        <f t="shared" si="41"/>
        <v>5.4212628146241419</v>
      </c>
      <c r="AH116" s="7">
        <f t="shared" si="63"/>
        <v>0.27907222213414024</v>
      </c>
      <c r="AI116" s="7">
        <f t="shared" si="42"/>
        <v>8.7167540719700405</v>
      </c>
      <c r="AJ116" s="10">
        <f t="shared" si="65"/>
        <v>-1.9557125021257272E-2</v>
      </c>
      <c r="AK116" s="17">
        <f t="shared" si="43"/>
        <v>2.290942350626287E-2</v>
      </c>
      <c r="AL116" s="20">
        <f t="shared" si="44"/>
        <v>0.50913873825081479</v>
      </c>
      <c r="AM116">
        <f t="shared" si="45"/>
        <v>60.192999999999998</v>
      </c>
      <c r="AN116" s="13">
        <f t="shared" si="46"/>
        <v>-6.5095382461914774E-3</v>
      </c>
      <c r="AO116">
        <f t="shared" si="47"/>
        <v>28.45316300748576</v>
      </c>
      <c r="AP116" s="13">
        <f t="shared" si="60"/>
        <v>1.424240966579027</v>
      </c>
      <c r="AQ116">
        <f t="shared" si="48"/>
        <v>12.614789472858241</v>
      </c>
      <c r="AR116" s="13">
        <f t="shared" si="62"/>
        <v>1.6811237779687238</v>
      </c>
      <c r="AS116" s="16">
        <f t="shared" si="50"/>
        <v>2.1662636323905302E-4</v>
      </c>
      <c r="AT116" s="13">
        <f t="shared" si="61"/>
        <v>0.8055063055838757</v>
      </c>
      <c r="AU116" s="17">
        <f t="shared" si="52"/>
        <v>0.93548958577985541</v>
      </c>
      <c r="AV116" s="20">
        <f t="shared" si="53"/>
        <v>0.82523197607656507</v>
      </c>
      <c r="AW116" s="17">
        <f>(Z116*0.3999)+(AL116*0.4002)+(AV116*0.1999)</f>
        <v>0.59479870734440243</v>
      </c>
      <c r="AX116" s="17">
        <f t="shared" si="54"/>
        <v>115</v>
      </c>
    </row>
    <row r="117" spans="1:50" x14ac:dyDescent="0.25">
      <c r="A117">
        <v>151786</v>
      </c>
      <c r="B117" s="1" t="s">
        <v>279</v>
      </c>
      <c r="C117" t="s">
        <v>185</v>
      </c>
      <c r="D117" t="s">
        <v>73</v>
      </c>
      <c r="E117" s="1" t="s">
        <v>48</v>
      </c>
      <c r="F117">
        <v>1140.9069999999999</v>
      </c>
      <c r="G117">
        <v>69380.823999999993</v>
      </c>
      <c r="H117">
        <v>9770466.1799999997</v>
      </c>
      <c r="I117">
        <v>1055.9670000000001</v>
      </c>
      <c r="J117">
        <v>146419154.80700001</v>
      </c>
      <c r="K117">
        <v>263.40300000000002</v>
      </c>
      <c r="L117">
        <v>3548.2660000000001</v>
      </c>
      <c r="M117" s="2">
        <v>760.54899999999998</v>
      </c>
      <c r="N117">
        <v>69.188000000000002</v>
      </c>
      <c r="O117" s="4">
        <v>76400098.773000002</v>
      </c>
      <c r="P117" s="4">
        <v>241641762.447</v>
      </c>
      <c r="Q117" s="4">
        <v>380973253.57999998</v>
      </c>
      <c r="R117" s="6">
        <v>495367.603</v>
      </c>
      <c r="S117" s="4">
        <v>16814532.995999999</v>
      </c>
      <c r="T117" s="4">
        <v>6922321.2280000001</v>
      </c>
      <c r="U117" s="4">
        <v>221999534.73199999</v>
      </c>
      <c r="V117" s="4">
        <v>61.281999999999996</v>
      </c>
      <c r="W117" s="8">
        <v>103</v>
      </c>
      <c r="X117" s="23">
        <f t="shared" si="34"/>
        <v>3657779.9523693882</v>
      </c>
      <c r="Y117" s="24">
        <f t="shared" si="58"/>
        <v>0.69889898750871782</v>
      </c>
      <c r="Z117" s="20">
        <f t="shared" si="35"/>
        <v>0.75769241984820468</v>
      </c>
      <c r="AA117" s="7">
        <f t="shared" si="36"/>
        <v>1.2365598176178283</v>
      </c>
      <c r="AB117" s="7">
        <f t="shared" si="64"/>
        <v>-0.26290853960901994</v>
      </c>
      <c r="AC117" s="4">
        <f t="shared" si="37"/>
        <v>41264.98825257182</v>
      </c>
      <c r="AD117">
        <f t="shared" si="38"/>
        <v>2.8685979987489894E-4</v>
      </c>
      <c r="AE117" s="7">
        <f t="shared" si="39"/>
        <v>0.1197524995180448</v>
      </c>
      <c r="AF117" s="7">
        <f t="shared" si="57"/>
        <v>-8.4568382487168058E-4</v>
      </c>
      <c r="AG117">
        <f t="shared" si="41"/>
        <v>5.0180343260132161E-2</v>
      </c>
      <c r="AH117" s="7">
        <f t="shared" si="63"/>
        <v>-6.4789595255110022E-2</v>
      </c>
      <c r="AI117" s="7">
        <f t="shared" si="42"/>
        <v>2.7342939523724676</v>
      </c>
      <c r="AJ117" s="10">
        <f t="shared" si="65"/>
        <v>-9.1483132876816517E-2</v>
      </c>
      <c r="AK117" s="17">
        <f t="shared" si="43"/>
        <v>-0.10567905866024356</v>
      </c>
      <c r="AL117" s="20">
        <f t="shared" si="44"/>
        <v>0.45791849803160078</v>
      </c>
      <c r="AM117">
        <f t="shared" si="45"/>
        <v>69.188000000000002</v>
      </c>
      <c r="AN117" s="13">
        <f t="shared" si="46"/>
        <v>0.34154276060049726</v>
      </c>
      <c r="AO117">
        <f t="shared" si="47"/>
        <v>13.470864037235717</v>
      </c>
      <c r="AP117" s="13">
        <f t="shared" si="60"/>
        <v>0.14549795433353729</v>
      </c>
      <c r="AQ117">
        <f t="shared" si="48"/>
        <v>4.008940672657487</v>
      </c>
      <c r="AR117" s="13">
        <f t="shared" si="62"/>
        <v>6.2242123153428752E-2</v>
      </c>
      <c r="AS117" s="16">
        <f t="shared" si="50"/>
        <v>4.6443212207651837E-5</v>
      </c>
      <c r="AT117" s="13">
        <f t="shared" si="61"/>
        <v>-0.27953596279564158</v>
      </c>
      <c r="AU117" s="17">
        <f t="shared" si="52"/>
        <v>9.8490654992762355E-2</v>
      </c>
      <c r="AV117" s="20">
        <f t="shared" si="53"/>
        <v>0.5392286539412966</v>
      </c>
      <c r="AW117" s="17">
        <f>(Z117*0.3999)+(AL117*0.4002)+(AV117*0.1999)</f>
        <v>0.59405198953240879</v>
      </c>
      <c r="AX117" s="17">
        <f t="shared" si="54"/>
        <v>116</v>
      </c>
    </row>
    <row r="118" spans="1:50" x14ac:dyDescent="0.25">
      <c r="A118">
        <v>136950</v>
      </c>
      <c r="B118" s="1" t="s">
        <v>280</v>
      </c>
      <c r="C118" t="s">
        <v>281</v>
      </c>
      <c r="D118" t="s">
        <v>61</v>
      </c>
      <c r="E118" s="1" t="s">
        <v>44</v>
      </c>
      <c r="F118">
        <v>840.89300000000003</v>
      </c>
      <c r="G118">
        <v>76921697.356000006</v>
      </c>
      <c r="H118">
        <v>12785299.15</v>
      </c>
      <c r="I118">
        <v>771.74699999999996</v>
      </c>
      <c r="J118">
        <v>533397975.91600001</v>
      </c>
      <c r="K118">
        <v>252.81200000000001</v>
      </c>
      <c r="L118">
        <v>2793.087</v>
      </c>
      <c r="M118" s="2">
        <v>700.404</v>
      </c>
      <c r="N118">
        <v>78.593999999999994</v>
      </c>
      <c r="O118" s="4">
        <v>37207936.714000002</v>
      </c>
      <c r="P118" s="4">
        <v>725088388.03499997</v>
      </c>
      <c r="Q118" s="4">
        <v>1068266265.419</v>
      </c>
      <c r="R118" s="6">
        <v>1456754.142</v>
      </c>
      <c r="S118" s="4">
        <v>-22516543.469999999</v>
      </c>
      <c r="T118" s="4">
        <v>3246385.335</v>
      </c>
      <c r="U118" s="4">
        <v>242841311.336</v>
      </c>
      <c r="V118" s="4">
        <v>58.921999999999997</v>
      </c>
      <c r="W118" s="8">
        <v>313</v>
      </c>
      <c r="X118" s="23">
        <f t="shared" si="34"/>
        <v>3259796.8948030928</v>
      </c>
      <c r="Y118" s="24">
        <f t="shared" si="58"/>
        <v>0.54337602301599996</v>
      </c>
      <c r="Z118" s="20">
        <f t="shared" si="35"/>
        <v>0.70656453460973256</v>
      </c>
      <c r="AA118" s="7">
        <f t="shared" si="36"/>
        <v>2.8708122549251129</v>
      </c>
      <c r="AB118" s="7">
        <f t="shared" si="64"/>
        <v>3.3855601031518308E-2</v>
      </c>
      <c r="AC118" s="4">
        <f t="shared" si="37"/>
        <v>190970.77030396834</v>
      </c>
      <c r="AD118">
        <f t="shared" si="38"/>
        <v>2.6078942450077251E-2</v>
      </c>
      <c r="AE118" s="7">
        <f t="shared" si="39"/>
        <v>-4.0072441819982013E-2</v>
      </c>
      <c r="AF118" s="7">
        <f t="shared" si="57"/>
        <v>-2.9944022528963509E-2</v>
      </c>
      <c r="AG118">
        <f t="shared" si="41"/>
        <v>0.23360504267381912</v>
      </c>
      <c r="AH118" s="7">
        <f t="shared" si="63"/>
        <v>-5.3046571231416394E-2</v>
      </c>
      <c r="AI118" s="7">
        <f t="shared" si="42"/>
        <v>3.1128645982726324</v>
      </c>
      <c r="AJ118" s="10">
        <f t="shared" si="65"/>
        <v>-8.6931648252338817E-2</v>
      </c>
      <c r="AK118" s="17">
        <f t="shared" si="43"/>
        <v>-1.5569344312959725E-2</v>
      </c>
      <c r="AL118" s="20">
        <f t="shared" si="44"/>
        <v>0.4937889812062457</v>
      </c>
      <c r="AM118">
        <f t="shared" si="45"/>
        <v>78.593999999999994</v>
      </c>
      <c r="AN118" s="13">
        <f t="shared" si="46"/>
        <v>0.70549828288531657</v>
      </c>
      <c r="AO118">
        <f t="shared" si="47"/>
        <v>11.048079205101024</v>
      </c>
      <c r="AP118" s="13">
        <f t="shared" si="60"/>
        <v>-6.1287344799690238E-2</v>
      </c>
      <c r="AQ118">
        <f t="shared" si="48"/>
        <v>3.0526517728588831</v>
      </c>
      <c r="AR118" s="13">
        <f t="shared" si="62"/>
        <v>-0.11764931957693248</v>
      </c>
      <c r="AS118" s="16">
        <f t="shared" si="50"/>
        <v>7.5066968143628948E-5</v>
      </c>
      <c r="AT118" s="13">
        <f t="shared" si="61"/>
        <v>-9.7038548203854852E-2</v>
      </c>
      <c r="AU118" s="17">
        <f t="shared" si="52"/>
        <v>0.14750760913066829</v>
      </c>
      <c r="AV118" s="20">
        <f t="shared" si="53"/>
        <v>0.55863431289478216</v>
      </c>
      <c r="AW118" s="17">
        <f>(Z118*0.3999)+(AL118*0.4002)+(AV118*0.1999)</f>
        <v>0.59184050681683853</v>
      </c>
      <c r="AX118" s="17">
        <f t="shared" si="54"/>
        <v>117</v>
      </c>
    </row>
    <row r="119" spans="1:50" x14ac:dyDescent="0.25">
      <c r="A119">
        <v>166124</v>
      </c>
      <c r="B119" s="1" t="s">
        <v>282</v>
      </c>
      <c r="C119" t="s">
        <v>219</v>
      </c>
      <c r="D119" t="s">
        <v>55</v>
      </c>
      <c r="E119" s="1" t="s">
        <v>48</v>
      </c>
      <c r="F119">
        <v>776.13300000000004</v>
      </c>
      <c r="G119">
        <v>1812.3</v>
      </c>
      <c r="H119">
        <v>26759929.850000001</v>
      </c>
      <c r="I119">
        <v>787.88</v>
      </c>
      <c r="J119">
        <v>1134139704.641</v>
      </c>
      <c r="K119">
        <v>365.37900000000002</v>
      </c>
      <c r="L119">
        <v>3250.5740000000001</v>
      </c>
      <c r="M119" s="2">
        <v>848.34500000000003</v>
      </c>
      <c r="N119">
        <v>91.994</v>
      </c>
      <c r="O119" s="4">
        <v>77665514.430000007</v>
      </c>
      <c r="P119" s="4">
        <v>1629126203.217</v>
      </c>
      <c r="Q119" s="4">
        <v>1788499306.8280001</v>
      </c>
      <c r="R119" s="6">
        <v>451154.30800000002</v>
      </c>
      <c r="S119" s="4">
        <v>93785754.018000007</v>
      </c>
      <c r="T119" s="4">
        <v>42875180.829999998</v>
      </c>
      <c r="U119" s="4">
        <v>414734398.04799998</v>
      </c>
      <c r="V119" s="4">
        <v>56.997999999999998</v>
      </c>
      <c r="W119" s="8">
        <v>141</v>
      </c>
      <c r="X119" s="23">
        <f t="shared" si="34"/>
        <v>2714429.0880869506</v>
      </c>
      <c r="Y119" s="24">
        <f t="shared" si="58"/>
        <v>0.33025836278681464</v>
      </c>
      <c r="Z119" s="20">
        <f t="shared" si="35"/>
        <v>0.62939762441424985</v>
      </c>
      <c r="AA119" s="7">
        <f t="shared" si="36"/>
        <v>5.5376910285559626</v>
      </c>
      <c r="AB119" s="7">
        <f t="shared" si="64"/>
        <v>0.5181345100800353</v>
      </c>
      <c r="AC119" s="4">
        <f t="shared" si="37"/>
        <v>348904.44107440719</v>
      </c>
      <c r="AD119">
        <f t="shared" si="38"/>
        <v>5.3288568116790155E-2</v>
      </c>
      <c r="AE119" s="7">
        <f t="shared" si="39"/>
        <v>0.2906575495916508</v>
      </c>
      <c r="AF119" s="7">
        <f t="shared" si="57"/>
        <v>3.0269941756767955E-2</v>
      </c>
      <c r="AG119">
        <f t="shared" si="41"/>
        <v>0.26903531498423172</v>
      </c>
      <c r="AH119" s="7">
        <f t="shared" si="63"/>
        <v>-5.0778291440106364E-2</v>
      </c>
      <c r="AI119" s="7">
        <f t="shared" si="42"/>
        <v>11.222089965653128</v>
      </c>
      <c r="AJ119" s="10">
        <f t="shared" si="65"/>
        <v>1.0564063514469377E-2</v>
      </c>
      <c r="AK119" s="17">
        <f t="shared" si="43"/>
        <v>0.16091657783203181</v>
      </c>
      <c r="AL119" s="20">
        <f t="shared" si="44"/>
        <v>0.56392044737956137</v>
      </c>
      <c r="AM119">
        <f t="shared" si="45"/>
        <v>91.994</v>
      </c>
      <c r="AN119" s="13">
        <f t="shared" si="46"/>
        <v>1.2239975385324127</v>
      </c>
      <c r="AO119">
        <f t="shared" si="47"/>
        <v>8.8964445137788424</v>
      </c>
      <c r="AP119" s="13">
        <f t="shared" ref="AP119:AP150" si="66">(AO119 - AVERAGE(AO$2:AO$844)) / _xlfn.STDEV.P(AO$2:AO$844)</f>
        <v>-0.24492991073009782</v>
      </c>
      <c r="AQ119">
        <f t="shared" si="48"/>
        <v>2.156336297378886</v>
      </c>
      <c r="AR119" s="13">
        <f t="shared" si="62"/>
        <v>-0.28625891450123175</v>
      </c>
      <c r="AS119" s="16">
        <f t="shared" si="50"/>
        <v>4.1853505044761472E-5</v>
      </c>
      <c r="AT119" s="13">
        <f t="shared" si="61"/>
        <v>-0.30879870849660346</v>
      </c>
      <c r="AU119" s="17">
        <f t="shared" si="52"/>
        <v>0.1726423135525707</v>
      </c>
      <c r="AV119" s="20">
        <f t="shared" si="53"/>
        <v>0.56853370507513989</v>
      </c>
      <c r="AW119" s="17">
        <f>(Z119*0.3999)+(AL119*0.4002)+(AV119*0.1999)</f>
        <v>0.59102696068907945</v>
      </c>
      <c r="AX119" s="17">
        <f t="shared" si="54"/>
        <v>118</v>
      </c>
    </row>
    <row r="120" spans="1:50" x14ac:dyDescent="0.25">
      <c r="A120">
        <v>155511</v>
      </c>
      <c r="B120" s="1" t="s">
        <v>283</v>
      </c>
      <c r="C120" t="s">
        <v>284</v>
      </c>
      <c r="D120" t="s">
        <v>285</v>
      </c>
      <c r="E120" s="1" t="s">
        <v>276</v>
      </c>
      <c r="F120">
        <v>180.32300000000001</v>
      </c>
      <c r="G120">
        <v>3630458.4279999998</v>
      </c>
      <c r="H120">
        <v>1843931.9879999999</v>
      </c>
      <c r="I120">
        <v>185.512</v>
      </c>
      <c r="J120">
        <v>2330285173.6609998</v>
      </c>
      <c r="K120">
        <v>66.102999999999994</v>
      </c>
      <c r="L120">
        <v>772.63099999999997</v>
      </c>
      <c r="M120" s="2">
        <v>272.68</v>
      </c>
      <c r="N120">
        <v>68.492999999999995</v>
      </c>
      <c r="O120" s="4">
        <v>7433928.5870000003</v>
      </c>
      <c r="P120" s="4">
        <v>3862847276.4899998</v>
      </c>
      <c r="Q120" s="4">
        <v>3900262536.5650001</v>
      </c>
      <c r="R120" s="6">
        <v>218516.59700000001</v>
      </c>
      <c r="S120" s="4">
        <v>3627026357.0229998</v>
      </c>
      <c r="T120" s="4">
        <v>2712011.5189999999</v>
      </c>
      <c r="U120" s="4">
        <v>3692766872.8379998</v>
      </c>
      <c r="V120" s="4">
        <v>58.05</v>
      </c>
      <c r="W120" s="8">
        <v>77</v>
      </c>
      <c r="X120" s="23">
        <f t="shared" si="34"/>
        <v>773832.54116831173</v>
      </c>
      <c r="Y120" s="24">
        <f t="shared" si="58"/>
        <v>-0.42808378802407465</v>
      </c>
      <c r="Z120" s="20">
        <f t="shared" si="35"/>
        <v>0.33429505973871476</v>
      </c>
      <c r="AA120" s="7">
        <f t="shared" si="36"/>
        <v>60.45467605824836</v>
      </c>
      <c r="AB120" s="7">
        <v>3</v>
      </c>
      <c r="AC120" s="4">
        <f t="shared" si="37"/>
        <v>3016038.9288819628</v>
      </c>
      <c r="AD120">
        <f t="shared" si="38"/>
        <v>0.51279622510976119</v>
      </c>
      <c r="AE120" s="7">
        <f t="shared" si="39"/>
        <v>0.98269682706022177</v>
      </c>
      <c r="AF120" s="7">
        <f t="shared" si="57"/>
        <v>0.15626525340043482</v>
      </c>
      <c r="AG120">
        <f t="shared" si="41"/>
        <v>0.16951559161385707</v>
      </c>
      <c r="AH120" s="7">
        <f t="shared" si="63"/>
        <v>-5.7149638952765557E-2</v>
      </c>
      <c r="AI120" s="7">
        <f t="shared" si="42"/>
        <v>104.24256115677876</v>
      </c>
      <c r="AJ120" s="10">
        <f t="shared" si="65"/>
        <v>1.1289319268794804</v>
      </c>
      <c r="AK120" s="17">
        <f t="shared" si="43"/>
        <v>1.1660823456879199</v>
      </c>
      <c r="AL120" s="20">
        <f t="shared" si="44"/>
        <v>0.8782094231218549</v>
      </c>
      <c r="AM120">
        <f t="shared" si="45"/>
        <v>68.492999999999995</v>
      </c>
      <c r="AN120" s="13">
        <f t="shared" si="46"/>
        <v>0.31465044846059165</v>
      </c>
      <c r="AO120">
        <f t="shared" si="47"/>
        <v>11.688289487617809</v>
      </c>
      <c r="AP120" s="13">
        <f t="shared" si="66"/>
        <v>-6.6452350165621624E-3</v>
      </c>
      <c r="AQ120">
        <f t="shared" si="48"/>
        <v>2.806408181171808</v>
      </c>
      <c r="AR120" s="13">
        <f t="shared" si="62"/>
        <v>-0.1639712155866247</v>
      </c>
      <c r="AS120" s="16">
        <f t="shared" si="50"/>
        <v>1.0393306728169676E-4</v>
      </c>
      <c r="AT120" s="13">
        <f t="shared" si="61"/>
        <v>8.7003981848124093E-2</v>
      </c>
      <c r="AU120" s="17">
        <f t="shared" si="52"/>
        <v>6.9141818257005605E-2</v>
      </c>
      <c r="AV120" s="20">
        <f t="shared" si="53"/>
        <v>0.52756163274997547</v>
      </c>
      <c r="AW120" s="17">
        <f>(Z120*0.3999)+(AL120*0.4002)+(AV120*0.1999)</f>
        <v>0.59060357590959844</v>
      </c>
      <c r="AX120" s="17">
        <f t="shared" si="54"/>
        <v>119</v>
      </c>
    </row>
    <row r="121" spans="1:50" x14ac:dyDescent="0.25">
      <c r="A121">
        <v>239318</v>
      </c>
      <c r="B121" s="1" t="s">
        <v>286</v>
      </c>
      <c r="C121" t="s">
        <v>287</v>
      </c>
      <c r="D121" t="s">
        <v>288</v>
      </c>
      <c r="E121" s="1" t="s">
        <v>44</v>
      </c>
      <c r="F121">
        <v>670.95100000000002</v>
      </c>
      <c r="G121">
        <v>2322163.983</v>
      </c>
      <c r="H121">
        <v>13403164.955</v>
      </c>
      <c r="I121">
        <v>597.37300000000005</v>
      </c>
      <c r="J121">
        <v>94516722.211999997</v>
      </c>
      <c r="K121">
        <v>211.55500000000001</v>
      </c>
      <c r="L121">
        <v>2584.8710000000001</v>
      </c>
      <c r="M121" s="2">
        <v>775.995</v>
      </c>
      <c r="N121">
        <v>68.843000000000004</v>
      </c>
      <c r="O121" s="4">
        <v>46987374.539999999</v>
      </c>
      <c r="P121" s="4">
        <v>391674143.40700001</v>
      </c>
      <c r="Q121" s="4">
        <v>440231889.75800002</v>
      </c>
      <c r="R121" s="6">
        <v>385263.196</v>
      </c>
      <c r="S121" s="4">
        <v>-18142434.607999999</v>
      </c>
      <c r="T121" s="4">
        <v>23956150.219999999</v>
      </c>
      <c r="U121" s="4">
        <v>194996457.595</v>
      </c>
      <c r="V121" s="4">
        <v>60.02</v>
      </c>
      <c r="W121" s="8">
        <v>85</v>
      </c>
      <c r="X121" s="23">
        <f t="shared" si="34"/>
        <v>3517203.691529647</v>
      </c>
      <c r="Y121" s="24">
        <f t="shared" si="58"/>
        <v>0.64396489821157166</v>
      </c>
      <c r="Z121" s="20">
        <f t="shared" si="35"/>
        <v>0.74020090187183951</v>
      </c>
      <c r="AA121" s="7">
        <f t="shared" si="36"/>
        <v>1.9609618609728316</v>
      </c>
      <c r="AB121" s="7">
        <f t="shared" ref="AB121:AB138" si="67">(AA121 - AVERAGE(AA$2:AA$999)) / _xlfn.STDEV.P(AA$2:AA$999)</f>
        <v>-0.13136426592954556</v>
      </c>
      <c r="AC121" s="4">
        <f t="shared" si="37"/>
        <v>36565.35363350821</v>
      </c>
      <c r="AD121">
        <f t="shared" si="38"/>
        <v>-5.2281744077453901E-4</v>
      </c>
      <c r="AE121" s="7">
        <f t="shared" si="39"/>
        <v>-2.4304388456344559E-2</v>
      </c>
      <c r="AF121" s="7">
        <f t="shared" si="57"/>
        <v>-2.7073230563466003E-2</v>
      </c>
      <c r="AG121">
        <f t="shared" si="41"/>
        <v>0.54117656147068727</v>
      </c>
      <c r="AH121" s="7">
        <f t="shared" si="63"/>
        <v>-3.3355549543603015E-2</v>
      </c>
      <c r="AI121" s="7">
        <f t="shared" si="42"/>
        <v>9.0661515997011204</v>
      </c>
      <c r="AJ121" s="10">
        <f t="shared" si="65"/>
        <v>-1.5356383382884406E-2</v>
      </c>
      <c r="AK121" s="17">
        <f t="shared" si="43"/>
        <v>-5.3876915923826318E-2</v>
      </c>
      <c r="AL121" s="20">
        <f t="shared" si="44"/>
        <v>0.47851661418581021</v>
      </c>
      <c r="AM121">
        <f t="shared" si="45"/>
        <v>68.843000000000004</v>
      </c>
      <c r="AN121" s="13">
        <f t="shared" si="46"/>
        <v>0.32819333946629969</v>
      </c>
      <c r="AO121">
        <f t="shared" si="47"/>
        <v>12.218434922360615</v>
      </c>
      <c r="AP121" s="13">
        <f t="shared" si="66"/>
        <v>3.8602812128761689E-2</v>
      </c>
      <c r="AQ121">
        <f t="shared" si="48"/>
        <v>2.8237243270071612</v>
      </c>
      <c r="AR121" s="13">
        <f t="shared" si="62"/>
        <v>-0.16071380408942229</v>
      </c>
      <c r="AS121" s="16">
        <f t="shared" si="50"/>
        <v>5.5012033026010401E-5</v>
      </c>
      <c r="AT121" s="13">
        <f t="shared" si="61"/>
        <v>-0.22490345234004491</v>
      </c>
      <c r="AU121" s="17">
        <f t="shared" si="52"/>
        <v>2.2949563381715776E-2</v>
      </c>
      <c r="AV121" s="20">
        <f t="shared" si="53"/>
        <v>0.50915474753517453</v>
      </c>
      <c r="AW121" s="17">
        <f>(Z121*0.3999)+(AL121*0.4002)+(AV121*0.1999)</f>
        <v>0.58928872368799123</v>
      </c>
      <c r="AX121" s="17">
        <f t="shared" si="54"/>
        <v>120</v>
      </c>
    </row>
    <row r="122" spans="1:50" x14ac:dyDescent="0.25">
      <c r="A122">
        <v>153384</v>
      </c>
      <c r="B122" s="1" t="s">
        <v>289</v>
      </c>
      <c r="C122" t="s">
        <v>290</v>
      </c>
      <c r="D122" t="s">
        <v>291</v>
      </c>
      <c r="E122" s="1" t="s">
        <v>44</v>
      </c>
      <c r="F122">
        <v>391.03399999999999</v>
      </c>
      <c r="G122">
        <v>0</v>
      </c>
      <c r="H122">
        <v>13551224.739</v>
      </c>
      <c r="I122">
        <v>386.505</v>
      </c>
      <c r="J122">
        <v>3224894489.0960002</v>
      </c>
      <c r="K122">
        <v>298.75</v>
      </c>
      <c r="L122">
        <v>1690.319</v>
      </c>
      <c r="M122" s="2">
        <v>436.51900000000001</v>
      </c>
      <c r="N122">
        <v>89.855999999999995</v>
      </c>
      <c r="O122" s="4">
        <v>55425809.542000003</v>
      </c>
      <c r="P122" s="4">
        <v>3597361821.3829999</v>
      </c>
      <c r="Q122" s="4">
        <v>3861495585.4629998</v>
      </c>
      <c r="R122" s="6">
        <v>237429.698</v>
      </c>
      <c r="S122" s="4">
        <v>238238793.26300001</v>
      </c>
      <c r="T122" s="4">
        <v>6775406.852</v>
      </c>
      <c r="U122" s="4">
        <v>468462210.70300001</v>
      </c>
      <c r="V122" s="4">
        <v>50.331000000000003</v>
      </c>
      <c r="W122" s="9">
        <v>75</v>
      </c>
      <c r="X122" s="23">
        <f t="shared" si="34"/>
        <v>1381900.9912168267</v>
      </c>
      <c r="Y122" s="24">
        <f t="shared" si="58"/>
        <v>-0.19046410505482139</v>
      </c>
      <c r="Z122" s="20">
        <f t="shared" si="35"/>
        <v>0.42447273415704517</v>
      </c>
      <c r="AA122" s="7">
        <f t="shared" si="36"/>
        <v>16.602784956107556</v>
      </c>
      <c r="AB122" s="7">
        <f t="shared" si="67"/>
        <v>2.5274465450843655</v>
      </c>
      <c r="AC122" s="4">
        <f t="shared" si="37"/>
        <v>1907861.4682175377</v>
      </c>
      <c r="AD122">
        <f t="shared" si="38"/>
        <v>0.32187370852496111</v>
      </c>
      <c r="AE122" s="7">
        <f t="shared" si="39"/>
        <v>0.53748202576286808</v>
      </c>
      <c r="AF122" s="7">
        <f t="shared" si="57"/>
        <v>7.5207747758522958E-2</v>
      </c>
      <c r="AG122">
        <f t="shared" si="41"/>
        <v>2.5651422776634826E-2</v>
      </c>
      <c r="AH122" s="7">
        <f t="shared" si="63"/>
        <v>-6.6359960115642463E-2</v>
      </c>
      <c r="AI122" s="7">
        <f t="shared" si="42"/>
        <v>14.619469793696815</v>
      </c>
      <c r="AJ122" s="10">
        <f t="shared" si="65"/>
        <v>5.1410130736832475E-2</v>
      </c>
      <c r="AK122" s="17">
        <f t="shared" si="43"/>
        <v>0.81599609694315467</v>
      </c>
      <c r="AL122" s="20">
        <f t="shared" si="44"/>
        <v>0.79274881598256242</v>
      </c>
      <c r="AM122">
        <f t="shared" si="45"/>
        <v>89.855999999999995</v>
      </c>
      <c r="AN122" s="13">
        <f t="shared" si="46"/>
        <v>1.1412698214746892</v>
      </c>
      <c r="AO122">
        <f t="shared" si="47"/>
        <v>5.6579715481171551</v>
      </c>
      <c r="AP122" s="13">
        <f t="shared" si="66"/>
        <v>-0.52133439868010023</v>
      </c>
      <c r="AQ122">
        <f t="shared" si="48"/>
        <v>1.2937405857740585</v>
      </c>
      <c r="AR122" s="13">
        <f t="shared" si="62"/>
        <v>-0.44852534579233511</v>
      </c>
      <c r="AS122" s="16">
        <f t="shared" si="50"/>
        <v>3.0496965474525496E-5</v>
      </c>
      <c r="AT122" s="13">
        <f t="shared" si="61"/>
        <v>-0.3812049683498891</v>
      </c>
      <c r="AU122" s="17">
        <f t="shared" si="52"/>
        <v>2.3675016654320077E-2</v>
      </c>
      <c r="AV122" s="20">
        <f t="shared" si="53"/>
        <v>0.50944408287953835</v>
      </c>
      <c r="AW122" s="17">
        <f>(Z122*0.3999)+(AL122*0.4002)+(AV122*0.1999)</f>
        <v>0.58884259471324352</v>
      </c>
      <c r="AX122" s="17">
        <f t="shared" si="54"/>
        <v>121</v>
      </c>
    </row>
    <row r="123" spans="1:50" x14ac:dyDescent="0.25">
      <c r="A123">
        <v>156541</v>
      </c>
      <c r="B123" s="1" t="s">
        <v>292</v>
      </c>
      <c r="C123" t="s">
        <v>293</v>
      </c>
      <c r="D123" t="s">
        <v>294</v>
      </c>
      <c r="E123" s="1" t="s">
        <v>70</v>
      </c>
      <c r="F123">
        <v>8085.5209999999997</v>
      </c>
      <c r="G123">
        <v>108061132.119</v>
      </c>
      <c r="H123">
        <v>10261519.612</v>
      </c>
      <c r="I123">
        <v>9499.1479999999992</v>
      </c>
      <c r="J123">
        <v>502981178.59100002</v>
      </c>
      <c r="K123">
        <v>669.67600000000004</v>
      </c>
      <c r="L123">
        <v>15936.916999999999</v>
      </c>
      <c r="M123" s="2">
        <v>677.447</v>
      </c>
      <c r="N123">
        <v>54.985999999999997</v>
      </c>
      <c r="O123" s="4">
        <v>59608928.876000002</v>
      </c>
      <c r="P123" s="4">
        <v>777729655.66700006</v>
      </c>
      <c r="Q123" s="4">
        <v>738600222.13900006</v>
      </c>
      <c r="R123" s="6">
        <v>294319.57500000001</v>
      </c>
      <c r="S123" s="4">
        <v>-10479032.738</v>
      </c>
      <c r="T123" s="4">
        <v>0</v>
      </c>
      <c r="U123" s="4">
        <v>200815976.891</v>
      </c>
      <c r="V123" s="4">
        <v>61.86</v>
      </c>
      <c r="W123" s="9">
        <v>85</v>
      </c>
      <c r="X123" s="23">
        <f t="shared" si="34"/>
        <v>2345716.6250002943</v>
      </c>
      <c r="Y123" s="24">
        <f t="shared" si="58"/>
        <v>0.18617369834077488</v>
      </c>
      <c r="Z123" s="20">
        <f t="shared" si="35"/>
        <v>0.57384572547969115</v>
      </c>
      <c r="AA123" s="7">
        <f t="shared" si="36"/>
        <v>3.868657185433297</v>
      </c>
      <c r="AB123" s="7">
        <f t="shared" si="67"/>
        <v>0.21505440883791549</v>
      </c>
      <c r="AC123" s="4">
        <f t="shared" si="37"/>
        <v>31560.757867472112</v>
      </c>
      <c r="AD123">
        <f t="shared" si="38"/>
        <v>-1.3850349574242354E-3</v>
      </c>
      <c r="AE123" s="7">
        <f t="shared" si="39"/>
        <v>-1.083146517361331E-3</v>
      </c>
      <c r="AF123" s="7">
        <f t="shared" si="57"/>
        <v>-2.2845482644941174E-2</v>
      </c>
      <c r="AG123">
        <f t="shared" si="41"/>
        <v>-2.7616329288711601</v>
      </c>
      <c r="AH123" s="7">
        <f t="shared" si="63"/>
        <v>-0.24480456003533588</v>
      </c>
      <c r="AI123" s="7">
        <f t="shared" si="42"/>
        <v>-18.875821997537408</v>
      </c>
      <c r="AJ123" s="10">
        <f t="shared" si="65"/>
        <v>-0.35129754676334324</v>
      </c>
      <c r="AK123" s="17">
        <f t="shared" si="43"/>
        <v>-4.1916073142795877E-2</v>
      </c>
      <c r="AL123" s="20">
        <f t="shared" si="44"/>
        <v>0.4832828015718752</v>
      </c>
      <c r="AM123">
        <f t="shared" si="45"/>
        <v>54.985999999999997</v>
      </c>
      <c r="AN123" s="13">
        <f t="shared" si="46"/>
        <v>-0.20798906243682044</v>
      </c>
      <c r="AO123">
        <f t="shared" si="47"/>
        <v>23.797951546718114</v>
      </c>
      <c r="AP123" s="13">
        <f t="shared" si="66"/>
        <v>1.026917489200682</v>
      </c>
      <c r="AQ123">
        <f t="shared" si="48"/>
        <v>14.184692298962482</v>
      </c>
      <c r="AR123" s="13">
        <f t="shared" si="62"/>
        <v>1.9764446631048367</v>
      </c>
      <c r="AS123" s="16">
        <f t="shared" si="50"/>
        <v>2.6735788246006528E-4</v>
      </c>
      <c r="AT123" s="13">
        <f t="shared" si="61"/>
        <v>1.1289569078338568</v>
      </c>
      <c r="AU123" s="17">
        <f t="shared" si="52"/>
        <v>0.91423520091210486</v>
      </c>
      <c r="AV123" s="20">
        <f t="shared" si="53"/>
        <v>0.81970336434009505</v>
      </c>
      <c r="AW123" s="17">
        <f>(Z123*0.3999)+(AL123*0.4002)+(AV123*0.1999)</f>
        <v>0.58674938533997789</v>
      </c>
      <c r="AX123" s="17">
        <f t="shared" si="54"/>
        <v>122</v>
      </c>
    </row>
    <row r="124" spans="1:50" x14ac:dyDescent="0.25">
      <c r="A124">
        <v>185572</v>
      </c>
      <c r="B124" s="1" t="s">
        <v>295</v>
      </c>
      <c r="C124" t="s">
        <v>296</v>
      </c>
      <c r="D124" t="s">
        <v>92</v>
      </c>
      <c r="E124" s="1" t="s">
        <v>44</v>
      </c>
      <c r="F124">
        <v>1509.3320000000001</v>
      </c>
      <c r="G124">
        <v>57974.080999999998</v>
      </c>
      <c r="H124">
        <v>12273783.862</v>
      </c>
      <c r="I124">
        <v>1301.181</v>
      </c>
      <c r="J124">
        <v>190129023.15400001</v>
      </c>
      <c r="K124">
        <v>354.57</v>
      </c>
      <c r="L124">
        <v>3115.9580000000001</v>
      </c>
      <c r="M124" s="2">
        <v>878.91700000000003</v>
      </c>
      <c r="N124">
        <v>68.387</v>
      </c>
      <c r="O124" s="4">
        <v>75196244.268999994</v>
      </c>
      <c r="P124" s="4">
        <v>423375467.33999997</v>
      </c>
      <c r="Q124" s="4">
        <v>470916613.86000001</v>
      </c>
      <c r="R124" s="6">
        <v>581180.24600000004</v>
      </c>
      <c r="S124" s="4">
        <v>66656044.994999997</v>
      </c>
      <c r="T124" s="4">
        <v>6810995.4299999997</v>
      </c>
      <c r="U124" s="4">
        <v>299638405.40499997</v>
      </c>
      <c r="V124" s="4">
        <v>62.308</v>
      </c>
      <c r="W124" s="8">
        <v>145</v>
      </c>
      <c r="X124" s="23">
        <f t="shared" si="34"/>
        <v>3522822.0570591865</v>
      </c>
      <c r="Y124" s="24">
        <f t="shared" si="58"/>
        <v>0.6461604310267145</v>
      </c>
      <c r="Z124" s="20">
        <f t="shared" si="35"/>
        <v>0.74091226886777162</v>
      </c>
      <c r="AA124" s="7">
        <f t="shared" si="36"/>
        <v>1.9182556199755281</v>
      </c>
      <c r="AB124" s="7">
        <f t="shared" si="67"/>
        <v>-0.13911929851828969</v>
      </c>
      <c r="AC124" s="4">
        <f t="shared" si="37"/>
        <v>61017.838864965452</v>
      </c>
      <c r="AD124">
        <f t="shared" si="38"/>
        <v>3.6899825690211705E-3</v>
      </c>
      <c r="AE124" s="7">
        <f t="shared" si="39"/>
        <v>0.26341692998371202</v>
      </c>
      <c r="AF124" s="7">
        <f t="shared" si="57"/>
        <v>2.5310410602086202E-2</v>
      </c>
      <c r="AG124">
        <f t="shared" si="41"/>
        <v>0.14448472562836279</v>
      </c>
      <c r="AH124" s="7">
        <f t="shared" si="63"/>
        <v>-5.875213884259E-2</v>
      </c>
      <c r="AI124" s="7">
        <f t="shared" si="42"/>
        <v>9.9054534509783121</v>
      </c>
      <c r="AJ124" s="10">
        <f t="shared" si="65"/>
        <v>-5.2656129738357762E-3</v>
      </c>
      <c r="AK124" s="17">
        <f t="shared" si="43"/>
        <v>-4.8660479764309858E-2</v>
      </c>
      <c r="AL124" s="20">
        <f t="shared" si="44"/>
        <v>0.48059493556146671</v>
      </c>
      <c r="AM124">
        <f t="shared" si="45"/>
        <v>68.387</v>
      </c>
      <c r="AN124" s="13">
        <f t="shared" si="46"/>
        <v>0.31054888718457752</v>
      </c>
      <c r="AO124">
        <f t="shared" si="47"/>
        <v>8.7879910877964864</v>
      </c>
      <c r="AP124" s="13">
        <f t="shared" si="66"/>
        <v>-0.25418643810980118</v>
      </c>
      <c r="AQ124">
        <f t="shared" si="48"/>
        <v>3.6697436331330908</v>
      </c>
      <c r="AR124" s="13">
        <f t="shared" si="62"/>
        <v>-1.5656286909789601E-3</v>
      </c>
      <c r="AS124" s="16">
        <f t="shared" si="50"/>
        <v>4.1437681233829502E-5</v>
      </c>
      <c r="AT124" s="13">
        <f t="shared" si="61"/>
        <v>-0.31144988993451556</v>
      </c>
      <c r="AU124" s="17">
        <f t="shared" si="52"/>
        <v>-3.3063328531724896E-2</v>
      </c>
      <c r="AV124" s="20">
        <f t="shared" si="53"/>
        <v>0.48681204317155069</v>
      </c>
      <c r="AW124" s="17">
        <f>(Z124*0.3999)+(AL124*0.4002)+(AV124*0.1999)</f>
        <v>0.58593863696191384</v>
      </c>
      <c r="AX124" s="17">
        <f t="shared" si="54"/>
        <v>123</v>
      </c>
    </row>
    <row r="125" spans="1:50" x14ac:dyDescent="0.25">
      <c r="A125">
        <v>204501</v>
      </c>
      <c r="B125" s="1" t="s">
        <v>297</v>
      </c>
      <c r="C125" t="s">
        <v>298</v>
      </c>
      <c r="D125" t="s">
        <v>195</v>
      </c>
      <c r="E125" s="1" t="s">
        <v>40</v>
      </c>
      <c r="F125">
        <v>587.65</v>
      </c>
      <c r="G125">
        <v>513235133.95499998</v>
      </c>
      <c r="H125">
        <v>22203577.778000001</v>
      </c>
      <c r="I125">
        <v>801.12</v>
      </c>
      <c r="J125">
        <v>1543578050.983</v>
      </c>
      <c r="K125">
        <v>303.22899999999998</v>
      </c>
      <c r="L125">
        <v>3068.3389999999999</v>
      </c>
      <c r="M125" s="2">
        <v>850.56600000000003</v>
      </c>
      <c r="N125">
        <v>78.417000000000002</v>
      </c>
      <c r="O125" s="4">
        <v>69282315.752000004</v>
      </c>
      <c r="P125" s="4">
        <v>1823091704.8929999</v>
      </c>
      <c r="Q125" s="4">
        <v>2169826801.5209999</v>
      </c>
      <c r="R125" s="6">
        <v>754926.505</v>
      </c>
      <c r="S125" s="4">
        <v>148607877.199</v>
      </c>
      <c r="T125" s="4">
        <v>81661544.327999994</v>
      </c>
      <c r="U125" s="4">
        <v>409283107.60799998</v>
      </c>
      <c r="V125" s="4">
        <v>54.976999999999997</v>
      </c>
      <c r="W125" s="8">
        <v>265</v>
      </c>
      <c r="X125" s="23">
        <f t="shared" si="34"/>
        <v>2423074.7835918115</v>
      </c>
      <c r="Y125" s="24">
        <f t="shared" si="58"/>
        <v>0.21640355341405643</v>
      </c>
      <c r="Z125" s="20">
        <f t="shared" si="35"/>
        <v>0.58566340166524589</v>
      </c>
      <c r="AA125" s="7">
        <f t="shared" si="36"/>
        <v>7.6448990258559908</v>
      </c>
      <c r="AB125" s="7">
        <f t="shared" si="67"/>
        <v>0.90078272047522678</v>
      </c>
      <c r="AC125" s="4">
        <f t="shared" si="37"/>
        <v>503066.33360362076</v>
      </c>
      <c r="AD125">
        <f t="shared" si="38"/>
        <v>7.9848372415197336E-2</v>
      </c>
      <c r="AE125" s="7">
        <f t="shared" si="39"/>
        <v>0.41734303664591621</v>
      </c>
      <c r="AF125" s="7">
        <f t="shared" si="57"/>
        <v>5.3334784955435678E-2</v>
      </c>
      <c r="AG125">
        <f t="shared" si="41"/>
        <v>1.715709439478069</v>
      </c>
      <c r="AH125" s="7">
        <f t="shared" si="63"/>
        <v>4.1839164402481394E-2</v>
      </c>
      <c r="AI125" s="7">
        <f t="shared" si="42"/>
        <v>6.2578805048077708</v>
      </c>
      <c r="AJ125" s="10">
        <f t="shared" si="65"/>
        <v>-4.9119705627216612E-2</v>
      </c>
      <c r="AK125" s="17">
        <f t="shared" si="43"/>
        <v>0.29387890603234851</v>
      </c>
      <c r="AL125" s="20">
        <f t="shared" si="44"/>
        <v>0.61557478135407007</v>
      </c>
      <c r="AM125">
        <f t="shared" si="45"/>
        <v>78.417000000000002</v>
      </c>
      <c r="AN125" s="13">
        <f t="shared" si="46"/>
        <v>0.69864944943385898</v>
      </c>
      <c r="AO125">
        <f t="shared" si="47"/>
        <v>10.118883747926485</v>
      </c>
      <c r="AP125" s="13">
        <f t="shared" si="66"/>
        <v>-0.14059441244208451</v>
      </c>
      <c r="AQ125">
        <f t="shared" si="48"/>
        <v>2.6419636644252367</v>
      </c>
      <c r="AR125" s="13">
        <f t="shared" si="62"/>
        <v>-0.19490555077849803</v>
      </c>
      <c r="AS125" s="16">
        <f t="shared" si="50"/>
        <v>4.4287477499789327E-5</v>
      </c>
      <c r="AT125" s="13">
        <f t="shared" si="61"/>
        <v>-0.2932803509049674</v>
      </c>
      <c r="AU125" s="17">
        <f t="shared" si="52"/>
        <v>6.7063773844018598E-2</v>
      </c>
      <c r="AV125" s="20">
        <f t="shared" si="53"/>
        <v>0.52673453338686826</v>
      </c>
      <c r="AW125" s="17">
        <f>(Z125*0.3999)+(AL125*0.4002)+(AV125*0.1999)</f>
        <v>0.58585405504786559</v>
      </c>
      <c r="AX125" s="17">
        <f t="shared" si="54"/>
        <v>124</v>
      </c>
    </row>
    <row r="126" spans="1:50" x14ac:dyDescent="0.25">
      <c r="A126">
        <v>140553</v>
      </c>
      <c r="B126" s="1" t="s">
        <v>299</v>
      </c>
      <c r="C126" t="s">
        <v>99</v>
      </c>
      <c r="D126" t="s">
        <v>51</v>
      </c>
      <c r="E126" s="1" t="s">
        <v>70</v>
      </c>
      <c r="F126">
        <v>489.05700000000002</v>
      </c>
      <c r="G126">
        <v>0</v>
      </c>
      <c r="H126">
        <v>6558487.693</v>
      </c>
      <c r="I126">
        <v>440.55399999999997</v>
      </c>
      <c r="J126">
        <v>292320362.63999999</v>
      </c>
      <c r="K126">
        <v>182.97200000000001</v>
      </c>
      <c r="L126">
        <v>2533.91</v>
      </c>
      <c r="M126" s="2">
        <v>730.601</v>
      </c>
      <c r="N126">
        <v>53.866999999999997</v>
      </c>
      <c r="O126" s="4">
        <v>34229851.888999999</v>
      </c>
      <c r="P126" s="4">
        <v>551769748.72099996</v>
      </c>
      <c r="Q126" s="4">
        <v>545803515.23000002</v>
      </c>
      <c r="R126" s="6">
        <v>828524.65899999999</v>
      </c>
      <c r="S126" s="4">
        <v>117972332.22400001</v>
      </c>
      <c r="T126" s="4">
        <v>67130179.153999999</v>
      </c>
      <c r="U126" s="4">
        <v>267648421.01100001</v>
      </c>
      <c r="V126" s="4">
        <v>55.368000000000002</v>
      </c>
      <c r="W126" s="9">
        <v>137</v>
      </c>
      <c r="X126" s="23">
        <f t="shared" si="34"/>
        <v>4418401.0539420368</v>
      </c>
      <c r="Y126" s="24">
        <f t="shared" si="58"/>
        <v>0.99613286800522549</v>
      </c>
      <c r="Z126" s="20">
        <f t="shared" si="35"/>
        <v>0.84040720404147884</v>
      </c>
      <c r="AA126" s="7">
        <f t="shared" si="36"/>
        <v>3.8553591207736648</v>
      </c>
      <c r="AB126" s="7">
        <f t="shared" si="67"/>
        <v>0.21263961131899584</v>
      </c>
      <c r="AC126" s="4">
        <f t="shared" si="37"/>
        <v>115363.35648858879</v>
      </c>
      <c r="AD126">
        <f t="shared" si="38"/>
        <v>1.3052908055328038E-2</v>
      </c>
      <c r="AE126" s="7">
        <f t="shared" si="39"/>
        <v>0.46527761847652355</v>
      </c>
      <c r="AF126" s="7">
        <f t="shared" si="57"/>
        <v>6.2061937839515309E-2</v>
      </c>
      <c r="AG126">
        <f t="shared" si="41"/>
        <v>-11.251684878787575</v>
      </c>
      <c r="AH126" s="7">
        <f t="shared" si="63"/>
        <v>-0.78834577519861948</v>
      </c>
      <c r="AI126" s="7">
        <f t="shared" si="42"/>
        <v>-91.482091013257289</v>
      </c>
      <c r="AJ126" s="10">
        <f t="shared" si="65"/>
        <v>-1.2242292456275234</v>
      </c>
      <c r="AK126" s="17">
        <f t="shared" si="43"/>
        <v>-0.26314133471195139</v>
      </c>
      <c r="AL126" s="20">
        <f t="shared" si="44"/>
        <v>0.39622082286872851</v>
      </c>
      <c r="AM126">
        <f t="shared" si="45"/>
        <v>53.866999999999997</v>
      </c>
      <c r="AN126" s="13">
        <f t="shared" si="46"/>
        <v>-0.25128761968078317</v>
      </c>
      <c r="AO126">
        <f t="shared" si="47"/>
        <v>13.84862164702796</v>
      </c>
      <c r="AP126" s="13">
        <f t="shared" si="66"/>
        <v>0.177739662018291</v>
      </c>
      <c r="AQ126">
        <f t="shared" si="48"/>
        <v>2.4077673086592482</v>
      </c>
      <c r="AR126" s="13">
        <f t="shared" si="62"/>
        <v>-0.2389611916311831</v>
      </c>
      <c r="AS126" s="16">
        <f t="shared" si="50"/>
        <v>7.4026320891393914E-5</v>
      </c>
      <c r="AT126" s="13">
        <f t="shared" si="61"/>
        <v>-0.10367343684180039</v>
      </c>
      <c r="AU126" s="17">
        <f t="shared" si="52"/>
        <v>-0.11142635567581806</v>
      </c>
      <c r="AV126" s="20">
        <f t="shared" si="53"/>
        <v>0.45563913069246631</v>
      </c>
      <c r="AW126" s="17">
        <f>(Z126*0.3999)+(AL126*0.4002)+(AV126*0.1999)</f>
        <v>0.58572867643367654</v>
      </c>
      <c r="AX126" s="17">
        <f t="shared" si="54"/>
        <v>125</v>
      </c>
    </row>
    <row r="127" spans="1:50" x14ac:dyDescent="0.25">
      <c r="A127">
        <v>165015</v>
      </c>
      <c r="B127" s="1" t="s">
        <v>300</v>
      </c>
      <c r="C127" t="s">
        <v>237</v>
      </c>
      <c r="D127" t="s">
        <v>55</v>
      </c>
      <c r="E127" s="1" t="s">
        <v>44</v>
      </c>
      <c r="F127">
        <v>1667.5550000000001</v>
      </c>
      <c r="G127">
        <v>12761541.538000001</v>
      </c>
      <c r="H127">
        <v>30263149.861000001</v>
      </c>
      <c r="I127">
        <v>1623.0029999999999</v>
      </c>
      <c r="J127">
        <v>1436986849.546</v>
      </c>
      <c r="K127">
        <v>504.36700000000002</v>
      </c>
      <c r="L127">
        <v>5133.1409999999996</v>
      </c>
      <c r="M127" s="2">
        <v>955.33500000000004</v>
      </c>
      <c r="N127">
        <v>86.622</v>
      </c>
      <c r="O127" s="4">
        <v>131807869.847</v>
      </c>
      <c r="P127" s="4">
        <v>1649308678.1600001</v>
      </c>
      <c r="Q127" s="4">
        <v>2022462520.5610001</v>
      </c>
      <c r="R127" s="6">
        <v>451154.30800000002</v>
      </c>
      <c r="S127" s="4">
        <v>-45172370.413000003</v>
      </c>
      <c r="T127" s="4">
        <v>71342081.393000007</v>
      </c>
      <c r="U127" s="4">
        <v>554581470.25300002</v>
      </c>
      <c r="V127" s="4">
        <v>60.198</v>
      </c>
      <c r="W127" s="8">
        <v>141</v>
      </c>
      <c r="X127" s="23">
        <f t="shared" si="34"/>
        <v>3056762.417256596</v>
      </c>
      <c r="Y127" s="24">
        <f t="shared" si="58"/>
        <v>0.46403464593488791</v>
      </c>
      <c r="Z127" s="20">
        <f t="shared" si="35"/>
        <v>0.67868853821722275</v>
      </c>
      <c r="AA127" s="7">
        <f t="shared" si="36"/>
        <v>2.8961117447391982</v>
      </c>
      <c r="AB127" s="7">
        <f t="shared" si="67"/>
        <v>3.8449739110756401E-2</v>
      </c>
      <c r="AC127" s="4">
        <f t="shared" si="37"/>
        <v>279942.99193145096</v>
      </c>
      <c r="AD127">
        <f t="shared" si="38"/>
        <v>4.1407534721819413E-2</v>
      </c>
      <c r="AE127" s="7">
        <f t="shared" si="39"/>
        <v>-2.6883733683345779E-2</v>
      </c>
      <c r="AF127" s="7">
        <f t="shared" si="57"/>
        <v>-2.7542835998147976E-2</v>
      </c>
      <c r="AG127">
        <f t="shared" si="41"/>
        <v>0.22538592230445331</v>
      </c>
      <c r="AH127" s="7">
        <f t="shared" si="63"/>
        <v>-5.3572767148648961E-2</v>
      </c>
      <c r="AI127" s="7">
        <f t="shared" si="42"/>
        <v>5.4199161063109562</v>
      </c>
      <c r="AJ127" s="10">
        <f t="shared" si="65"/>
        <v>-5.9194396089677262E-2</v>
      </c>
      <c r="AK127" s="17">
        <f t="shared" si="43"/>
        <v>-7.3562281013111464E-3</v>
      </c>
      <c r="AL127" s="20">
        <f t="shared" si="44"/>
        <v>0.49706531605409315</v>
      </c>
      <c r="AM127">
        <f t="shared" si="45"/>
        <v>86.622</v>
      </c>
      <c r="AN127" s="13">
        <f t="shared" si="46"/>
        <v>1.0161335085819501</v>
      </c>
      <c r="AO127">
        <f t="shared" si="47"/>
        <v>10.177392652572431</v>
      </c>
      <c r="AP127" s="13">
        <f t="shared" si="66"/>
        <v>-0.13560066260978546</v>
      </c>
      <c r="AQ127">
        <f t="shared" si="48"/>
        <v>3.2179008539416731</v>
      </c>
      <c r="AR127" s="13">
        <f t="shared" si="62"/>
        <v>-8.6563634474752502E-2</v>
      </c>
      <c r="AS127" s="16">
        <f t="shared" si="50"/>
        <v>3.8944116204582088E-5</v>
      </c>
      <c r="AT127" s="13">
        <f t="shared" si="61"/>
        <v>-0.32734819384585412</v>
      </c>
      <c r="AU127" s="17">
        <f t="shared" si="52"/>
        <v>0.18382933953427971</v>
      </c>
      <c r="AV127" s="20">
        <f t="shared" si="53"/>
        <v>0.57292633063320686</v>
      </c>
      <c r="AW127" s="17">
        <f>(Z127*0.3999)+(AL127*0.4002)+(AV127*0.1999)</f>
        <v>0.58486105941149347</v>
      </c>
      <c r="AX127" s="17">
        <f t="shared" si="54"/>
        <v>126</v>
      </c>
    </row>
    <row r="128" spans="1:50" x14ac:dyDescent="0.25">
      <c r="A128">
        <v>193016</v>
      </c>
      <c r="B128" s="1" t="s">
        <v>301</v>
      </c>
      <c r="C128" t="s">
        <v>302</v>
      </c>
      <c r="D128" t="s">
        <v>58</v>
      </c>
      <c r="E128" s="1" t="s">
        <v>52</v>
      </c>
      <c r="F128">
        <v>2210.0790000000002</v>
      </c>
      <c r="G128">
        <v>61114495.649999999</v>
      </c>
      <c r="H128">
        <v>7781030.9100000001</v>
      </c>
      <c r="I128">
        <v>2232.2649999999999</v>
      </c>
      <c r="J128">
        <v>394310983.22500002</v>
      </c>
      <c r="K128">
        <v>478.65699999999998</v>
      </c>
      <c r="L128">
        <v>6364.5450000000001</v>
      </c>
      <c r="M128" s="2">
        <v>1166.502</v>
      </c>
      <c r="N128">
        <v>51.274000000000001</v>
      </c>
      <c r="O128" s="4">
        <v>65753788.979999997</v>
      </c>
      <c r="P128" s="4">
        <v>516857799.14600003</v>
      </c>
      <c r="Q128" s="4">
        <v>715344375.93099999</v>
      </c>
      <c r="R128" s="6">
        <v>1163205.6410000001</v>
      </c>
      <c r="S128" s="4">
        <v>4907986.3930000002</v>
      </c>
      <c r="T128" s="4">
        <v>25806524.145</v>
      </c>
      <c r="U128" s="4">
        <v>213007910.153</v>
      </c>
      <c r="V128" s="4">
        <v>62.973999999999997</v>
      </c>
      <c r="W128" s="8">
        <v>402</v>
      </c>
      <c r="X128" s="23">
        <f t="shared" si="34"/>
        <v>3375327.6284521939</v>
      </c>
      <c r="Y128" s="24">
        <f t="shared" si="58"/>
        <v>0.58852287498754086</v>
      </c>
      <c r="Z128" s="20">
        <f t="shared" si="35"/>
        <v>0.7219093077992248</v>
      </c>
      <c r="AA128" s="7">
        <f t="shared" si="36"/>
        <v>2.5801749989354539</v>
      </c>
      <c r="AB128" s="7">
        <f t="shared" si="67"/>
        <v>-1.8921261063304915E-2</v>
      </c>
      <c r="AC128" s="4">
        <f t="shared" si="37"/>
        <v>61954.308316619652</v>
      </c>
      <c r="AD128">
        <f t="shared" si="38"/>
        <v>3.8513223460523776E-3</v>
      </c>
      <c r="AE128" s="7">
        <f t="shared" si="39"/>
        <v>5.9570638920806704E-2</v>
      </c>
      <c r="AF128" s="7">
        <f t="shared" si="57"/>
        <v>-1.1802623016215621E-2</v>
      </c>
      <c r="AG128">
        <f t="shared" si="41"/>
        <v>0.43791888198642559</v>
      </c>
      <c r="AH128" s="7">
        <f t="shared" si="63"/>
        <v>-3.9966204568201422E-2</v>
      </c>
      <c r="AI128" s="7">
        <f t="shared" si="42"/>
        <v>3.6039937184561288</v>
      </c>
      <c r="AJ128" s="10">
        <f t="shared" si="65"/>
        <v>-8.1026893978976722E-2</v>
      </c>
      <c r="AK128" s="17">
        <f t="shared" si="43"/>
        <v>-2.7606479580813532E-2</v>
      </c>
      <c r="AL128" s="20">
        <f t="shared" si="44"/>
        <v>0.48898800683911514</v>
      </c>
      <c r="AM128">
        <f t="shared" si="45"/>
        <v>51.274000000000001</v>
      </c>
      <c r="AN128" s="13">
        <f t="shared" si="46"/>
        <v>-0.35162109504592626</v>
      </c>
      <c r="AO128">
        <f t="shared" si="47"/>
        <v>13.296671729443005</v>
      </c>
      <c r="AP128" s="13">
        <f t="shared" si="66"/>
        <v>0.13063059673914212</v>
      </c>
      <c r="AQ128">
        <f t="shared" si="48"/>
        <v>4.6636004487555809</v>
      </c>
      <c r="AR128" s="13">
        <f t="shared" si="62"/>
        <v>0.18539286938150212</v>
      </c>
      <c r="AS128" s="16">
        <f t="shared" si="50"/>
        <v>9.6793585567150697E-5</v>
      </c>
      <c r="AT128" s="13">
        <f t="shared" si="61"/>
        <v>4.1484555349928759E-2</v>
      </c>
      <c r="AU128" s="17">
        <f t="shared" si="52"/>
        <v>-1.8183550913631059E-2</v>
      </c>
      <c r="AV128" s="20">
        <f t="shared" si="53"/>
        <v>0.49274621246881689</v>
      </c>
      <c r="AW128" s="17">
        <f>(Z128*0.3999)+(AL128*0.4002)+(AV128*0.1999)</f>
        <v>0.58288450039844031</v>
      </c>
      <c r="AX128" s="17">
        <f t="shared" si="54"/>
        <v>127</v>
      </c>
    </row>
    <row r="129" spans="1:50" x14ac:dyDescent="0.25">
      <c r="A129">
        <v>134079</v>
      </c>
      <c r="B129" s="1" t="s">
        <v>303</v>
      </c>
      <c r="C129" t="s">
        <v>264</v>
      </c>
      <c r="D129" t="s">
        <v>61</v>
      </c>
      <c r="E129" s="1" t="s">
        <v>67</v>
      </c>
      <c r="F129">
        <v>907.56899999999996</v>
      </c>
      <c r="G129">
        <v>7096686.9019999998</v>
      </c>
      <c r="H129">
        <v>11868164.141000001</v>
      </c>
      <c r="I129">
        <v>896.43299999999999</v>
      </c>
      <c r="J129">
        <v>117004041.609</v>
      </c>
      <c r="K129">
        <v>233.06899999999999</v>
      </c>
      <c r="L129">
        <v>2923.8670000000002</v>
      </c>
      <c r="M129" s="2">
        <v>701.36099999999999</v>
      </c>
      <c r="N129">
        <v>70.929000000000002</v>
      </c>
      <c r="O129" s="4">
        <v>35698635.305</v>
      </c>
      <c r="P129" s="4">
        <v>311290347.29699999</v>
      </c>
      <c r="Q129" s="4">
        <v>364349164.01499999</v>
      </c>
      <c r="R129" s="6">
        <v>1456754.142</v>
      </c>
      <c r="S129" s="4">
        <v>-14829395.858999999</v>
      </c>
      <c r="T129" s="4">
        <v>26028292.620999999</v>
      </c>
      <c r="U129" s="4">
        <v>195580457.65000001</v>
      </c>
      <c r="V129" s="4">
        <v>59.11</v>
      </c>
      <c r="W129" s="8">
        <v>313</v>
      </c>
      <c r="X129" s="23">
        <f t="shared" si="34"/>
        <v>3264250.9322276739</v>
      </c>
      <c r="Y129" s="24">
        <f t="shared" si="58"/>
        <v>0.54511656219489946</v>
      </c>
      <c r="Z129" s="20">
        <f t="shared" si="35"/>
        <v>0.70716332378894087</v>
      </c>
      <c r="AA129" s="7">
        <f t="shared" si="36"/>
        <v>1.5678840463577333</v>
      </c>
      <c r="AB129" s="7">
        <f t="shared" si="67"/>
        <v>-0.20274332414365717</v>
      </c>
      <c r="AC129" s="4">
        <f t="shared" si="37"/>
        <v>40016.882303128012</v>
      </c>
      <c r="AD129">
        <f t="shared" si="38"/>
        <v>7.1829683047399314E-5</v>
      </c>
      <c r="AE129" s="7">
        <f t="shared" si="39"/>
        <v>-1.5140734169357838E-2</v>
      </c>
      <c r="AF129" s="7">
        <f t="shared" si="57"/>
        <v>-2.5404860695924566E-2</v>
      </c>
      <c r="AG129">
        <f t="shared" si="41"/>
        <v>0.62430678955873664</v>
      </c>
      <c r="AH129" s="7">
        <f t="shared" si="63"/>
        <v>-2.8033473134845097E-2</v>
      </c>
      <c r="AI129" s="7">
        <f t="shared" si="42"/>
        <v>6.8668919993346922</v>
      </c>
      <c r="AJ129" s="10">
        <f t="shared" si="65"/>
        <v>-4.17976734425013E-2</v>
      </c>
      <c r="AK129" s="17">
        <f t="shared" si="43"/>
        <v>-7.7769540573169163E-2</v>
      </c>
      <c r="AL129" s="20">
        <f t="shared" si="44"/>
        <v>0.46900568807274445</v>
      </c>
      <c r="AM129">
        <f t="shared" si="45"/>
        <v>70.929000000000002</v>
      </c>
      <c r="AN129" s="13">
        <f t="shared" si="46"/>
        <v>0.40890896986031772</v>
      </c>
      <c r="AO129">
        <f t="shared" si="47"/>
        <v>12.545070343975391</v>
      </c>
      <c r="AP129" s="13">
        <f t="shared" si="66"/>
        <v>6.6481228102914694E-2</v>
      </c>
      <c r="AQ129">
        <f t="shared" si="48"/>
        <v>3.8462129240696963</v>
      </c>
      <c r="AR129" s="13">
        <f t="shared" si="62"/>
        <v>3.1630736289180734E-2</v>
      </c>
      <c r="AS129" s="16">
        <f t="shared" si="50"/>
        <v>8.1904167344752239E-5</v>
      </c>
      <c r="AT129" s="13">
        <f t="shared" si="61"/>
        <v>-5.3446394188675084E-2</v>
      </c>
      <c r="AU129" s="17">
        <f t="shared" si="52"/>
        <v>0.13651140321838418</v>
      </c>
      <c r="AV129" s="20">
        <f t="shared" si="53"/>
        <v>0.5542914947628701</v>
      </c>
      <c r="AW129" s="17">
        <f>(Z129*0.3999)+(AL129*0.4002)+(AV129*0.1999)</f>
        <v>0.58129355935300753</v>
      </c>
      <c r="AX129" s="17">
        <f t="shared" si="54"/>
        <v>128</v>
      </c>
    </row>
    <row r="130" spans="1:50" x14ac:dyDescent="0.25">
      <c r="A130">
        <v>137476</v>
      </c>
      <c r="B130" s="1" t="s">
        <v>304</v>
      </c>
      <c r="C130" t="s">
        <v>305</v>
      </c>
      <c r="D130" t="s">
        <v>61</v>
      </c>
      <c r="E130" s="1" t="s">
        <v>48</v>
      </c>
      <c r="F130">
        <v>1148.826</v>
      </c>
      <c r="G130">
        <v>61648753.332999997</v>
      </c>
      <c r="H130">
        <v>6189461.1500000004</v>
      </c>
      <c r="I130">
        <v>1410.97</v>
      </c>
      <c r="J130">
        <v>47132083.104000002</v>
      </c>
      <c r="K130">
        <v>302.76499999999999</v>
      </c>
      <c r="L130">
        <v>6357.5140000000001</v>
      </c>
      <c r="M130" s="2">
        <v>682.46600000000001</v>
      </c>
      <c r="N130">
        <v>39.234000000000002</v>
      </c>
      <c r="O130" s="4">
        <v>26747056.388999999</v>
      </c>
      <c r="P130" s="4">
        <v>164256656.324</v>
      </c>
      <c r="Q130" s="4">
        <v>393759372.51499999</v>
      </c>
      <c r="R130" s="6">
        <v>1456754.142</v>
      </c>
      <c r="S130" s="4">
        <v>21145075.511999998</v>
      </c>
      <c r="T130" s="4">
        <v>90618.101999999999</v>
      </c>
      <c r="U130" s="4">
        <v>120621158.858</v>
      </c>
      <c r="V130" s="4">
        <v>58.786999999999999</v>
      </c>
      <c r="W130" s="8">
        <v>313</v>
      </c>
      <c r="X130" s="23">
        <f t="shared" ref="X130:X193" si="68">(R130/W130)*M130</f>
        <v>3176310.4545500702</v>
      </c>
      <c r="Y130" s="24">
        <f t="shared" si="58"/>
        <v>0.51075137119666614</v>
      </c>
      <c r="Z130" s="20">
        <f t="shared" ref="Z130:Z193" si="69">_xlfn.NORM.DIST(Y130, 0, 1, TRUE)</f>
        <v>0.69523741788328031</v>
      </c>
      <c r="AA130" s="7">
        <f t="shared" ref="AA130:AA193" si="70">(P130/((U130-S130)-H130))</f>
        <v>1.7607739722731981</v>
      </c>
      <c r="AB130" s="7">
        <f t="shared" si="67"/>
        <v>-0.16771641410469312</v>
      </c>
      <c r="AC130" s="4">
        <f t="shared" ref="AC130:AC193" si="71">J130/L130</f>
        <v>7413.6027233286468</v>
      </c>
      <c r="AD130">
        <f t="shared" ref="AD130:AD193" si="72">(AC130 - AVERAGE(AC$2:AC$844)) / _xlfn.STDEV.P(AC$2:AC$844)</f>
        <v>-5.5452311282787959E-3</v>
      </c>
      <c r="AE130" s="7">
        <f t="shared" ref="AE130:AE193" si="73">((S130+H130)/U130)</f>
        <v>0.22661477406446823</v>
      </c>
      <c r="AF130" s="7">
        <f t="shared" si="57"/>
        <v>1.8610069660217443E-2</v>
      </c>
      <c r="AG130">
        <f t="shared" ref="AG130:AG193" si="74">(G130+T130)/(Q130-P130)</f>
        <v>0.26901368515228546</v>
      </c>
      <c r="AH130" s="7">
        <f t="shared" si="63"/>
        <v>-5.0779676202556488E-2</v>
      </c>
      <c r="AI130" s="7">
        <f t="shared" ref="AI130:AI193" si="75">Q130/(Q130-P130)</f>
        <v>1.7157068075277158</v>
      </c>
      <c r="AJ130" s="10">
        <f t="shared" si="65"/>
        <v>-0.10372941710053879</v>
      </c>
      <c r="AK130" s="17">
        <f t="shared" ref="AK130:AK193" si="76">(AB130*0.3)+(AD130*0.15)+(AF130*0.2)+(AH130*0.2)+(AJ130*0.15)</f>
        <v>-7.3140042774198388E-2</v>
      </c>
      <c r="AL130" s="20">
        <f t="shared" ref="AL130:AL193" si="77">_xlfn.NORM.DIST(AK130, 0, 1, TRUE)</f>
        <v>0.47084733872215728</v>
      </c>
      <c r="AM130">
        <f t="shared" ref="AM130:AM193" si="78">N130</f>
        <v>39.234000000000002</v>
      </c>
      <c r="AN130" s="13">
        <f t="shared" ref="AN130:AN193" si="79">(AM130 - AVERAGE(AM$2:AM$844)) / _xlfn.STDEV.P(AM$2:AM$844)</f>
        <v>-0.81749654564227203</v>
      </c>
      <c r="AO130">
        <f t="shared" ref="AO130:AO193" si="80">L130/K130</f>
        <v>20.998180106683403</v>
      </c>
      <c r="AP130" s="13">
        <f t="shared" si="66"/>
        <v>0.78795628758950309</v>
      </c>
      <c r="AQ130">
        <f t="shared" ref="AQ130:AQ193" si="81">I130/K130</f>
        <v>4.6602810760821098</v>
      </c>
      <c r="AR130" s="13">
        <f t="shared" ref="AR130:AR150" si="82">(AQ130 - AVERAGE(AQ$2:AQ$844)) / _xlfn.STDEV.P(AQ$2:AQ$844)</f>
        <v>0.18476844851944235</v>
      </c>
      <c r="AS130" s="16">
        <f t="shared" ref="AS130:AS193" si="83">L130/O130</f>
        <v>2.3769023056363663E-4</v>
      </c>
      <c r="AT130" s="13">
        <f t="shared" si="61"/>
        <v>0.93980389170915724</v>
      </c>
      <c r="AU130" s="17">
        <f t="shared" ref="AU130:AU193" si="84">(AN130*0.3)+(AP130*0.25)+(AR130*0.25)+(AT130*0.2)</f>
        <v>0.1858929986763862</v>
      </c>
      <c r="AV130" s="20">
        <f t="shared" ref="AV130:AV193" si="85">_xlfn.NORM.DIST(AU130, 0, 1, TRUE)</f>
        <v>0.57373566362226325</v>
      </c>
      <c r="AW130" s="17">
        <f>(Z130*0.3999)+(AL130*0.4002)+(AV130*0.1999)</f>
        <v>0.5811483075262216</v>
      </c>
      <c r="AX130" s="17">
        <f t="shared" ref="AX130:AX193" si="86">_xlfn.RANK.AVG(AW130,$AW$2:$AW$844)</f>
        <v>129</v>
      </c>
    </row>
    <row r="131" spans="1:50" x14ac:dyDescent="0.25">
      <c r="A131">
        <v>128902</v>
      </c>
      <c r="B131" s="1" t="s">
        <v>306</v>
      </c>
      <c r="C131" t="s">
        <v>307</v>
      </c>
      <c r="D131" t="s">
        <v>47</v>
      </c>
      <c r="E131" s="1" t="s">
        <v>44</v>
      </c>
      <c r="F131">
        <v>397.46</v>
      </c>
      <c r="G131">
        <v>20970.718000000001</v>
      </c>
      <c r="H131">
        <v>11739252.960000001</v>
      </c>
      <c r="I131">
        <v>405.577</v>
      </c>
      <c r="J131">
        <v>508706675.16900003</v>
      </c>
      <c r="K131">
        <v>224.476</v>
      </c>
      <c r="L131">
        <v>1951.921</v>
      </c>
      <c r="M131" s="2">
        <v>666.96199999999999</v>
      </c>
      <c r="N131">
        <v>81.751000000000005</v>
      </c>
      <c r="O131" s="4">
        <v>25067369.754000001</v>
      </c>
      <c r="P131" s="4">
        <v>697523775.09399998</v>
      </c>
      <c r="Q131" s="4">
        <v>866619297.18400002</v>
      </c>
      <c r="R131" s="6">
        <v>241960.56899999999</v>
      </c>
      <c r="S131" s="4">
        <v>-26339730.976</v>
      </c>
      <c r="T131" s="4">
        <v>49470646.369000003</v>
      </c>
      <c r="U131" s="4">
        <v>212025239.46399999</v>
      </c>
      <c r="V131" s="4">
        <v>57.13</v>
      </c>
      <c r="W131" s="8">
        <v>52</v>
      </c>
      <c r="X131" s="23">
        <f t="shared" si="68"/>
        <v>3103432.7888726536</v>
      </c>
      <c r="Y131" s="24">
        <f t="shared" si="58"/>
        <v>0.48227239352166051</v>
      </c>
      <c r="Z131" s="20">
        <f t="shared" si="69"/>
        <v>0.68519377215034172</v>
      </c>
      <c r="AA131" s="7">
        <f t="shared" si="70"/>
        <v>3.0778668142796164</v>
      </c>
      <c r="AB131" s="7">
        <f t="shared" si="67"/>
        <v>7.1454668941606986E-2</v>
      </c>
      <c r="AC131" s="4">
        <f t="shared" si="71"/>
        <v>260618.47542446648</v>
      </c>
      <c r="AD131">
        <f t="shared" si="72"/>
        <v>3.8078207556939248E-2</v>
      </c>
      <c r="AE131" s="7">
        <f t="shared" si="73"/>
        <v>-6.8861981021269073E-2</v>
      </c>
      <c r="AF131" s="7">
        <f t="shared" si="57"/>
        <v>-3.5185555895410996E-2</v>
      </c>
      <c r="AG131">
        <f t="shared" si="74"/>
        <v>0.29268437434232231</v>
      </c>
      <c r="AH131" s="7">
        <f t="shared" ref="AH131:AH162" si="87">(AG131 - AVERAGE(AG$2:AG$999)) / _xlfn.STDEV.P(AG$2:AG$999)</f>
        <v>-4.9264256127154987E-2</v>
      </c>
      <c r="AI131" s="7">
        <f t="shared" si="75"/>
        <v>5.1250280697719912</v>
      </c>
      <c r="AJ131" s="10">
        <f t="shared" si="65"/>
        <v>-6.2739780230748443E-2</v>
      </c>
      <c r="AK131" s="17">
        <f t="shared" si="76"/>
        <v>8.472023768975219E-4</v>
      </c>
      <c r="AL131" s="20">
        <f t="shared" si="77"/>
        <v>0.50033798480776948</v>
      </c>
      <c r="AM131">
        <f t="shared" si="78"/>
        <v>81.751000000000005</v>
      </c>
      <c r="AN131" s="13">
        <f t="shared" si="79"/>
        <v>0.82765515975680071</v>
      </c>
      <c r="AO131">
        <f t="shared" si="80"/>
        <v>8.6954551934282502</v>
      </c>
      <c r="AP131" s="13">
        <f t="shared" si="66"/>
        <v>-0.26208440013420298</v>
      </c>
      <c r="AQ131">
        <f t="shared" si="81"/>
        <v>1.8067722161834672</v>
      </c>
      <c r="AR131" s="13">
        <f t="shared" si="82"/>
        <v>-0.35201685324359339</v>
      </c>
      <c r="AS131" s="16">
        <f t="shared" si="83"/>
        <v>7.7867004761779287E-5</v>
      </c>
      <c r="AT131" s="13">
        <f t="shared" si="61"/>
        <v>-7.9186263384290231E-2</v>
      </c>
      <c r="AU131" s="17">
        <f t="shared" si="84"/>
        <v>7.8933981905733058E-2</v>
      </c>
      <c r="AV131" s="20">
        <f t="shared" si="85"/>
        <v>0.53145743304789095</v>
      </c>
      <c r="AW131" s="17">
        <f>(Z131*0.3999)+(AL131*0.4002)+(AV131*0.1999)</f>
        <v>0.58048259186926432</v>
      </c>
      <c r="AX131" s="17">
        <f t="shared" si="86"/>
        <v>130</v>
      </c>
    </row>
    <row r="132" spans="1:50" x14ac:dyDescent="0.25">
      <c r="A132">
        <v>173258</v>
      </c>
      <c r="B132" s="1" t="s">
        <v>308</v>
      </c>
      <c r="C132" t="s">
        <v>242</v>
      </c>
      <c r="D132" t="s">
        <v>137</v>
      </c>
      <c r="E132" s="1" t="s">
        <v>44</v>
      </c>
      <c r="F132">
        <v>478.77100000000002</v>
      </c>
      <c r="G132">
        <v>0</v>
      </c>
      <c r="H132">
        <v>19302442.760000002</v>
      </c>
      <c r="I132">
        <v>474.53899999999999</v>
      </c>
      <c r="J132">
        <v>1435626560.5220001</v>
      </c>
      <c r="K132">
        <v>252.51400000000001</v>
      </c>
      <c r="L132">
        <v>1995.107</v>
      </c>
      <c r="M132" s="2">
        <v>545.37599999999998</v>
      </c>
      <c r="N132">
        <v>87.980999999999995</v>
      </c>
      <c r="O132" s="4">
        <v>76650705.648000002</v>
      </c>
      <c r="P132" s="4">
        <v>1894585595.4849999</v>
      </c>
      <c r="Q132" s="4">
        <v>2022076893.7809999</v>
      </c>
      <c r="R132" s="6">
        <v>397712.49200000003</v>
      </c>
      <c r="S132" s="4">
        <v>81406266.018999994</v>
      </c>
      <c r="T132" s="4">
        <v>-194627327.998</v>
      </c>
      <c r="U132" s="4">
        <v>353877449.852</v>
      </c>
      <c r="V132" s="4">
        <v>54.948</v>
      </c>
      <c r="W132" s="8">
        <v>90</v>
      </c>
      <c r="X132" s="23">
        <f t="shared" si="68"/>
        <v>2410031.6448554667</v>
      </c>
      <c r="Y132" s="24">
        <f t="shared" si="58"/>
        <v>0.21130658367124708</v>
      </c>
      <c r="Z132" s="20">
        <f t="shared" si="69"/>
        <v>0.58367597705726848</v>
      </c>
      <c r="AA132" s="7">
        <f t="shared" si="70"/>
        <v>7.4834894207524023</v>
      </c>
      <c r="AB132" s="7">
        <f t="shared" si="67"/>
        <v>0.87147232652616247</v>
      </c>
      <c r="AC132" s="4">
        <f t="shared" si="71"/>
        <v>719573.7173605226</v>
      </c>
      <c r="AD132">
        <f t="shared" si="72"/>
        <v>0.11714937882736082</v>
      </c>
      <c r="AE132" s="7">
        <f t="shared" si="73"/>
        <v>0.28458639797794061</v>
      </c>
      <c r="AF132" s="7">
        <f t="shared" si="57"/>
        <v>2.916460472676086E-2</v>
      </c>
      <c r="AG132">
        <f t="shared" si="74"/>
        <v>-1.5265930349703432</v>
      </c>
      <c r="AH132" s="7">
        <f t="shared" si="87"/>
        <v>-0.16573612928061102</v>
      </c>
      <c r="AI132" s="7">
        <f t="shared" si="75"/>
        <v>15.860509076362915</v>
      </c>
      <c r="AJ132" s="10">
        <f t="shared" si="65"/>
        <v>6.6330915733240278E-2</v>
      </c>
      <c r="AK132" s="17">
        <f t="shared" si="76"/>
        <v>0.26164943723116879</v>
      </c>
      <c r="AL132" s="20">
        <f t="shared" si="77"/>
        <v>0.60320413703159026</v>
      </c>
      <c r="AM132">
        <f t="shared" si="78"/>
        <v>87.980999999999995</v>
      </c>
      <c r="AN132" s="13">
        <f t="shared" si="79"/>
        <v>1.0687186196583978</v>
      </c>
      <c r="AO132">
        <f t="shared" si="80"/>
        <v>7.90097578748109</v>
      </c>
      <c r="AP132" s="13">
        <f t="shared" si="66"/>
        <v>-0.32989341867970084</v>
      </c>
      <c r="AQ132">
        <f t="shared" si="81"/>
        <v>1.8792581797444894</v>
      </c>
      <c r="AR132" s="13">
        <f t="shared" si="82"/>
        <v>-0.33838122015673144</v>
      </c>
      <c r="AS132" s="16">
        <f t="shared" si="83"/>
        <v>2.6028553594301543E-5</v>
      </c>
      <c r="AT132" s="13">
        <f t="shared" si="61"/>
        <v>-0.40969436775980822</v>
      </c>
      <c r="AU132" s="17">
        <f t="shared" si="84"/>
        <v>7.1608052636449579E-2</v>
      </c>
      <c r="AV132" s="20">
        <f t="shared" si="85"/>
        <v>0.52854308427363494</v>
      </c>
      <c r="AW132" s="17">
        <f>(Z132*0.3999)+(AL132*0.4002)+(AV132*0.1999)</f>
        <v>0.58047008141154366</v>
      </c>
      <c r="AX132" s="17">
        <f t="shared" si="86"/>
        <v>131</v>
      </c>
    </row>
    <row r="133" spans="1:50" x14ac:dyDescent="0.25">
      <c r="A133">
        <v>188429</v>
      </c>
      <c r="B133" s="1" t="s">
        <v>309</v>
      </c>
      <c r="C133" t="s">
        <v>310</v>
      </c>
      <c r="D133" t="s">
        <v>58</v>
      </c>
      <c r="E133" s="1" t="s">
        <v>44</v>
      </c>
      <c r="F133">
        <v>2418.1439999999998</v>
      </c>
      <c r="G133">
        <v>428535.69500000001</v>
      </c>
      <c r="H133">
        <v>7255185.9050000003</v>
      </c>
      <c r="I133">
        <v>2202.6370000000002</v>
      </c>
      <c r="J133">
        <v>264599037.715</v>
      </c>
      <c r="K133">
        <v>568.90200000000004</v>
      </c>
      <c r="L133">
        <v>6248.7020000000002</v>
      </c>
      <c r="M133" s="2">
        <v>1308.723</v>
      </c>
      <c r="N133">
        <v>54.158000000000001</v>
      </c>
      <c r="O133" s="4">
        <v>108676556.796</v>
      </c>
      <c r="P133" s="4">
        <v>421845976.44</v>
      </c>
      <c r="Q133" s="4">
        <v>654799410.93200004</v>
      </c>
      <c r="R133" s="6">
        <v>1163205.6410000001</v>
      </c>
      <c r="S133" s="4">
        <v>-67478566.484999999</v>
      </c>
      <c r="T133" s="4">
        <v>-10701010.583000001</v>
      </c>
      <c r="U133" s="4">
        <v>297268601.53600001</v>
      </c>
      <c r="V133" s="4">
        <v>64.998999999999995</v>
      </c>
      <c r="W133" s="8">
        <v>402</v>
      </c>
      <c r="X133" s="23">
        <f t="shared" si="68"/>
        <v>3786850.6868319479</v>
      </c>
      <c r="Y133" s="24">
        <f t="shared" si="58"/>
        <v>0.74933697191845838</v>
      </c>
      <c r="Z133" s="20">
        <f t="shared" si="69"/>
        <v>0.77317293541240439</v>
      </c>
      <c r="AA133" s="7">
        <f t="shared" si="70"/>
        <v>1.1800152102519552</v>
      </c>
      <c r="AB133" s="7">
        <f t="shared" si="67"/>
        <v>-0.2731764831835381</v>
      </c>
      <c r="AC133" s="4">
        <f t="shared" si="71"/>
        <v>42344.640169270351</v>
      </c>
      <c r="AD133">
        <f t="shared" si="72"/>
        <v>4.7286778892757114E-4</v>
      </c>
      <c r="AE133" s="7">
        <f t="shared" si="73"/>
        <v>-0.20258910718731521</v>
      </c>
      <c r="AF133" s="7">
        <f t="shared" si="57"/>
        <v>-5.9532426781316948E-2</v>
      </c>
      <c r="AG133">
        <f t="shared" si="74"/>
        <v>-4.4096687865543237E-2</v>
      </c>
      <c r="AH133" s="7">
        <f t="shared" si="87"/>
        <v>-7.0825300615021389E-2</v>
      </c>
      <c r="AI133" s="7">
        <f t="shared" si="75"/>
        <v>2.8108596568233333</v>
      </c>
      <c r="AJ133" s="10">
        <f t="shared" si="65"/>
        <v>-9.0562597620466187E-2</v>
      </c>
      <c r="AK133" s="17">
        <f t="shared" si="76"/>
        <v>-0.1215379499090599</v>
      </c>
      <c r="AL133" s="20">
        <f t="shared" si="77"/>
        <v>0.4516324789010252</v>
      </c>
      <c r="AM133">
        <f t="shared" si="78"/>
        <v>54.158000000000001</v>
      </c>
      <c r="AN133" s="13">
        <f t="shared" si="79"/>
        <v>-0.24002767315889456</v>
      </c>
      <c r="AO133">
        <f t="shared" si="80"/>
        <v>10.983793342262814</v>
      </c>
      <c r="AP133" s="13">
        <f t="shared" si="66"/>
        <v>-6.6774159477048178E-2</v>
      </c>
      <c r="AQ133">
        <f t="shared" si="81"/>
        <v>3.8717336202017218</v>
      </c>
      <c r="AR133" s="13">
        <f t="shared" si="82"/>
        <v>3.6431539527239952E-2</v>
      </c>
      <c r="AS133" s="16">
        <f t="shared" si="83"/>
        <v>5.749815953158715E-5</v>
      </c>
      <c r="AT133" s="13">
        <f t="shared" si="61"/>
        <v>-0.20905257446676062</v>
      </c>
      <c r="AU133" s="17">
        <f t="shared" si="84"/>
        <v>-0.12140447182847255</v>
      </c>
      <c r="AV133" s="20">
        <f t="shared" si="85"/>
        <v>0.45168533753743217</v>
      </c>
      <c r="AW133" s="17">
        <f>(Z133*0.3999)+(AL133*0.4002)+(AV133*0.1999)</f>
        <v>0.58022707390134343</v>
      </c>
      <c r="AX133" s="17">
        <f t="shared" si="86"/>
        <v>132</v>
      </c>
    </row>
    <row r="134" spans="1:50" x14ac:dyDescent="0.25">
      <c r="A134">
        <v>207582</v>
      </c>
      <c r="B134" s="1" t="s">
        <v>311</v>
      </c>
      <c r="C134" t="s">
        <v>312</v>
      </c>
      <c r="D134" t="s">
        <v>313</v>
      </c>
      <c r="E134" s="1" t="s">
        <v>40</v>
      </c>
      <c r="F134">
        <v>860.24699999999996</v>
      </c>
      <c r="G134">
        <v>-859881.04599999997</v>
      </c>
      <c r="H134">
        <v>8815425.8949999996</v>
      </c>
      <c r="I134">
        <v>536.32600000000002</v>
      </c>
      <c r="J134">
        <v>54085352.458999999</v>
      </c>
      <c r="K134">
        <v>229.26499999999999</v>
      </c>
      <c r="L134">
        <v>4914.0159999999996</v>
      </c>
      <c r="M134" s="2">
        <v>793.63699999999994</v>
      </c>
      <c r="N134">
        <v>81.665000000000006</v>
      </c>
      <c r="O134" s="4">
        <v>26266248.313000001</v>
      </c>
      <c r="P134" s="4">
        <v>358247448.52399999</v>
      </c>
      <c r="Q134" s="4">
        <v>447818113.41000003</v>
      </c>
      <c r="R134" s="6">
        <v>310835.71399999998</v>
      </c>
      <c r="S134" s="4">
        <v>68252311.805999994</v>
      </c>
      <c r="T134" s="4">
        <v>78135720.584999993</v>
      </c>
      <c r="U134" s="4">
        <v>210463514.44999999</v>
      </c>
      <c r="V134" s="4">
        <v>55.018999999999998</v>
      </c>
      <c r="W134" s="8">
        <v>97</v>
      </c>
      <c r="X134" s="23">
        <f t="shared" si="68"/>
        <v>2543203.3355857525</v>
      </c>
      <c r="Y134" s="24">
        <f t="shared" si="58"/>
        <v>0.2633471309637192</v>
      </c>
      <c r="Z134" s="20">
        <f t="shared" si="69"/>
        <v>0.6038584819832874</v>
      </c>
      <c r="AA134" s="7">
        <f t="shared" si="70"/>
        <v>2.6855981295276319</v>
      </c>
      <c r="AB134" s="7">
        <f t="shared" si="67"/>
        <v>2.225407384361628E-4</v>
      </c>
      <c r="AC134" s="4">
        <f t="shared" si="71"/>
        <v>11006.344395093545</v>
      </c>
      <c r="AD134">
        <f t="shared" si="72"/>
        <v>-4.92625510164027E-3</v>
      </c>
      <c r="AE134" s="7">
        <f t="shared" si="73"/>
        <v>0.36618098819835609</v>
      </c>
      <c r="AF134" s="7">
        <f t="shared" si="57"/>
        <v>4.4020027183220255E-2</v>
      </c>
      <c r="AG134">
        <f t="shared" si="74"/>
        <v>0.86273602677117411</v>
      </c>
      <c r="AH134" s="7">
        <f t="shared" si="87"/>
        <v>-1.2769006192899125E-2</v>
      </c>
      <c r="AI134" s="7">
        <f t="shared" si="75"/>
        <v>4.9996068911619114</v>
      </c>
      <c r="AJ134" s="10">
        <f t="shared" si="65"/>
        <v>-6.4247695786827222E-2</v>
      </c>
      <c r="AK134" s="17">
        <f t="shared" si="76"/>
        <v>-4.0591262136750496E-3</v>
      </c>
      <c r="AL134" s="20">
        <f t="shared" si="77"/>
        <v>0.4983806473787592</v>
      </c>
      <c r="AM134">
        <f t="shared" si="78"/>
        <v>81.665000000000006</v>
      </c>
      <c r="AN134" s="13">
        <f t="shared" si="79"/>
        <v>0.82432747796682682</v>
      </c>
      <c r="AO134">
        <f t="shared" si="80"/>
        <v>21.43378186814385</v>
      </c>
      <c r="AP134" s="13">
        <f t="shared" si="66"/>
        <v>0.82513500827151853</v>
      </c>
      <c r="AQ134">
        <f t="shared" si="81"/>
        <v>2.3393278520489393</v>
      </c>
      <c r="AR134" s="13">
        <f t="shared" si="82"/>
        <v>-0.25183561963291279</v>
      </c>
      <c r="AS134" s="16">
        <f t="shared" si="83"/>
        <v>1.8708480714270476E-4</v>
      </c>
      <c r="AT134" s="13">
        <f t="shared" si="61"/>
        <v>0.61715724256571547</v>
      </c>
      <c r="AU134" s="17">
        <f t="shared" si="84"/>
        <v>0.5140545390628426</v>
      </c>
      <c r="AV134" s="20">
        <f t="shared" si="85"/>
        <v>0.69639306990397976</v>
      </c>
      <c r="AW134" s="17">
        <f>(Z134*0.3999)+(AL134*0.4002)+(AV134*0.1999)</f>
        <v>0.58014391669990162</v>
      </c>
      <c r="AX134" s="17">
        <f t="shared" si="86"/>
        <v>133</v>
      </c>
    </row>
    <row r="135" spans="1:50" x14ac:dyDescent="0.25">
      <c r="A135">
        <v>168218</v>
      </c>
      <c r="B135" s="1" t="s">
        <v>314</v>
      </c>
      <c r="C135" t="s">
        <v>315</v>
      </c>
      <c r="D135" t="s">
        <v>55</v>
      </c>
      <c r="E135" s="1" t="s">
        <v>44</v>
      </c>
      <c r="F135">
        <v>573.58100000000002</v>
      </c>
      <c r="G135">
        <v>9479064.4199999999</v>
      </c>
      <c r="H135">
        <v>35454214.853</v>
      </c>
      <c r="I135">
        <v>571.24099999999999</v>
      </c>
      <c r="J135">
        <v>3868170467.3379998</v>
      </c>
      <c r="K135">
        <v>360.73599999999999</v>
      </c>
      <c r="L135">
        <v>2340.348</v>
      </c>
      <c r="M135" s="2">
        <v>550.63900000000001</v>
      </c>
      <c r="N135">
        <v>92.682000000000002</v>
      </c>
      <c r="O135" s="4">
        <v>85181746.329999998</v>
      </c>
      <c r="P135" s="4">
        <v>3676641017.5009999</v>
      </c>
      <c r="Q135" s="4">
        <v>4994249754.9510002</v>
      </c>
      <c r="R135" s="6">
        <v>451154.30800000002</v>
      </c>
      <c r="S135" s="4">
        <v>-25881414.759</v>
      </c>
      <c r="T135" s="4">
        <v>224562851.89399999</v>
      </c>
      <c r="U135" s="4">
        <v>323421204.76599997</v>
      </c>
      <c r="V135" s="4">
        <v>51.314999999999998</v>
      </c>
      <c r="W135" s="8">
        <v>141</v>
      </c>
      <c r="X135" s="23">
        <f t="shared" si="68"/>
        <v>1761866.3617220712</v>
      </c>
      <c r="Y135" s="24">
        <f t="shared" si="58"/>
        <v>-4.1982053615468681E-2</v>
      </c>
      <c r="Z135" s="20">
        <f t="shared" si="69"/>
        <v>0.48325650232154271</v>
      </c>
      <c r="AA135" s="7">
        <f t="shared" si="70"/>
        <v>11.714703540849357</v>
      </c>
      <c r="AB135" s="7">
        <f t="shared" si="67"/>
        <v>1.6398191213980875</v>
      </c>
      <c r="AC135" s="4">
        <f t="shared" si="71"/>
        <v>1652818.4985044959</v>
      </c>
      <c r="AD135">
        <f t="shared" si="72"/>
        <v>0.27793359302605902</v>
      </c>
      <c r="AE135" s="7">
        <f t="shared" si="73"/>
        <v>2.9598554309158743E-2</v>
      </c>
      <c r="AF135" s="7">
        <f t="shared" si="57"/>
        <v>-1.7259455112608357E-2</v>
      </c>
      <c r="AG135">
        <f t="shared" si="74"/>
        <v>0.17762626314010857</v>
      </c>
      <c r="AH135" s="7">
        <f t="shared" si="87"/>
        <v>-5.6630386033799336E-2</v>
      </c>
      <c r="AI135" s="7">
        <f t="shared" si="75"/>
        <v>3.7903890684699704</v>
      </c>
      <c r="AJ135" s="10">
        <f t="shared" ref="AJ135:AJ165" si="88">(AI135 - AVERAGE(AI$2:AI$844)) / _xlfn.STDEV.P(AI$2:AI$844)</f>
        <v>-7.8785897275059358E-2</v>
      </c>
      <c r="AK135" s="17">
        <f t="shared" si="76"/>
        <v>0.50703992255279473</v>
      </c>
      <c r="AL135" s="20">
        <f t="shared" si="77"/>
        <v>0.69393659646878958</v>
      </c>
      <c r="AM135">
        <f t="shared" si="78"/>
        <v>92.682000000000002</v>
      </c>
      <c r="AN135" s="13">
        <f t="shared" si="79"/>
        <v>1.250618992852204</v>
      </c>
      <c r="AO135">
        <f t="shared" si="80"/>
        <v>6.4877029184777788</v>
      </c>
      <c r="AP135" s="13">
        <f t="shared" si="66"/>
        <v>-0.45051661604231225</v>
      </c>
      <c r="AQ135">
        <f t="shared" si="81"/>
        <v>1.583543089683314</v>
      </c>
      <c r="AR135" s="13">
        <f t="shared" si="82"/>
        <v>-0.39400940343842256</v>
      </c>
      <c r="AS135" s="16">
        <f t="shared" si="83"/>
        <v>2.7474759568010372E-5</v>
      </c>
      <c r="AT135" s="13">
        <f t="shared" si="61"/>
        <v>-0.40047374514971512</v>
      </c>
      <c r="AU135" s="17">
        <f t="shared" si="84"/>
        <v>8.3959443955534493E-2</v>
      </c>
      <c r="AV135" s="20">
        <f t="shared" si="85"/>
        <v>0.53345566154754209</v>
      </c>
      <c r="AW135" s="17">
        <f>(Z135*0.3999)+(AL135*0.4002)+(AV135*0.1999)</f>
        <v>0.57760548792854816</v>
      </c>
      <c r="AX135" s="17">
        <f t="shared" si="86"/>
        <v>134</v>
      </c>
    </row>
    <row r="136" spans="1:50" ht="30" x14ac:dyDescent="0.25">
      <c r="A136">
        <v>184603</v>
      </c>
      <c r="B136" s="1" t="s">
        <v>316</v>
      </c>
      <c r="C136" t="s">
        <v>317</v>
      </c>
      <c r="D136" t="s">
        <v>92</v>
      </c>
      <c r="E136" s="1" t="s">
        <v>44</v>
      </c>
      <c r="F136">
        <v>983.82500000000005</v>
      </c>
      <c r="G136">
        <v>0</v>
      </c>
      <c r="H136">
        <v>21484540.951000001</v>
      </c>
      <c r="I136">
        <v>1189.0820000000001</v>
      </c>
      <c r="J136">
        <v>116018989.104</v>
      </c>
      <c r="K136">
        <v>87.71</v>
      </c>
      <c r="L136">
        <v>3640.759</v>
      </c>
      <c r="M136" s="2">
        <v>640.36699999999996</v>
      </c>
      <c r="N136">
        <v>42.146000000000001</v>
      </c>
      <c r="O136" s="4">
        <v>55650358.603</v>
      </c>
      <c r="P136" s="4">
        <v>151030601.56999999</v>
      </c>
      <c r="Q136" s="4">
        <v>371304497.84299999</v>
      </c>
      <c r="R136" s="6">
        <v>581180.24600000004</v>
      </c>
      <c r="S136" s="4">
        <v>-114841478.323</v>
      </c>
      <c r="T136" s="4">
        <v>43307278.035999998</v>
      </c>
      <c r="U136" s="4">
        <v>180679590.48199999</v>
      </c>
      <c r="V136" s="4">
        <v>54.481999999999999</v>
      </c>
      <c r="W136" s="8">
        <v>145</v>
      </c>
      <c r="X136" s="23">
        <f t="shared" si="68"/>
        <v>2566680.3488984965</v>
      </c>
      <c r="Y136" s="24">
        <f t="shared" si="58"/>
        <v>0.27252142780479699</v>
      </c>
      <c r="Z136" s="20">
        <f t="shared" si="69"/>
        <v>0.60738944122879757</v>
      </c>
      <c r="AA136" s="7">
        <f t="shared" si="70"/>
        <v>0.55113310168075624</v>
      </c>
      <c r="AB136" s="7">
        <f t="shared" si="67"/>
        <v>-0.38737527784579134</v>
      </c>
      <c r="AC136" s="4">
        <f t="shared" si="71"/>
        <v>31866.703921902001</v>
      </c>
      <c r="AD136">
        <f t="shared" si="72"/>
        <v>-1.3323249964980108E-3</v>
      </c>
      <c r="AE136" s="7">
        <f t="shared" si="73"/>
        <v>-0.51669885415918393</v>
      </c>
      <c r="AF136" s="7">
        <f t="shared" si="57"/>
        <v>-0.11672044594231219</v>
      </c>
      <c r="AG136">
        <f t="shared" si="74"/>
        <v>0.19660649204809283</v>
      </c>
      <c r="AH136" s="7">
        <f t="shared" si="87"/>
        <v>-5.5415253694729889E-2</v>
      </c>
      <c r="AI136" s="7">
        <f t="shared" si="75"/>
        <v>1.6856491128790758</v>
      </c>
      <c r="AJ136" s="10">
        <f t="shared" si="88"/>
        <v>-0.10409079518550685</v>
      </c>
      <c r="AK136" s="17">
        <f t="shared" si="76"/>
        <v>-0.16645319130844655</v>
      </c>
      <c r="AL136" s="20">
        <f t="shared" si="77"/>
        <v>0.43390015856695296</v>
      </c>
      <c r="AM136">
        <f t="shared" si="78"/>
        <v>42.146000000000001</v>
      </c>
      <c r="AN136" s="13">
        <f t="shared" si="79"/>
        <v>-0.70481969247478382</v>
      </c>
      <c r="AO136">
        <f t="shared" si="80"/>
        <v>41.509052559571316</v>
      </c>
      <c r="AP136" s="13">
        <f t="shared" si="66"/>
        <v>2.5385644470094593</v>
      </c>
      <c r="AQ136">
        <f t="shared" si="81"/>
        <v>13.556971839014938</v>
      </c>
      <c r="AR136" s="13">
        <f t="shared" si="82"/>
        <v>1.8583615825680753</v>
      </c>
      <c r="AS136" s="16">
        <f t="shared" si="83"/>
        <v>6.5422022272534536E-5</v>
      </c>
      <c r="AT136" s="13">
        <f t="shared" si="61"/>
        <v>-0.158532144267539</v>
      </c>
      <c r="AU136" s="17">
        <f t="shared" si="84"/>
        <v>0.85607917079844076</v>
      </c>
      <c r="AV136" s="20">
        <f t="shared" si="85"/>
        <v>0.80402300547009509</v>
      </c>
      <c r="AW136" s="17">
        <f>(Z136*0.3999)+(AL136*0.4002)+(AV136*0.1999)</f>
        <v>0.57726607979936273</v>
      </c>
      <c r="AX136" s="17">
        <f t="shared" si="86"/>
        <v>135</v>
      </c>
    </row>
    <row r="137" spans="1:50" x14ac:dyDescent="0.25">
      <c r="A137">
        <v>148496</v>
      </c>
      <c r="B137" s="1" t="s">
        <v>318</v>
      </c>
      <c r="C137" t="s">
        <v>319</v>
      </c>
      <c r="D137" t="s">
        <v>86</v>
      </c>
      <c r="E137" s="1" t="s">
        <v>48</v>
      </c>
      <c r="F137">
        <v>727.03800000000001</v>
      </c>
      <c r="G137">
        <v>97.927000000000007</v>
      </c>
      <c r="H137">
        <v>3206773.1680000001</v>
      </c>
      <c r="I137">
        <v>752.93600000000004</v>
      </c>
      <c r="J137">
        <v>61693176.368000001</v>
      </c>
      <c r="K137">
        <v>225.512</v>
      </c>
      <c r="L137">
        <v>2680.694</v>
      </c>
      <c r="M137" s="2">
        <v>1044.9459999999999</v>
      </c>
      <c r="N137">
        <v>49.948</v>
      </c>
      <c r="O137" s="4">
        <v>37490830.706</v>
      </c>
      <c r="P137" s="4">
        <v>127642404.436</v>
      </c>
      <c r="Q137" s="4">
        <v>153339089.89899999</v>
      </c>
      <c r="R137" s="6">
        <v>819966.68799999997</v>
      </c>
      <c r="S137" s="4">
        <v>4314942.83</v>
      </c>
      <c r="T137" s="4">
        <v>13150399.879000001</v>
      </c>
      <c r="U137" s="4">
        <v>120426365.227</v>
      </c>
      <c r="V137" s="4">
        <v>60.655999999999999</v>
      </c>
      <c r="W137" s="8">
        <v>231</v>
      </c>
      <c r="X137" s="23">
        <f t="shared" si="68"/>
        <v>3709181.4318564846</v>
      </c>
      <c r="Y137" s="24">
        <f t="shared" si="58"/>
        <v>0.71898554726839603</v>
      </c>
      <c r="Z137" s="20">
        <f t="shared" si="69"/>
        <v>0.76392508764136546</v>
      </c>
      <c r="AA137" s="7">
        <f t="shared" si="70"/>
        <v>1.1305327575758903</v>
      </c>
      <c r="AB137" s="7">
        <f t="shared" si="67"/>
        <v>-0.28216200904843691</v>
      </c>
      <c r="AC137" s="4">
        <f t="shared" si="71"/>
        <v>23013.88236329846</v>
      </c>
      <c r="AD137">
        <f t="shared" si="72"/>
        <v>-2.8575346590653875E-3</v>
      </c>
      <c r="AE137" s="7">
        <f t="shared" si="73"/>
        <v>6.2459046935625734E-2</v>
      </c>
      <c r="AF137" s="7">
        <f t="shared" si="57"/>
        <v>-1.1276748431015192E-2</v>
      </c>
      <c r="AG137">
        <f t="shared" si="74"/>
        <v>0.51175852329029259</v>
      </c>
      <c r="AH137" s="7">
        <f t="shared" si="87"/>
        <v>-3.5238920377446852E-2</v>
      </c>
      <c r="AI137" s="7">
        <f t="shared" si="75"/>
        <v>5.9672711533084337</v>
      </c>
      <c r="AJ137" s="10">
        <f t="shared" si="88"/>
        <v>-5.2613647932049951E-2</v>
      </c>
      <c r="AK137" s="17">
        <f t="shared" si="76"/>
        <v>-0.10227241386489078</v>
      </c>
      <c r="AL137" s="20">
        <f t="shared" si="77"/>
        <v>0.45927022550928437</v>
      </c>
      <c r="AM137">
        <f t="shared" si="78"/>
        <v>49.948</v>
      </c>
      <c r="AN137" s="13">
        <f t="shared" si="79"/>
        <v>-0.40292930497040752</v>
      </c>
      <c r="AO137">
        <f t="shared" si="80"/>
        <v>11.887145695129306</v>
      </c>
      <c r="AP137" s="13">
        <f t="shared" si="66"/>
        <v>1.0327192666391897E-2</v>
      </c>
      <c r="AQ137">
        <f t="shared" si="81"/>
        <v>3.3387846323033807</v>
      </c>
      <c r="AR137" s="13">
        <f t="shared" si="82"/>
        <v>-6.3823689154081584E-2</v>
      </c>
      <c r="AS137" s="16">
        <f t="shared" si="83"/>
        <v>7.1502656770178845E-5</v>
      </c>
      <c r="AT137" s="13">
        <f t="shared" si="61"/>
        <v>-0.11976364451580185</v>
      </c>
      <c r="AU137" s="17">
        <f t="shared" si="84"/>
        <v>-0.15820564451620506</v>
      </c>
      <c r="AV137" s="20">
        <f t="shared" si="85"/>
        <v>0.43714737804482195</v>
      </c>
      <c r="AW137" s="17">
        <f>(Z137*0.3999)+(AL137*0.4002)+(AV137*0.1999)</f>
        <v>0.57667934766775752</v>
      </c>
      <c r="AX137" s="17">
        <f t="shared" si="86"/>
        <v>136</v>
      </c>
    </row>
    <row r="138" spans="1:50" x14ac:dyDescent="0.25">
      <c r="A138">
        <v>164465</v>
      </c>
      <c r="B138" s="1" t="s">
        <v>320</v>
      </c>
      <c r="C138" t="s">
        <v>321</v>
      </c>
      <c r="D138" t="s">
        <v>55</v>
      </c>
      <c r="E138" s="1" t="s">
        <v>93</v>
      </c>
      <c r="F138">
        <v>457.62099999999998</v>
      </c>
      <c r="G138">
        <v>-42040378.027999997</v>
      </c>
      <c r="H138">
        <v>20914863.811000001</v>
      </c>
      <c r="I138">
        <v>455.30799999999999</v>
      </c>
      <c r="J138">
        <v>4254154753.1539998</v>
      </c>
      <c r="K138">
        <v>289.75099999999998</v>
      </c>
      <c r="L138">
        <v>1991.0550000000001</v>
      </c>
      <c r="M138" s="2">
        <v>489.11399999999998</v>
      </c>
      <c r="N138">
        <v>89.391000000000005</v>
      </c>
      <c r="O138" s="4">
        <v>81962020.910999998</v>
      </c>
      <c r="P138" s="4">
        <v>5994956042.3339996</v>
      </c>
      <c r="Q138" s="4">
        <v>6515502745.7810001</v>
      </c>
      <c r="R138" s="6">
        <v>451154.30800000002</v>
      </c>
      <c r="S138" s="4">
        <v>1413583.825</v>
      </c>
      <c r="T138" s="4">
        <v>37140006.211000003</v>
      </c>
      <c r="U138" s="4">
        <v>482520152.98699999</v>
      </c>
      <c r="V138" s="4">
        <v>50.636000000000003</v>
      </c>
      <c r="W138" s="8">
        <v>141</v>
      </c>
      <c r="X138" s="23">
        <f t="shared" si="68"/>
        <v>1565006.2993128512</v>
      </c>
      <c r="Y138" s="24">
        <f t="shared" si="58"/>
        <v>-0.11891060600994681</v>
      </c>
      <c r="Z138" s="20">
        <f t="shared" si="69"/>
        <v>0.45267308950118407</v>
      </c>
      <c r="AA138" s="7">
        <f t="shared" si="70"/>
        <v>13.027084088274675</v>
      </c>
      <c r="AB138" s="7">
        <f t="shared" si="67"/>
        <v>1.8781344981777908</v>
      </c>
      <c r="AC138" s="4">
        <f t="shared" si="71"/>
        <v>2136633.4697705484</v>
      </c>
      <c r="AD138">
        <f t="shared" si="72"/>
        <v>0.36128772641561102</v>
      </c>
      <c r="AE138" s="7">
        <f t="shared" si="73"/>
        <v>4.6274642619127185E-2</v>
      </c>
      <c r="AF138" s="7">
        <f t="shared" si="57"/>
        <v>-1.422334283976528E-2</v>
      </c>
      <c r="AG138">
        <f t="shared" si="74"/>
        <v>-9.4138946314524605E-3</v>
      </c>
      <c r="AH138" s="7">
        <f t="shared" si="87"/>
        <v>-6.8604875146376254E-2</v>
      </c>
      <c r="AI138" s="7">
        <f t="shared" si="75"/>
        <v>12.516653554111647</v>
      </c>
      <c r="AJ138" s="10">
        <f t="shared" si="88"/>
        <v>2.6128361306938731E-2</v>
      </c>
      <c r="AK138" s="17">
        <f t="shared" si="76"/>
        <v>0.60498711901449131</v>
      </c>
      <c r="AL138" s="20">
        <f t="shared" si="77"/>
        <v>0.72740622228364771</v>
      </c>
      <c r="AM138">
        <f t="shared" si="78"/>
        <v>89.391000000000005</v>
      </c>
      <c r="AN138" s="13">
        <f t="shared" si="79"/>
        <v>1.1232771234242493</v>
      </c>
      <c r="AO138">
        <f t="shared" si="80"/>
        <v>6.8716070004935279</v>
      </c>
      <c r="AP138" s="13">
        <f t="shared" si="66"/>
        <v>-0.41775030539633229</v>
      </c>
      <c r="AQ138">
        <f t="shared" si="81"/>
        <v>1.5713768028410602</v>
      </c>
      <c r="AR138" s="13">
        <f t="shared" si="82"/>
        <v>-0.39629805375443627</v>
      </c>
      <c r="AS138" s="16">
        <f t="shared" si="83"/>
        <v>2.4292409799924586E-5</v>
      </c>
      <c r="AT138" s="13">
        <f t="shared" si="61"/>
        <v>-0.42076355639256663</v>
      </c>
      <c r="AU138" s="17">
        <f t="shared" si="84"/>
        <v>4.9318335961069312E-2</v>
      </c>
      <c r="AV138" s="20">
        <f t="shared" si="85"/>
        <v>0.51966719634300329</v>
      </c>
      <c r="AW138" s="17">
        <f>(Z138*0.3999)+(AL138*0.4002)+(AV138*0.1999)</f>
        <v>0.57601341119840566</v>
      </c>
      <c r="AX138" s="17">
        <f t="shared" si="86"/>
        <v>137</v>
      </c>
    </row>
    <row r="139" spans="1:50" x14ac:dyDescent="0.25">
      <c r="A139">
        <v>130989</v>
      </c>
      <c r="B139" s="1" t="s">
        <v>322</v>
      </c>
      <c r="C139" t="s">
        <v>323</v>
      </c>
      <c r="D139" t="s">
        <v>324</v>
      </c>
      <c r="E139" s="1" t="s">
        <v>44</v>
      </c>
      <c r="F139">
        <v>352.065</v>
      </c>
      <c r="G139">
        <v>3321415.6800000002</v>
      </c>
      <c r="H139">
        <v>2699183.077</v>
      </c>
      <c r="I139">
        <v>229.20699999999999</v>
      </c>
      <c r="J139">
        <v>188527989.80399999</v>
      </c>
      <c r="K139">
        <v>45.732999999999997</v>
      </c>
      <c r="L139">
        <v>667.31700000000001</v>
      </c>
      <c r="M139" s="2">
        <v>115.617</v>
      </c>
      <c r="N139">
        <v>78.534000000000006</v>
      </c>
      <c r="O139" s="4">
        <v>5374512.1210000003</v>
      </c>
      <c r="P139" s="4">
        <v>243911743.345</v>
      </c>
      <c r="Q139" s="4">
        <v>314719798.53100002</v>
      </c>
      <c r="R139" s="6">
        <v>70453.195000000007</v>
      </c>
      <c r="S139" s="4">
        <v>5007951.53</v>
      </c>
      <c r="T139" s="4">
        <v>-3880083.048</v>
      </c>
      <c r="U139" s="4">
        <v>15945486.877</v>
      </c>
      <c r="V139" s="4">
        <v>46.936</v>
      </c>
      <c r="W139" s="8">
        <v>16</v>
      </c>
      <c r="X139" s="23">
        <f t="shared" si="68"/>
        <v>509099.19039468758</v>
      </c>
      <c r="Y139" s="24">
        <f t="shared" si="58"/>
        <v>-0.53153571827501556</v>
      </c>
      <c r="Z139" s="20">
        <f t="shared" si="69"/>
        <v>0.29752379825204855</v>
      </c>
      <c r="AA139" s="7">
        <f t="shared" si="70"/>
        <v>29.606860128232903</v>
      </c>
      <c r="AB139" s="7">
        <v>3</v>
      </c>
      <c r="AC139" s="4">
        <f t="shared" si="71"/>
        <v>282516.38996758661</v>
      </c>
      <c r="AD139">
        <f t="shared" si="72"/>
        <v>4.1850892980467645E-2</v>
      </c>
      <c r="AE139" s="7">
        <f t="shared" si="73"/>
        <v>0.4833426954254299</v>
      </c>
      <c r="AF139" s="7">
        <f t="shared" si="57"/>
        <v>6.5350934684275538E-2</v>
      </c>
      <c r="AG139">
        <f t="shared" si="74"/>
        <v>-7.8898843716647942E-3</v>
      </c>
      <c r="AH139" s="7">
        <f t="shared" si="87"/>
        <v>-6.8507306557466216E-2</v>
      </c>
      <c r="AI139" s="7">
        <f t="shared" si="75"/>
        <v>4.4446892052646803</v>
      </c>
      <c r="AJ139" s="10">
        <f t="shared" si="88"/>
        <v>-7.0919368148550863E-2</v>
      </c>
      <c r="AK139" s="17">
        <f t="shared" si="76"/>
        <v>0.89500845435014942</v>
      </c>
      <c r="AL139" s="20">
        <f t="shared" si="77"/>
        <v>0.81460871569859372</v>
      </c>
      <c r="AM139">
        <f t="shared" si="78"/>
        <v>78.534000000000006</v>
      </c>
      <c r="AN139" s="13">
        <f t="shared" si="79"/>
        <v>0.70317664442719574</v>
      </c>
      <c r="AO139">
        <f t="shared" si="80"/>
        <v>14.59158594450397</v>
      </c>
      <c r="AP139" s="13">
        <f t="shared" si="66"/>
        <v>0.24115185300659248</v>
      </c>
      <c r="AQ139">
        <f t="shared" si="81"/>
        <v>5.0118513983338069</v>
      </c>
      <c r="AR139" s="13">
        <f t="shared" si="82"/>
        <v>0.25090378952816389</v>
      </c>
      <c r="AS139" s="16">
        <f t="shared" si="83"/>
        <v>1.241632700747983E-4</v>
      </c>
      <c r="AT139" s="13">
        <f t="shared" si="61"/>
        <v>0.215986345821126</v>
      </c>
      <c r="AU139" s="17">
        <f t="shared" si="84"/>
        <v>0.37716417312607298</v>
      </c>
      <c r="AV139" s="20">
        <f t="shared" si="85"/>
        <v>0.64697419837716796</v>
      </c>
      <c r="AW139" s="17">
        <f>(Z139*0.3999)+(AL139*0.4002)+(AV139*0.1999)</f>
        <v>0.5743163171991672</v>
      </c>
      <c r="AX139" s="17">
        <f t="shared" si="86"/>
        <v>138</v>
      </c>
    </row>
    <row r="140" spans="1:50" x14ac:dyDescent="0.25">
      <c r="A140">
        <v>165699</v>
      </c>
      <c r="B140" s="1" t="s">
        <v>325</v>
      </c>
      <c r="C140" t="s">
        <v>326</v>
      </c>
      <c r="D140" t="s">
        <v>55</v>
      </c>
      <c r="E140" s="1" t="s">
        <v>44</v>
      </c>
      <c r="F140">
        <v>1182.0920000000001</v>
      </c>
      <c r="G140">
        <v>41228490.210000001</v>
      </c>
      <c r="H140">
        <v>11867109.617000001</v>
      </c>
      <c r="I140">
        <v>580.78800000000001</v>
      </c>
      <c r="J140">
        <v>168494830.39500001</v>
      </c>
      <c r="K140">
        <v>290.291</v>
      </c>
      <c r="L140">
        <v>2848.3519999999999</v>
      </c>
      <c r="M140" s="2">
        <v>968.29200000000003</v>
      </c>
      <c r="N140">
        <v>82.245000000000005</v>
      </c>
      <c r="O140" s="4">
        <v>55469083.346000001</v>
      </c>
      <c r="P140" s="4">
        <v>471755610.74400002</v>
      </c>
      <c r="Q140" s="4">
        <v>682306440.42900002</v>
      </c>
      <c r="R140" s="6">
        <v>451154.30800000002</v>
      </c>
      <c r="S140" s="4">
        <v>27060521.659000002</v>
      </c>
      <c r="T140" s="4">
        <v>0</v>
      </c>
      <c r="U140" s="4">
        <v>240831214.84400001</v>
      </c>
      <c r="V140" s="4">
        <v>58.807000000000002</v>
      </c>
      <c r="W140" s="8">
        <v>141</v>
      </c>
      <c r="X140" s="23">
        <f t="shared" si="68"/>
        <v>3098220.6184534472</v>
      </c>
      <c r="Y140" s="24">
        <f t="shared" si="58"/>
        <v>0.48023559275935368</v>
      </c>
      <c r="Z140" s="20">
        <f t="shared" si="69"/>
        <v>0.6844700596365817</v>
      </c>
      <c r="AA140" s="7">
        <f t="shared" si="70"/>
        <v>2.3365390668517549</v>
      </c>
      <c r="AB140" s="7">
        <f>(AA140 - AVERAGE(AA$2:AA$999)) / _xlfn.STDEV.P(AA$2:AA$999)</f>
        <v>-6.3163145831796524E-2</v>
      </c>
      <c r="AC140" s="4">
        <f t="shared" si="71"/>
        <v>59155.199355627403</v>
      </c>
      <c r="AD140">
        <f t="shared" si="72"/>
        <v>3.3690774475617605E-3</v>
      </c>
      <c r="AE140" s="7">
        <f t="shared" si="73"/>
        <v>0.1616386451449644</v>
      </c>
      <c r="AF140" s="7">
        <f t="shared" si="57"/>
        <v>6.7802676834304255E-3</v>
      </c>
      <c r="AG140">
        <f t="shared" si="74"/>
        <v>0.19581252789020565</v>
      </c>
      <c r="AH140" s="7">
        <f t="shared" si="87"/>
        <v>-5.5466084036607632E-2</v>
      </c>
      <c r="AI140" s="7">
        <f t="shared" si="75"/>
        <v>3.2405782558529079</v>
      </c>
      <c r="AJ140" s="10">
        <f t="shared" si="88"/>
        <v>-8.5396170647015643E-2</v>
      </c>
      <c r="AK140" s="17">
        <f t="shared" si="76"/>
        <v>-4.099017100009248E-2</v>
      </c>
      <c r="AL140" s="20">
        <f t="shared" si="77"/>
        <v>0.48365186584179815</v>
      </c>
      <c r="AM140">
        <f t="shared" si="78"/>
        <v>82.245000000000005</v>
      </c>
      <c r="AN140" s="13">
        <f t="shared" si="79"/>
        <v>0.84676998306199958</v>
      </c>
      <c r="AO140">
        <f t="shared" si="80"/>
        <v>9.8120575560385959</v>
      </c>
      <c r="AP140" s="13">
        <f t="shared" si="66"/>
        <v>-0.1667821056412134</v>
      </c>
      <c r="AQ140">
        <f t="shared" si="81"/>
        <v>2.0007096327478289</v>
      </c>
      <c r="AR140" s="13">
        <f t="shared" si="82"/>
        <v>-0.31553448722166266</v>
      </c>
      <c r="AS140" s="16">
        <f t="shared" si="83"/>
        <v>5.1350262672141323E-5</v>
      </c>
      <c r="AT140" s="13">
        <f t="shared" si="61"/>
        <v>-0.24824992105311902</v>
      </c>
      <c r="AU140" s="17">
        <f t="shared" si="84"/>
        <v>8.3801862492257045E-2</v>
      </c>
      <c r="AV140" s="20">
        <f t="shared" si="85"/>
        <v>0.53339301641186632</v>
      </c>
      <c r="AW140" s="17">
        <f>(Z140*0.3999)+(AL140*0.4002)+(AV140*0.1999)</f>
        <v>0.57390231753928878</v>
      </c>
      <c r="AX140" s="17">
        <f t="shared" si="86"/>
        <v>139</v>
      </c>
    </row>
    <row r="141" spans="1:50" x14ac:dyDescent="0.25">
      <c r="A141">
        <v>234207</v>
      </c>
      <c r="B141" s="1" t="s">
        <v>327</v>
      </c>
      <c r="C141" t="s">
        <v>328</v>
      </c>
      <c r="D141" t="s">
        <v>39</v>
      </c>
      <c r="E141" s="1" t="s">
        <v>44</v>
      </c>
      <c r="F141">
        <v>560.35699999999997</v>
      </c>
      <c r="G141">
        <v>19301.763999999999</v>
      </c>
      <c r="H141">
        <v>23786713.195999999</v>
      </c>
      <c r="I141">
        <v>545.30799999999999</v>
      </c>
      <c r="J141">
        <v>1687001824.392</v>
      </c>
      <c r="K141">
        <v>285.56700000000001</v>
      </c>
      <c r="L141">
        <v>2240.3110000000001</v>
      </c>
      <c r="M141" s="2">
        <v>508.66199999999998</v>
      </c>
      <c r="N141">
        <v>95.111000000000004</v>
      </c>
      <c r="O141" s="4">
        <v>81089573.092999995</v>
      </c>
      <c r="P141" s="4">
        <v>2427013821.0999999</v>
      </c>
      <c r="Q141" s="4">
        <v>2647923763.6030002</v>
      </c>
      <c r="R141" s="6">
        <v>583235.97699999996</v>
      </c>
      <c r="S141" s="4">
        <v>36203713.453000002</v>
      </c>
      <c r="T141" s="4">
        <v>15382533.266000001</v>
      </c>
      <c r="U141" s="4">
        <v>383424532.76999998</v>
      </c>
      <c r="V141" s="4">
        <v>53.302</v>
      </c>
      <c r="W141" s="8">
        <v>139</v>
      </c>
      <c r="X141" s="23">
        <f t="shared" si="68"/>
        <v>2134316.3923221151</v>
      </c>
      <c r="Y141" s="24">
        <f t="shared" si="58"/>
        <v>0.10356316943632757</v>
      </c>
      <c r="Z141" s="20">
        <f t="shared" si="69"/>
        <v>0.54124199151069319</v>
      </c>
      <c r="AA141" s="7">
        <f t="shared" si="70"/>
        <v>7.503889587302921</v>
      </c>
      <c r="AB141" s="7">
        <f>(AA141 - AVERAGE(AA$2:AA$999)) / _xlfn.STDEV.P(AA$2:AA$999)</f>
        <v>0.87517679577282526</v>
      </c>
      <c r="AC141" s="4">
        <f t="shared" si="71"/>
        <v>753021.26552608085</v>
      </c>
      <c r="AD141">
        <f t="shared" si="72"/>
        <v>0.12291189457599455</v>
      </c>
      <c r="AE141" s="7">
        <f t="shared" si="73"/>
        <v>0.15645954163550016</v>
      </c>
      <c r="AF141" s="7">
        <f t="shared" si="57"/>
        <v>5.8373403352939019E-3</v>
      </c>
      <c r="AG141">
        <f t="shared" si="74"/>
        <v>6.9719972109407544E-2</v>
      </c>
      <c r="AH141" s="7">
        <f t="shared" si="87"/>
        <v>-6.353864959880233E-2</v>
      </c>
      <c r="AI141" s="7">
        <f t="shared" si="75"/>
        <v>11.986439965539521</v>
      </c>
      <c r="AJ141" s="10">
        <f t="shared" si="88"/>
        <v>1.9753701723026897E-2</v>
      </c>
      <c r="AK141" s="17">
        <f t="shared" si="76"/>
        <v>0.27241261632399905</v>
      </c>
      <c r="AL141" s="20">
        <f t="shared" si="77"/>
        <v>0.60734761351295763</v>
      </c>
      <c r="AM141">
        <f t="shared" si="78"/>
        <v>95.111000000000004</v>
      </c>
      <c r="AN141" s="13">
        <f t="shared" si="79"/>
        <v>1.3446066564318155</v>
      </c>
      <c r="AO141">
        <f t="shared" si="80"/>
        <v>7.8451326658892659</v>
      </c>
      <c r="AP141" s="13">
        <f t="shared" si="66"/>
        <v>-0.33465964325306674</v>
      </c>
      <c r="AQ141">
        <f t="shared" si="81"/>
        <v>1.9095623794065839</v>
      </c>
      <c r="AR141" s="13">
        <f t="shared" si="82"/>
        <v>-0.33268057237220605</v>
      </c>
      <c r="AS141" s="16">
        <f t="shared" si="83"/>
        <v>2.7627608760877711E-5</v>
      </c>
      <c r="AT141" s="13">
        <f t="shared" si="61"/>
        <v>-0.39949921956393514</v>
      </c>
      <c r="AU141" s="17">
        <f t="shared" si="84"/>
        <v>0.15664709911043936</v>
      </c>
      <c r="AV141" s="20">
        <f t="shared" si="85"/>
        <v>0.56223850949585752</v>
      </c>
      <c r="AW141" s="17">
        <f>(Z141*0.3999)+(AL141*0.4002)+(AV141*0.1999)</f>
        <v>0.57189466538123379</v>
      </c>
      <c r="AX141" s="17">
        <f t="shared" si="86"/>
        <v>140</v>
      </c>
    </row>
    <row r="142" spans="1:50" x14ac:dyDescent="0.25">
      <c r="A142">
        <v>217518</v>
      </c>
      <c r="B142" s="1" t="s">
        <v>329</v>
      </c>
      <c r="C142" t="s">
        <v>330</v>
      </c>
      <c r="D142" t="s">
        <v>113</v>
      </c>
      <c r="E142" s="1" t="s">
        <v>44</v>
      </c>
      <c r="F142">
        <v>1163.2560000000001</v>
      </c>
      <c r="G142">
        <v>-3538968.1209999998</v>
      </c>
      <c r="H142">
        <v>11600744.085000001</v>
      </c>
      <c r="I142">
        <v>1050.163</v>
      </c>
      <c r="J142">
        <v>79243240.160999998</v>
      </c>
      <c r="K142">
        <v>276.5</v>
      </c>
      <c r="L142">
        <v>3624.8919999999998</v>
      </c>
      <c r="M142" s="2">
        <v>980.34199999999998</v>
      </c>
      <c r="N142">
        <v>69.721999999999994</v>
      </c>
      <c r="O142" s="4">
        <v>48154504.638999999</v>
      </c>
      <c r="P142" s="4">
        <v>180625510.73800001</v>
      </c>
      <c r="Q142" s="4">
        <v>299504363.55199999</v>
      </c>
      <c r="R142" s="6">
        <v>70051.838000000003</v>
      </c>
      <c r="S142" s="4">
        <v>10515866.192</v>
      </c>
      <c r="T142" s="4">
        <v>155770.32</v>
      </c>
      <c r="U142" s="4">
        <v>262328218.62900001</v>
      </c>
      <c r="V142" s="4">
        <v>59.219000000000001</v>
      </c>
      <c r="W142" s="8">
        <v>21</v>
      </c>
      <c r="X142" s="23">
        <f t="shared" si="68"/>
        <v>3270226.6175521906</v>
      </c>
      <c r="Y142" s="24">
        <f t="shared" si="58"/>
        <v>0.54745172767211236</v>
      </c>
      <c r="Z142" s="20">
        <f t="shared" si="69"/>
        <v>0.70796578711927027</v>
      </c>
      <c r="AA142" s="7">
        <f t="shared" si="70"/>
        <v>0.75194330522659825</v>
      </c>
      <c r="AB142" s="7">
        <f>(AA142 - AVERAGE(AA$2:AA$999)) / _xlfn.STDEV.P(AA$2:AA$999)</f>
        <v>-0.35091012342612066</v>
      </c>
      <c r="AC142" s="4">
        <f t="shared" si="71"/>
        <v>21860.855485073764</v>
      </c>
      <c r="AD142">
        <f t="shared" si="72"/>
        <v>-3.0561840641422488E-3</v>
      </c>
      <c r="AE142" s="7">
        <f t="shared" si="73"/>
        <v>8.4308925637461118E-2</v>
      </c>
      <c r="AF142" s="7">
        <f t="shared" si="57"/>
        <v>-7.2986761364999507E-3</v>
      </c>
      <c r="AG142">
        <f t="shared" si="74"/>
        <v>-2.8459206334144331E-2</v>
      </c>
      <c r="AH142" s="7">
        <f t="shared" si="87"/>
        <v>-6.982417414797383E-2</v>
      </c>
      <c r="AI142" s="7">
        <f t="shared" si="75"/>
        <v>2.5194082585959165</v>
      </c>
      <c r="AJ142" s="10">
        <f t="shared" si="88"/>
        <v>-9.4066663696853015E-2</v>
      </c>
      <c r="AK142" s="17">
        <f t="shared" si="76"/>
        <v>-0.13526603424888023</v>
      </c>
      <c r="AL142" s="20">
        <f t="shared" si="77"/>
        <v>0.44620076948302506</v>
      </c>
      <c r="AM142">
        <f t="shared" si="78"/>
        <v>69.721999999999994</v>
      </c>
      <c r="AN142" s="13">
        <f t="shared" si="79"/>
        <v>0.36220534287777673</v>
      </c>
      <c r="AO142">
        <f t="shared" si="80"/>
        <v>13.109916817359855</v>
      </c>
      <c r="AP142" s="13">
        <f t="shared" si="66"/>
        <v>0.11469101768635111</v>
      </c>
      <c r="AQ142">
        <f t="shared" si="81"/>
        <v>3.7980578661844486</v>
      </c>
      <c r="AR142" s="13">
        <f t="shared" si="82"/>
        <v>2.2572090058354845E-2</v>
      </c>
      <c r="AS142" s="16">
        <f t="shared" si="83"/>
        <v>7.5276280530237768E-5</v>
      </c>
      <c r="AT142" s="13">
        <f t="shared" si="61"/>
        <v>-9.570402839158472E-2</v>
      </c>
      <c r="AU142" s="17">
        <f t="shared" si="84"/>
        <v>0.12383657412119256</v>
      </c>
      <c r="AV142" s="20">
        <f t="shared" si="85"/>
        <v>0.54927766363672093</v>
      </c>
      <c r="AW142" s="17">
        <f>(Z142*0.3999)+(AL142*0.4002)+(AV142*0.1999)</f>
        <v>0.57148567117708338</v>
      </c>
      <c r="AX142" s="17">
        <f t="shared" si="86"/>
        <v>141</v>
      </c>
    </row>
    <row r="143" spans="1:50" x14ac:dyDescent="0.25">
      <c r="A143">
        <v>190099</v>
      </c>
      <c r="B143" s="1" t="s">
        <v>331</v>
      </c>
      <c r="C143" t="s">
        <v>332</v>
      </c>
      <c r="D143" t="s">
        <v>58</v>
      </c>
      <c r="E143" s="1" t="s">
        <v>44</v>
      </c>
      <c r="F143">
        <v>746.53399999999999</v>
      </c>
      <c r="G143">
        <v>8863808.1070000008</v>
      </c>
      <c r="H143">
        <v>22705713.377999999</v>
      </c>
      <c r="I143">
        <v>763.01800000000003</v>
      </c>
      <c r="J143">
        <v>1458814265.8970001</v>
      </c>
      <c r="K143">
        <v>353.02699999999999</v>
      </c>
      <c r="L143">
        <v>3329.2370000000001</v>
      </c>
      <c r="M143" s="2">
        <v>836.26199999999994</v>
      </c>
      <c r="N143">
        <v>91.212000000000003</v>
      </c>
      <c r="O143" s="4">
        <v>84945269.635000005</v>
      </c>
      <c r="P143" s="4">
        <v>1788800965.4460001</v>
      </c>
      <c r="Q143" s="4">
        <v>2378915830.0749998</v>
      </c>
      <c r="R143" s="6">
        <v>1163205.6410000001</v>
      </c>
      <c r="S143" s="4">
        <v>75710101.456</v>
      </c>
      <c r="T143" s="4">
        <v>128767675.457</v>
      </c>
      <c r="U143" s="4">
        <v>429786326.69</v>
      </c>
      <c r="V143" s="4">
        <v>54.537999999999997</v>
      </c>
      <c r="W143" s="8">
        <v>402</v>
      </c>
      <c r="X143" s="23">
        <f t="shared" si="68"/>
        <v>2419762.8750098059</v>
      </c>
      <c r="Y143" s="24">
        <f t="shared" si="58"/>
        <v>0.21510933289132325</v>
      </c>
      <c r="Z143" s="20">
        <f t="shared" si="69"/>
        <v>0.58515896118312827</v>
      </c>
      <c r="AA143" s="7">
        <f t="shared" si="70"/>
        <v>5.3981899458312084</v>
      </c>
      <c r="AB143" s="7">
        <f>(AA143 - AVERAGE(AA$2:AA$999)) / _xlfn.STDEV.P(AA$2:AA$999)</f>
        <v>0.49280248793451636</v>
      </c>
      <c r="AC143" s="4">
        <f t="shared" si="71"/>
        <v>438182.76256601739</v>
      </c>
      <c r="AD143">
        <f t="shared" si="72"/>
        <v>6.8669896848584905E-2</v>
      </c>
      <c r="AE143" s="7">
        <f t="shared" si="73"/>
        <v>0.22898777537189124</v>
      </c>
      <c r="AF143" s="7">
        <f t="shared" ref="AF143:AF206" si="89">(AE143 - AVERAGE(AE$2:AE$999)) / _xlfn.STDEV.P(AE$2:AE$999)</f>
        <v>1.9042107333502787E-2</v>
      </c>
      <c r="AG143">
        <f t="shared" si="74"/>
        <v>0.2332282947160258</v>
      </c>
      <c r="AH143" s="7">
        <f t="shared" si="87"/>
        <v>-5.3070690994640138E-2</v>
      </c>
      <c r="AI143" s="7">
        <f t="shared" si="75"/>
        <v>4.031275896719877</v>
      </c>
      <c r="AJ143" s="10">
        <f t="shared" si="88"/>
        <v>-7.5889759640268228E-2</v>
      </c>
      <c r="AK143" s="17">
        <f t="shared" si="76"/>
        <v>0.13995205022937493</v>
      </c>
      <c r="AL143" s="20">
        <f t="shared" si="77"/>
        <v>0.55565106210197479</v>
      </c>
      <c r="AM143">
        <f t="shared" si="78"/>
        <v>91.212000000000003</v>
      </c>
      <c r="AN143" s="13">
        <f t="shared" si="79"/>
        <v>1.1937388506282316</v>
      </c>
      <c r="AO143">
        <f t="shared" si="80"/>
        <v>9.4305449724808597</v>
      </c>
      <c r="AP143" s="13">
        <f t="shared" si="66"/>
        <v>-0.1993443012880165</v>
      </c>
      <c r="AQ143">
        <f t="shared" si="81"/>
        <v>2.1613587629274815</v>
      </c>
      <c r="AR143" s="13">
        <f t="shared" si="82"/>
        <v>-0.28531411782546706</v>
      </c>
      <c r="AS143" s="16">
        <f t="shared" si="83"/>
        <v>3.919272979302257E-5</v>
      </c>
      <c r="AT143" s="13">
        <f t="shared" si="61"/>
        <v>-0.32576310007883569</v>
      </c>
      <c r="AU143" s="17">
        <f t="shared" si="84"/>
        <v>0.17180443039433141</v>
      </c>
      <c r="AV143" s="20">
        <f t="shared" si="85"/>
        <v>0.56820435881658415</v>
      </c>
      <c r="AW143" s="17">
        <f>(Z143*0.3999)+(AL143*0.4002)+(AV143*0.1999)</f>
        <v>0.56996067495777847</v>
      </c>
      <c r="AX143" s="17">
        <f t="shared" si="86"/>
        <v>142</v>
      </c>
    </row>
    <row r="144" spans="1:50" x14ac:dyDescent="0.25">
      <c r="A144">
        <v>156295</v>
      </c>
      <c r="B144" s="1" t="s">
        <v>333</v>
      </c>
      <c r="C144" t="s">
        <v>334</v>
      </c>
      <c r="D144" t="s">
        <v>294</v>
      </c>
      <c r="E144" s="1" t="s">
        <v>93</v>
      </c>
      <c r="F144">
        <v>299.45400000000001</v>
      </c>
      <c r="G144">
        <v>0</v>
      </c>
      <c r="H144">
        <v>12280376.066</v>
      </c>
      <c r="I144">
        <v>283.66500000000002</v>
      </c>
      <c r="J144">
        <v>1620002877.4070001</v>
      </c>
      <c r="K144">
        <v>150.40100000000001</v>
      </c>
      <c r="L144">
        <v>1079.626</v>
      </c>
      <c r="M144" s="2">
        <v>330.70400000000001</v>
      </c>
      <c r="N144">
        <v>62.500999999999998</v>
      </c>
      <c r="O144" s="4">
        <v>36100891.663999997</v>
      </c>
      <c r="P144" s="4">
        <v>2219878351.9229999</v>
      </c>
      <c r="Q144" s="4">
        <v>2378537703.6630001</v>
      </c>
      <c r="R144" s="6">
        <v>294319.57500000001</v>
      </c>
      <c r="S144" s="4">
        <v>53009573.114</v>
      </c>
      <c r="T144" s="4">
        <v>141057320.18399999</v>
      </c>
      <c r="U144" s="4">
        <v>170097423.086</v>
      </c>
      <c r="V144" s="4">
        <v>49.603000000000002</v>
      </c>
      <c r="W144" s="9">
        <v>85</v>
      </c>
      <c r="X144" s="23">
        <f t="shared" si="68"/>
        <v>1145090.1262447061</v>
      </c>
      <c r="Y144" s="24">
        <f t="shared" si="58"/>
        <v>-0.28300454627301047</v>
      </c>
      <c r="Z144" s="20">
        <f t="shared" si="69"/>
        <v>0.38858667599585822</v>
      </c>
      <c r="AA144" s="7">
        <f t="shared" si="70"/>
        <v>21.180534833937227</v>
      </c>
      <c r="AB144" s="7">
        <v>3</v>
      </c>
      <c r="AC144" s="4">
        <f t="shared" si="71"/>
        <v>1500522.2895771314</v>
      </c>
      <c r="AD144">
        <f t="shared" si="72"/>
        <v>0.25169521830103664</v>
      </c>
      <c r="AE144" s="7">
        <f t="shared" si="73"/>
        <v>0.38383855554936824</v>
      </c>
      <c r="AF144" s="7">
        <f t="shared" si="89"/>
        <v>4.7234831275551344E-2</v>
      </c>
      <c r="AG144">
        <f t="shared" si="74"/>
        <v>0.88905771161321001</v>
      </c>
      <c r="AH144" s="7">
        <f t="shared" si="87"/>
        <v>-1.1083866849985443E-2</v>
      </c>
      <c r="AI144" s="7">
        <f t="shared" si="75"/>
        <v>14.991474990776339</v>
      </c>
      <c r="AJ144" s="10">
        <f t="shared" si="88"/>
        <v>5.5882680188486918E-2</v>
      </c>
      <c r="AK144" s="17">
        <f t="shared" si="76"/>
        <v>0.95336687765854167</v>
      </c>
      <c r="AL144" s="20">
        <f t="shared" si="77"/>
        <v>0.82979789130771064</v>
      </c>
      <c r="AM144">
        <f t="shared" si="78"/>
        <v>62.500999999999998</v>
      </c>
      <c r="AN144" s="13">
        <f t="shared" si="79"/>
        <v>8.2796154442875469E-2</v>
      </c>
      <c r="AO144">
        <f t="shared" si="80"/>
        <v>7.1783166335330213</v>
      </c>
      <c r="AP144" s="13">
        <f t="shared" si="66"/>
        <v>-0.39157256052443928</v>
      </c>
      <c r="AQ144">
        <f t="shared" si="81"/>
        <v>1.8860579384445582</v>
      </c>
      <c r="AR144" s="13">
        <f t="shared" si="82"/>
        <v>-0.33710208954773729</v>
      </c>
      <c r="AS144" s="16">
        <f t="shared" si="83"/>
        <v>2.9905798727863799E-5</v>
      </c>
      <c r="AT144" s="13">
        <f t="shared" si="61"/>
        <v>-0.3849740894638235</v>
      </c>
      <c r="AU144" s="17">
        <f t="shared" si="84"/>
        <v>-0.23432463407794618</v>
      </c>
      <c r="AV144" s="20">
        <f t="shared" si="85"/>
        <v>0.40736648149485116</v>
      </c>
      <c r="AW144" s="17">
        <f>(Z144*0.3999)+(AL144*0.4002)+(AV144*0.1999)</f>
        <v>0.56891348748291026</v>
      </c>
      <c r="AX144" s="17">
        <f t="shared" si="86"/>
        <v>143</v>
      </c>
    </row>
    <row r="145" spans="1:50" x14ac:dyDescent="0.25">
      <c r="A145">
        <v>121150</v>
      </c>
      <c r="B145" s="1" t="s">
        <v>335</v>
      </c>
      <c r="C145" t="s">
        <v>336</v>
      </c>
      <c r="D145" t="s">
        <v>106</v>
      </c>
      <c r="E145" s="1" t="s">
        <v>212</v>
      </c>
      <c r="F145">
        <v>3877.91</v>
      </c>
      <c r="G145">
        <v>-154645232.736</v>
      </c>
      <c r="H145">
        <v>26807456.581999999</v>
      </c>
      <c r="I145">
        <v>4117.4139999999998</v>
      </c>
      <c r="J145">
        <v>1352840941.697</v>
      </c>
      <c r="K145">
        <v>757.56</v>
      </c>
      <c r="L145">
        <v>8885.16</v>
      </c>
      <c r="M145" s="2">
        <v>662.91200000000003</v>
      </c>
      <c r="N145">
        <v>85.097999999999999</v>
      </c>
      <c r="O145" s="4">
        <v>195366347.898</v>
      </c>
      <c r="P145" s="4">
        <v>2039289952.5550001</v>
      </c>
      <c r="Q145" s="4">
        <v>3139413112.7779999</v>
      </c>
      <c r="R145" s="6">
        <v>2551933.0520000001</v>
      </c>
      <c r="S145" s="4">
        <v>24335206.353999998</v>
      </c>
      <c r="T145" s="4">
        <v>245688991.93099999</v>
      </c>
      <c r="U145" s="4">
        <v>788156953.55900002</v>
      </c>
      <c r="V145" s="4">
        <v>62.247999999999998</v>
      </c>
      <c r="W145" s="8">
        <v>640</v>
      </c>
      <c r="X145" s="23">
        <f t="shared" si="68"/>
        <v>2643292.2552616</v>
      </c>
      <c r="Y145" s="24">
        <f t="shared" si="58"/>
        <v>0.30245966403497526</v>
      </c>
      <c r="Z145" s="20">
        <f t="shared" si="69"/>
        <v>0.61884916111534283</v>
      </c>
      <c r="AA145" s="7">
        <f t="shared" si="70"/>
        <v>2.766961208894855</v>
      </c>
      <c r="AB145" s="7">
        <f t="shared" ref="AB145:AB176" si="90">(AA145 - AVERAGE(AA$2:AA$999)) / _xlfn.STDEV.P(AA$2:AA$999)</f>
        <v>1.4997274296775547E-2</v>
      </c>
      <c r="AC145" s="4">
        <f t="shared" si="71"/>
        <v>152258.4783725898</v>
      </c>
      <c r="AD145">
        <f t="shared" si="72"/>
        <v>1.9409389548439255E-2</v>
      </c>
      <c r="AE145" s="7">
        <f t="shared" si="73"/>
        <v>6.4888931963437341E-2</v>
      </c>
      <c r="AF145" s="7">
        <f t="shared" si="89"/>
        <v>-1.0834354290530432E-2</v>
      </c>
      <c r="AG145">
        <f t="shared" si="74"/>
        <v>8.2757787933984611E-2</v>
      </c>
      <c r="AH145" s="7">
        <f t="shared" si="87"/>
        <v>-6.2703956207269484E-2</v>
      </c>
      <c r="AI145" s="7">
        <f t="shared" si="75"/>
        <v>2.8536924103494257</v>
      </c>
      <c r="AJ145" s="10">
        <f t="shared" si="88"/>
        <v>-9.0047627373276276E-2</v>
      </c>
      <c r="AK145" s="17">
        <f t="shared" si="76"/>
        <v>-2.0804215484252875E-2</v>
      </c>
      <c r="AL145" s="20">
        <f t="shared" si="77"/>
        <v>0.49170091749882777</v>
      </c>
      <c r="AM145">
        <f t="shared" si="78"/>
        <v>85.097999999999999</v>
      </c>
      <c r="AN145" s="13">
        <f t="shared" si="79"/>
        <v>0.9571638917456684</v>
      </c>
      <c r="AO145">
        <f t="shared" si="80"/>
        <v>11.728655156027246</v>
      </c>
      <c r="AP145" s="13">
        <f t="shared" si="66"/>
        <v>-3.2000149928740787E-3</v>
      </c>
      <c r="AQ145">
        <f t="shared" si="81"/>
        <v>5.4350995300702252</v>
      </c>
      <c r="AR145" s="13">
        <f t="shared" si="82"/>
        <v>0.33052273843265206</v>
      </c>
      <c r="AS145" s="16">
        <f t="shared" si="83"/>
        <v>4.5479480450946988E-5</v>
      </c>
      <c r="AT145" s="13">
        <f t="shared" si="61"/>
        <v>-0.28568045879931153</v>
      </c>
      <c r="AU145" s="17">
        <f t="shared" si="84"/>
        <v>0.31184375662378272</v>
      </c>
      <c r="AV145" s="20">
        <f t="shared" si="85"/>
        <v>0.62242036597707473</v>
      </c>
      <c r="AW145" s="17">
        <f>(Z145*0.3999)+(AL145*0.4002)+(AV145*0.1999)</f>
        <v>0.56867831787187373</v>
      </c>
      <c r="AX145" s="17">
        <f t="shared" si="86"/>
        <v>144</v>
      </c>
    </row>
    <row r="146" spans="1:50" x14ac:dyDescent="0.25">
      <c r="A146">
        <v>143118</v>
      </c>
      <c r="B146" s="1" t="s">
        <v>337</v>
      </c>
      <c r="C146" t="s">
        <v>338</v>
      </c>
      <c r="D146" t="s">
        <v>86</v>
      </c>
      <c r="E146" s="1" t="s">
        <v>93</v>
      </c>
      <c r="F146">
        <v>2635.5230000000001</v>
      </c>
      <c r="G146">
        <v>-9806797.6109999996</v>
      </c>
      <c r="H146">
        <v>11896209.264</v>
      </c>
      <c r="I146">
        <v>2693.0540000000001</v>
      </c>
      <c r="J146">
        <v>57093254.696000002</v>
      </c>
      <c r="K146">
        <v>280.25799999999998</v>
      </c>
      <c r="L146">
        <v>4208.7910000000002</v>
      </c>
      <c r="M146" s="2">
        <v>763.43</v>
      </c>
      <c r="N146">
        <v>65.655000000000001</v>
      </c>
      <c r="O146" s="4">
        <v>34024895.001000002</v>
      </c>
      <c r="P146" s="4">
        <v>215487246.50400001</v>
      </c>
      <c r="Q146" s="4">
        <v>280794788.14899999</v>
      </c>
      <c r="R146" s="6">
        <v>819966.68799999997</v>
      </c>
      <c r="S146" s="4">
        <v>10223635.584000001</v>
      </c>
      <c r="T146" s="4">
        <v>-25187564.388</v>
      </c>
      <c r="U146" s="4">
        <v>195710211.02900001</v>
      </c>
      <c r="V146" s="4">
        <v>59.86</v>
      </c>
      <c r="W146" s="8">
        <v>231</v>
      </c>
      <c r="X146" s="23">
        <f t="shared" si="68"/>
        <v>2709901.1628564498</v>
      </c>
      <c r="Y146" s="24">
        <f t="shared" si="58"/>
        <v>0.3284889498898057</v>
      </c>
      <c r="Z146" s="20">
        <f t="shared" si="69"/>
        <v>0.62872900104780594</v>
      </c>
      <c r="AA146" s="7">
        <f t="shared" si="70"/>
        <v>1.2413548703464037</v>
      </c>
      <c r="AB146" s="7">
        <f t="shared" si="90"/>
        <v>-0.26203780527824155</v>
      </c>
      <c r="AC146" s="4">
        <f t="shared" si="71"/>
        <v>13565.238733878685</v>
      </c>
      <c r="AD146">
        <f t="shared" si="72"/>
        <v>-4.4853956146204401E-3</v>
      </c>
      <c r="AE146" s="7">
        <f t="shared" si="73"/>
        <v>0.11302345816142582</v>
      </c>
      <c r="AF146" s="7">
        <f t="shared" si="89"/>
        <v>-2.0707987719475493E-3</v>
      </c>
      <c r="AG146">
        <f t="shared" si="74"/>
        <v>-0.53583952354573439</v>
      </c>
      <c r="AH146" s="7">
        <f t="shared" si="87"/>
        <v>-0.10230714548831234</v>
      </c>
      <c r="AI146" s="7">
        <f t="shared" si="75"/>
        <v>4.2995767575412627</v>
      </c>
      <c r="AJ146" s="10">
        <f t="shared" si="88"/>
        <v>-7.2664028179079576E-2</v>
      </c>
      <c r="AK146" s="17">
        <f t="shared" si="76"/>
        <v>-0.11105934400457944</v>
      </c>
      <c r="AL146" s="20">
        <f t="shared" si="77"/>
        <v>0.4557846440118708</v>
      </c>
      <c r="AM146">
        <f t="shared" si="78"/>
        <v>65.655000000000001</v>
      </c>
      <c r="AN146" s="13">
        <f t="shared" si="79"/>
        <v>0.20483694939145322</v>
      </c>
      <c r="AO146">
        <f t="shared" si="80"/>
        <v>15.017558820800835</v>
      </c>
      <c r="AP146" s="13">
        <f t="shared" si="66"/>
        <v>0.27750874590082342</v>
      </c>
      <c r="AQ146">
        <f t="shared" si="81"/>
        <v>9.6091958124299754</v>
      </c>
      <c r="AR146" s="13">
        <f t="shared" si="82"/>
        <v>1.1157291781260024</v>
      </c>
      <c r="AS146" s="16">
        <f t="shared" si="83"/>
        <v>1.2369739862169458E-4</v>
      </c>
      <c r="AT146" s="13">
        <f t="shared" si="61"/>
        <v>0.2130160739981789</v>
      </c>
      <c r="AU146" s="17">
        <f t="shared" si="84"/>
        <v>0.45236378062377824</v>
      </c>
      <c r="AV146" s="20">
        <f t="shared" si="85"/>
        <v>0.67449653248133046</v>
      </c>
      <c r="AW146" s="17">
        <f>(Z146*0.3999)+(AL146*0.4002)+(AV146*0.1999)</f>
        <v>0.56866559889558621</v>
      </c>
      <c r="AX146" s="17">
        <f t="shared" si="86"/>
        <v>145</v>
      </c>
    </row>
    <row r="147" spans="1:50" x14ac:dyDescent="0.25">
      <c r="A147">
        <v>202523</v>
      </c>
      <c r="B147" s="1" t="s">
        <v>339</v>
      </c>
      <c r="C147" t="s">
        <v>340</v>
      </c>
      <c r="D147" t="s">
        <v>195</v>
      </c>
      <c r="E147" s="1" t="s">
        <v>44</v>
      </c>
      <c r="F147">
        <v>520.47799999999995</v>
      </c>
      <c r="G147">
        <v>-3623.837</v>
      </c>
      <c r="H147">
        <v>18168928.113000002</v>
      </c>
      <c r="I147">
        <v>498.98200000000003</v>
      </c>
      <c r="J147">
        <v>1358437901.1670001</v>
      </c>
      <c r="K147">
        <v>243.61600000000001</v>
      </c>
      <c r="L147">
        <v>2497.826</v>
      </c>
      <c r="M147" s="2">
        <v>679.51800000000003</v>
      </c>
      <c r="N147">
        <v>96.805999999999997</v>
      </c>
      <c r="O147" s="4">
        <v>42962592.978</v>
      </c>
      <c r="P147" s="4">
        <v>1630271528.5869999</v>
      </c>
      <c r="Q147" s="4">
        <v>1652515230.7219999</v>
      </c>
      <c r="R147" s="6">
        <v>754926.505</v>
      </c>
      <c r="S147" s="4">
        <v>-22651226.280000001</v>
      </c>
      <c r="T147" s="4">
        <v>19008961.131999999</v>
      </c>
      <c r="U147" s="4">
        <v>293436030.98900002</v>
      </c>
      <c r="V147" s="4">
        <v>56.134999999999998</v>
      </c>
      <c r="W147" s="8">
        <v>265</v>
      </c>
      <c r="X147" s="23">
        <f t="shared" si="68"/>
        <v>1935796.7880173209</v>
      </c>
      <c r="Y147" s="24">
        <f t="shared" si="58"/>
        <v>2.5986104824073521E-2</v>
      </c>
      <c r="Z147" s="20">
        <f t="shared" si="69"/>
        <v>0.51036578927317922</v>
      </c>
      <c r="AA147" s="7">
        <f t="shared" si="70"/>
        <v>5.4722095589269193</v>
      </c>
      <c r="AB147" s="7">
        <f t="shared" si="90"/>
        <v>0.50624372037170773</v>
      </c>
      <c r="AC147" s="4">
        <f t="shared" si="71"/>
        <v>543848.0907665306</v>
      </c>
      <c r="AD147">
        <f t="shared" si="72"/>
        <v>8.6874463438222319E-2</v>
      </c>
      <c r="AE147" s="7">
        <f t="shared" si="73"/>
        <v>-1.5275213994316963E-2</v>
      </c>
      <c r="AF147" s="7">
        <f t="shared" si="89"/>
        <v>-2.5429344606025001E-2</v>
      </c>
      <c r="AG147">
        <f t="shared" si="74"/>
        <v>0.85441430476159386</v>
      </c>
      <c r="AH147" s="7">
        <f t="shared" si="87"/>
        <v>-1.3301770764897159E-2</v>
      </c>
      <c r="AI147" s="7">
        <f t="shared" si="75"/>
        <v>74.29137563039933</v>
      </c>
      <c r="AJ147" s="10">
        <f t="shared" si="88"/>
        <v>0.76883438132349047</v>
      </c>
      <c r="AK147" s="17">
        <f t="shared" si="76"/>
        <v>0.27248321975158479</v>
      </c>
      <c r="AL147" s="20">
        <f t="shared" si="77"/>
        <v>0.60737475398983509</v>
      </c>
      <c r="AM147">
        <f t="shared" si="78"/>
        <v>96.805999999999997</v>
      </c>
      <c r="AN147" s="13">
        <f t="shared" si="79"/>
        <v>1.4101929428737427</v>
      </c>
      <c r="AO147">
        <f t="shared" si="80"/>
        <v>10.25312787337449</v>
      </c>
      <c r="AP147" s="13">
        <f t="shared" si="66"/>
        <v>-0.12913664233000016</v>
      </c>
      <c r="AQ147">
        <f t="shared" si="81"/>
        <v>2.0482316432418233</v>
      </c>
      <c r="AR147" s="13">
        <f t="shared" si="82"/>
        <v>-0.30659492614235662</v>
      </c>
      <c r="AS147" s="16">
        <f t="shared" si="83"/>
        <v>5.8139554129776807E-5</v>
      </c>
      <c r="AT147" s="13">
        <f t="shared" si="61"/>
        <v>-0.20496321400111933</v>
      </c>
      <c r="AU147" s="17">
        <f t="shared" si="84"/>
        <v>0.27313234794380975</v>
      </c>
      <c r="AV147" s="20">
        <f t="shared" si="85"/>
        <v>0.60762425915747709</v>
      </c>
      <c r="AW147" s="17">
        <f>(Z147*0.3999)+(AL147*0.4002)+(AV147*0.1999)</f>
        <v>0.56863074508265599</v>
      </c>
      <c r="AX147" s="17">
        <f t="shared" si="86"/>
        <v>146</v>
      </c>
    </row>
    <row r="148" spans="1:50" x14ac:dyDescent="0.25">
      <c r="A148">
        <v>133711</v>
      </c>
      <c r="B148" s="1" t="s">
        <v>341</v>
      </c>
      <c r="C148" t="s">
        <v>342</v>
      </c>
      <c r="D148" t="s">
        <v>61</v>
      </c>
      <c r="E148" s="1" t="s">
        <v>44</v>
      </c>
      <c r="F148">
        <v>668.97500000000002</v>
      </c>
      <c r="G148">
        <v>279126.44</v>
      </c>
      <c r="H148">
        <v>5153549.4709999999</v>
      </c>
      <c r="I148">
        <v>312.495</v>
      </c>
      <c r="J148">
        <v>29884691.995999999</v>
      </c>
      <c r="K148">
        <v>205.542</v>
      </c>
      <c r="L148">
        <v>2535.9650000000001</v>
      </c>
      <c r="M148" s="2">
        <v>708.08799999999997</v>
      </c>
      <c r="N148">
        <v>62.042999999999999</v>
      </c>
      <c r="O148" s="4">
        <v>21924689.695999999</v>
      </c>
      <c r="P148" s="4">
        <v>205623954.493</v>
      </c>
      <c r="Q148" s="4">
        <v>330270645.17900002</v>
      </c>
      <c r="R148" s="6">
        <v>1456754.142</v>
      </c>
      <c r="S148" s="4">
        <v>3477219.2259999998</v>
      </c>
      <c r="T148" s="4">
        <v>-12090008.097999999</v>
      </c>
      <c r="U148" s="4">
        <v>126952993.625</v>
      </c>
      <c r="V148" s="4">
        <v>58.22</v>
      </c>
      <c r="W148" s="8">
        <v>313</v>
      </c>
      <c r="X148" s="23">
        <f t="shared" si="68"/>
        <v>3295559.5108642043</v>
      </c>
      <c r="Y148" s="24">
        <f t="shared" si="58"/>
        <v>0.55735126131345547</v>
      </c>
      <c r="Z148" s="20">
        <f t="shared" si="69"/>
        <v>0.71135627074270635</v>
      </c>
      <c r="AA148" s="7">
        <f t="shared" si="70"/>
        <v>1.7378303578902761</v>
      </c>
      <c r="AB148" s="7">
        <f t="shared" si="90"/>
        <v>-0.1718827484176188</v>
      </c>
      <c r="AC148" s="4">
        <f t="shared" si="71"/>
        <v>11784.347179870383</v>
      </c>
      <c r="AD148">
        <f t="shared" si="72"/>
        <v>-4.7922167775883463E-3</v>
      </c>
      <c r="AE148" s="7">
        <f t="shared" si="73"/>
        <v>6.798397147289012E-2</v>
      </c>
      <c r="AF148" s="7">
        <f t="shared" si="89"/>
        <v>-1.0270859586921394E-2</v>
      </c>
      <c r="AG148">
        <f t="shared" si="74"/>
        <v>-9.4754875504501193E-2</v>
      </c>
      <c r="AH148" s="7">
        <f t="shared" si="87"/>
        <v>-7.4068486054837193E-2</v>
      </c>
      <c r="AI148" s="7">
        <f t="shared" si="75"/>
        <v>2.6496543418949758</v>
      </c>
      <c r="AJ148" s="10">
        <f t="shared" si="88"/>
        <v>-9.2500739207053956E-2</v>
      </c>
      <c r="AK148" s="17">
        <f t="shared" si="76"/>
        <v>-8.3026637051333702E-2</v>
      </c>
      <c r="AL148" s="20">
        <f t="shared" si="77"/>
        <v>0.46691517971379964</v>
      </c>
      <c r="AM148">
        <f t="shared" si="78"/>
        <v>62.042999999999999</v>
      </c>
      <c r="AN148" s="13">
        <f t="shared" si="79"/>
        <v>6.5074314212549417E-2</v>
      </c>
      <c r="AO148">
        <f t="shared" si="80"/>
        <v>12.337940664195154</v>
      </c>
      <c r="AP148" s="13">
        <f t="shared" si="66"/>
        <v>4.8802657466087765E-2</v>
      </c>
      <c r="AQ148">
        <f t="shared" si="81"/>
        <v>1.5203462066147064</v>
      </c>
      <c r="AR148" s="13">
        <f t="shared" si="82"/>
        <v>-0.40589762934344775</v>
      </c>
      <c r="AS148" s="16">
        <f t="shared" si="83"/>
        <v>1.1566708743260657E-4</v>
      </c>
      <c r="AT148" s="13">
        <f t="shared" si="61"/>
        <v>0.16181695695518936</v>
      </c>
      <c r="AU148" s="17">
        <f t="shared" si="84"/>
        <v>-3.7388057314537301E-2</v>
      </c>
      <c r="AV148" s="20">
        <f t="shared" si="85"/>
        <v>0.48508779744828845</v>
      </c>
      <c r="AW148" s="17">
        <f>(Z148*0.3999)+(AL148*0.4002)+(AV148*0.1999)</f>
        <v>0.56829987830138373</v>
      </c>
      <c r="AX148" s="17">
        <f t="shared" si="86"/>
        <v>147</v>
      </c>
    </row>
    <row r="149" spans="1:50" x14ac:dyDescent="0.25">
      <c r="A149">
        <v>218070</v>
      </c>
      <c r="B149" s="1" t="s">
        <v>343</v>
      </c>
      <c r="C149" t="s">
        <v>344</v>
      </c>
      <c r="D149" t="s">
        <v>123</v>
      </c>
      <c r="E149" s="1" t="s">
        <v>93</v>
      </c>
      <c r="F149">
        <v>642.66</v>
      </c>
      <c r="G149">
        <v>13947146.198999999</v>
      </c>
      <c r="H149">
        <v>13636831.642000001</v>
      </c>
      <c r="I149">
        <v>108.489</v>
      </c>
      <c r="J149">
        <v>930653722.20000005</v>
      </c>
      <c r="K149">
        <v>288.57900000000001</v>
      </c>
      <c r="L149">
        <v>1796.288</v>
      </c>
      <c r="M149" s="2">
        <v>581.76400000000001</v>
      </c>
      <c r="N149">
        <v>87.701999999999998</v>
      </c>
      <c r="O149" s="4">
        <v>61134465.222999997</v>
      </c>
      <c r="P149" s="4">
        <v>1280839014.1170001</v>
      </c>
      <c r="Q149" s="4">
        <v>1332658634.9030001</v>
      </c>
      <c r="R149" s="6">
        <v>392975.24300000002</v>
      </c>
      <c r="S149" s="4">
        <v>-29778011.116999999</v>
      </c>
      <c r="T149" s="4">
        <v>10897181.152000001</v>
      </c>
      <c r="U149" s="4">
        <v>222912695.92699999</v>
      </c>
      <c r="V149" s="4">
        <v>56.759</v>
      </c>
      <c r="W149" s="8">
        <v>89</v>
      </c>
      <c r="X149" s="23">
        <f t="shared" si="68"/>
        <v>2568751.1153781121</v>
      </c>
      <c r="Y149" s="24">
        <f t="shared" si="58"/>
        <v>0.27333063748234293</v>
      </c>
      <c r="Z149" s="20">
        <f t="shared" si="69"/>
        <v>0.60770046682027967</v>
      </c>
      <c r="AA149" s="7">
        <f t="shared" si="70"/>
        <v>5.3579512650154859</v>
      </c>
      <c r="AB149" s="7">
        <f t="shared" si="90"/>
        <v>0.48549553996235223</v>
      </c>
      <c r="AC149" s="4">
        <f t="shared" si="71"/>
        <v>518098.27945184737</v>
      </c>
      <c r="AD149">
        <f t="shared" si="72"/>
        <v>8.2438153413620763E-2</v>
      </c>
      <c r="AE149" s="7">
        <f t="shared" si="73"/>
        <v>-7.241031924124211E-2</v>
      </c>
      <c r="AF149" s="7">
        <f t="shared" si="89"/>
        <v>-3.5831579892022868E-2</v>
      </c>
      <c r="AG149">
        <f t="shared" si="74"/>
        <v>0.47943861753832312</v>
      </c>
      <c r="AH149" s="7">
        <f t="shared" si="87"/>
        <v>-3.7308071538125112E-2</v>
      </c>
      <c r="AI149" s="7">
        <f t="shared" si="75"/>
        <v>25.717259499186483</v>
      </c>
      <c r="AJ149" s="10">
        <f t="shared" si="88"/>
        <v>0.18483679695422281</v>
      </c>
      <c r="AK149" s="17">
        <f t="shared" si="76"/>
        <v>0.1711119742578526</v>
      </c>
      <c r="AL149" s="20">
        <f t="shared" si="77"/>
        <v>0.56793213968165501</v>
      </c>
      <c r="AM149">
        <f t="shared" si="78"/>
        <v>87.701999999999998</v>
      </c>
      <c r="AN149" s="13">
        <f t="shared" si="79"/>
        <v>1.0579230008281337</v>
      </c>
      <c r="AO149">
        <f t="shared" si="80"/>
        <v>6.2245970774034145</v>
      </c>
      <c r="AP149" s="13">
        <f t="shared" si="66"/>
        <v>-0.47297276622479661</v>
      </c>
      <c r="AQ149">
        <f t="shared" si="81"/>
        <v>0.37594211637021407</v>
      </c>
      <c r="AR149" s="13">
        <f t="shared" si="82"/>
        <v>-0.62117619516593559</v>
      </c>
      <c r="AS149" s="16">
        <f t="shared" si="83"/>
        <v>2.9382574844609926E-5</v>
      </c>
      <c r="AT149" s="13">
        <f t="shared" si="61"/>
        <v>-0.38831002504684353</v>
      </c>
      <c r="AU149" s="17">
        <f t="shared" si="84"/>
        <v>-3.3822345108611651E-2</v>
      </c>
      <c r="AV149" s="20">
        <f t="shared" si="85"/>
        <v>0.48650940865884434</v>
      </c>
      <c r="AW149" s="17">
        <f>(Z149*0.3999)+(AL149*0.4002)+(AV149*0.1999)</f>
        <v>0.56755908977293112</v>
      </c>
      <c r="AX149" s="17">
        <f t="shared" si="86"/>
        <v>148</v>
      </c>
    </row>
    <row r="150" spans="1:50" x14ac:dyDescent="0.25">
      <c r="A150">
        <v>164580</v>
      </c>
      <c r="B150" s="1" t="s">
        <v>345</v>
      </c>
      <c r="C150" t="s">
        <v>315</v>
      </c>
      <c r="D150" t="s">
        <v>55</v>
      </c>
      <c r="E150" s="1" t="s">
        <v>346</v>
      </c>
      <c r="F150">
        <v>1272.4749999999999</v>
      </c>
      <c r="G150">
        <v>110930825.999</v>
      </c>
      <c r="H150">
        <v>24923643.945</v>
      </c>
      <c r="I150">
        <v>1226.2270000000001</v>
      </c>
      <c r="J150">
        <v>825599767.255</v>
      </c>
      <c r="K150">
        <v>261.32</v>
      </c>
      <c r="L150">
        <v>4364.7569999999996</v>
      </c>
      <c r="M150" s="2">
        <v>676.48199999999997</v>
      </c>
      <c r="N150">
        <v>94.938000000000002</v>
      </c>
      <c r="O150" s="4">
        <v>51300302.431999996</v>
      </c>
      <c r="P150" s="4">
        <v>1143888723.2479999</v>
      </c>
      <c r="Q150" s="4">
        <v>1480708974.01</v>
      </c>
      <c r="R150" s="6">
        <v>451154.30800000002</v>
      </c>
      <c r="S150" s="4">
        <v>107886546.689</v>
      </c>
      <c r="T150" s="4">
        <v>5311804.642</v>
      </c>
      <c r="U150" s="4">
        <v>442869886.08899999</v>
      </c>
      <c r="V150" s="4">
        <v>53.978999999999999</v>
      </c>
      <c r="W150" s="8">
        <v>141</v>
      </c>
      <c r="X150" s="23">
        <f t="shared" si="68"/>
        <v>2164523.1814500429</v>
      </c>
      <c r="Y150" s="24">
        <f t="shared" si="58"/>
        <v>0.11536731361701084</v>
      </c>
      <c r="Z150" s="20">
        <f t="shared" si="69"/>
        <v>0.5459230070531953</v>
      </c>
      <c r="AA150" s="7">
        <f t="shared" si="70"/>
        <v>3.6892531987086867</v>
      </c>
      <c r="AB150" s="7">
        <f t="shared" si="90"/>
        <v>0.18247641248164953</v>
      </c>
      <c r="AC150" s="4">
        <f t="shared" si="71"/>
        <v>189151.37022633792</v>
      </c>
      <c r="AD150">
        <f t="shared" si="72"/>
        <v>2.5765486840460799E-2</v>
      </c>
      <c r="AE150" s="7">
        <f t="shared" si="73"/>
        <v>0.29988534963813324</v>
      </c>
      <c r="AF150" s="7">
        <f t="shared" si="89"/>
        <v>3.1949990246060239E-2</v>
      </c>
      <c r="AG150">
        <f t="shared" si="74"/>
        <v>0.34511770114184132</v>
      </c>
      <c r="AH150" s="7">
        <f t="shared" si="87"/>
        <v>-4.5907424586925746E-2</v>
      </c>
      <c r="AI150" s="7">
        <f t="shared" si="75"/>
        <v>4.3961399905740253</v>
      </c>
      <c r="AJ150" s="10">
        <f t="shared" si="88"/>
        <v>-7.1503066347521252E-2</v>
      </c>
      <c r="AK150" s="17">
        <f t="shared" si="76"/>
        <v>4.5090799950262696E-2</v>
      </c>
      <c r="AL150" s="20">
        <f t="shared" si="77"/>
        <v>0.51798253272919981</v>
      </c>
      <c r="AM150">
        <f t="shared" si="78"/>
        <v>94.938000000000002</v>
      </c>
      <c r="AN150" s="13">
        <f t="shared" si="79"/>
        <v>1.3379125988775658</v>
      </c>
      <c r="AO150">
        <f t="shared" si="80"/>
        <v>16.702728455533446</v>
      </c>
      <c r="AP150" s="13">
        <f t="shared" si="66"/>
        <v>0.42133840109202858</v>
      </c>
      <c r="AQ150">
        <f t="shared" si="81"/>
        <v>4.6924345629879083</v>
      </c>
      <c r="AR150" s="13">
        <f t="shared" si="82"/>
        <v>0.19081697334234263</v>
      </c>
      <c r="AS150" s="16">
        <f t="shared" si="83"/>
        <v>8.5082480864232882E-5</v>
      </c>
      <c r="AT150" s="13">
        <f t="shared" si="61"/>
        <v>-3.3182316987740851E-2</v>
      </c>
      <c r="AU150" s="17">
        <f t="shared" si="84"/>
        <v>0.54777615987431427</v>
      </c>
      <c r="AV150" s="20">
        <f t="shared" si="85"/>
        <v>0.70807719494035937</v>
      </c>
      <c r="AW150" s="17">
        <f>(Z150*0.3999)+(AL150*0.4002)+(AV150*0.1999)</f>
        <v>0.56715585138737645</v>
      </c>
      <c r="AX150" s="17">
        <f t="shared" si="86"/>
        <v>149</v>
      </c>
    </row>
    <row r="151" spans="1:50" x14ac:dyDescent="0.25">
      <c r="A151">
        <v>197708</v>
      </c>
      <c r="B151" s="1" t="s">
        <v>347</v>
      </c>
      <c r="C151" t="s">
        <v>95</v>
      </c>
      <c r="D151" t="s">
        <v>58</v>
      </c>
      <c r="E151" s="1" t="s">
        <v>346</v>
      </c>
      <c r="F151">
        <v>1351.8409999999999</v>
      </c>
      <c r="G151">
        <v>279010.946</v>
      </c>
      <c r="H151">
        <v>13067319.888</v>
      </c>
      <c r="I151">
        <v>2429.9450000000002</v>
      </c>
      <c r="J151">
        <v>514895874.99199998</v>
      </c>
      <c r="K151">
        <v>35.444000000000003</v>
      </c>
      <c r="L151">
        <v>5498.7659999999996</v>
      </c>
      <c r="M151" s="2">
        <v>601.35299999999995</v>
      </c>
      <c r="N151">
        <v>88.432000000000002</v>
      </c>
      <c r="O151" s="4">
        <v>151108680.03</v>
      </c>
      <c r="P151" s="4">
        <v>511753421.412</v>
      </c>
      <c r="Q151" s="4">
        <v>1100535417.0510001</v>
      </c>
      <c r="R151" s="6">
        <v>1163205.6410000001</v>
      </c>
      <c r="S151" s="4">
        <v>-12345026.275</v>
      </c>
      <c r="T151" s="4">
        <v>20792800.769000001</v>
      </c>
      <c r="U151" s="4">
        <v>473108551.102</v>
      </c>
      <c r="V151" s="4">
        <v>50.731999999999999</v>
      </c>
      <c r="W151" s="8">
        <v>402</v>
      </c>
      <c r="X151" s="23">
        <f t="shared" si="68"/>
        <v>1740042.7906275447</v>
      </c>
      <c r="Y151" s="24">
        <f t="shared" ref="Y151:Y214" si="91">(X151 - AVERAGE(X$2:X$999)) / _xlfn.STDEV.P(X$2:X$999)</f>
        <v>-5.0510221857587793E-2</v>
      </c>
      <c r="Z151" s="20">
        <f t="shared" si="69"/>
        <v>0.47985790196956801</v>
      </c>
      <c r="AA151" s="7">
        <f t="shared" si="70"/>
        <v>1.0833368102879597</v>
      </c>
      <c r="AB151" s="7">
        <f t="shared" si="90"/>
        <v>-0.29073232806334764</v>
      </c>
      <c r="AC151" s="4">
        <f t="shared" si="71"/>
        <v>93638.44087782604</v>
      </c>
      <c r="AD151">
        <f t="shared" si="72"/>
        <v>9.3100277782717181E-3</v>
      </c>
      <c r="AE151" s="7">
        <f t="shared" si="73"/>
        <v>1.5266974382889072E-3</v>
      </c>
      <c r="AF151" s="7">
        <f t="shared" si="89"/>
        <v>-2.2370324495339721E-2</v>
      </c>
      <c r="AG151">
        <f t="shared" si="74"/>
        <v>3.5788818053328786E-2</v>
      </c>
      <c r="AH151" s="7">
        <f t="shared" si="87"/>
        <v>-6.5710954411108594E-2</v>
      </c>
      <c r="AI151" s="7">
        <f t="shared" si="75"/>
        <v>1.8691730134454914</v>
      </c>
      <c r="AJ151" s="10">
        <f t="shared" si="88"/>
        <v>-0.10188432138544233</v>
      </c>
      <c r="AK151" s="17">
        <f t="shared" si="76"/>
        <v>-0.11872209824136955</v>
      </c>
      <c r="AL151" s="20">
        <f t="shared" si="77"/>
        <v>0.45274776425155472</v>
      </c>
      <c r="AM151">
        <f t="shared" si="78"/>
        <v>88.432000000000002</v>
      </c>
      <c r="AN151" s="13">
        <f t="shared" si="79"/>
        <v>1.08616960206861</v>
      </c>
      <c r="AO151">
        <f t="shared" si="80"/>
        <v>155.13954406951808</v>
      </c>
      <c r="AP151" s="13">
        <v>3</v>
      </c>
      <c r="AQ151">
        <f t="shared" si="81"/>
        <v>68.55730165895497</v>
      </c>
      <c r="AR151" s="13">
        <v>3</v>
      </c>
      <c r="AS151" s="16">
        <f t="shared" si="83"/>
        <v>3.6389478082320057E-5</v>
      </c>
      <c r="AT151" s="13">
        <f t="shared" ref="AT151:AT214" si="92">(AS151 - AVERAGE(AS$2:AS$844)) / _xlfn.STDEV.P(AS$2:AS$844)</f>
        <v>-0.34363588346887991</v>
      </c>
      <c r="AU151" s="17">
        <f t="shared" si="84"/>
        <v>1.7571237039268071</v>
      </c>
      <c r="AV151" s="20">
        <f t="shared" si="85"/>
        <v>0.96055163689393275</v>
      </c>
      <c r="AW151" s="17">
        <f>(Z151*0.3999)+(AL151*0.4002)+(AV151*0.1999)</f>
        <v>0.56509910246619954</v>
      </c>
      <c r="AX151" s="17">
        <f t="shared" si="86"/>
        <v>150</v>
      </c>
    </row>
    <row r="152" spans="1:50" x14ac:dyDescent="0.25">
      <c r="A152">
        <v>206622</v>
      </c>
      <c r="B152" s="1" t="s">
        <v>348</v>
      </c>
      <c r="C152" t="s">
        <v>349</v>
      </c>
      <c r="D152" t="s">
        <v>195</v>
      </c>
      <c r="E152" s="1" t="s">
        <v>48</v>
      </c>
      <c r="F152">
        <v>1995.97</v>
      </c>
      <c r="G152">
        <v>7574161.7529999996</v>
      </c>
      <c r="H152">
        <v>22800750.340999998</v>
      </c>
      <c r="I152">
        <v>1477.326</v>
      </c>
      <c r="J152">
        <v>284112567.50800002</v>
      </c>
      <c r="K152">
        <v>488.72</v>
      </c>
      <c r="L152">
        <v>3709.4859999999999</v>
      </c>
      <c r="M152" s="2">
        <v>1115.3599999999999</v>
      </c>
      <c r="N152">
        <v>75.200999999999993</v>
      </c>
      <c r="O152" s="4">
        <v>88741265.402999997</v>
      </c>
      <c r="P152" s="4">
        <v>562847985.05200005</v>
      </c>
      <c r="Q152" s="4">
        <v>741593630.51999998</v>
      </c>
      <c r="R152" s="6">
        <v>754926.505</v>
      </c>
      <c r="S152" s="4">
        <v>152639.83199999999</v>
      </c>
      <c r="T152" s="4">
        <v>37180630.137000002</v>
      </c>
      <c r="U152" s="4">
        <v>364029426.50800002</v>
      </c>
      <c r="V152" s="4">
        <v>61.234999999999999</v>
      </c>
      <c r="W152" s="8">
        <v>265</v>
      </c>
      <c r="X152" s="23">
        <f t="shared" si="68"/>
        <v>3177414.440063396</v>
      </c>
      <c r="Y152" s="24">
        <f t="shared" si="91"/>
        <v>0.51118278428454833</v>
      </c>
      <c r="Z152" s="20">
        <f t="shared" si="69"/>
        <v>0.69538846379707364</v>
      </c>
      <c r="AA152" s="7">
        <f t="shared" si="70"/>
        <v>1.6502126361618055</v>
      </c>
      <c r="AB152" s="7">
        <f t="shared" si="90"/>
        <v>-0.18779326340297434</v>
      </c>
      <c r="AC152" s="4">
        <f t="shared" si="71"/>
        <v>76590.818110110136</v>
      </c>
      <c r="AD152">
        <f t="shared" si="72"/>
        <v>6.3729755857021226E-3</v>
      </c>
      <c r="AE152" s="7">
        <f t="shared" si="73"/>
        <v>6.3053666823540619E-2</v>
      </c>
      <c r="AF152" s="7">
        <f t="shared" si="89"/>
        <v>-1.1168489665181254E-2</v>
      </c>
      <c r="AG152">
        <f t="shared" si="74"/>
        <v>0.25038255769991474</v>
      </c>
      <c r="AH152" s="7">
        <f t="shared" si="87"/>
        <v>-5.1972458733813356E-2</v>
      </c>
      <c r="AI152" s="7">
        <f t="shared" si="75"/>
        <v>4.1488766262155705</v>
      </c>
      <c r="AJ152" s="10">
        <f t="shared" si="88"/>
        <v>-7.447586789265459E-2</v>
      </c>
      <c r="AK152" s="17">
        <f t="shared" si="76"/>
        <v>-7.9181602546734092E-2</v>
      </c>
      <c r="AL152" s="20">
        <f t="shared" si="77"/>
        <v>0.46844408884125627</v>
      </c>
      <c r="AM152">
        <f t="shared" si="78"/>
        <v>75.200999999999993</v>
      </c>
      <c r="AN152" s="13">
        <f t="shared" si="79"/>
        <v>0.57420962807855569</v>
      </c>
      <c r="AO152">
        <f t="shared" si="80"/>
        <v>7.5902070715338015</v>
      </c>
      <c r="AP152" s="13">
        <f t="shared" ref="AP152:AP183" si="93">(AO152 - AVERAGE(AO$2:AO$844)) / _xlfn.STDEV.P(AO$2:AO$844)</f>
        <v>-0.35641760730597194</v>
      </c>
      <c r="AQ152">
        <f t="shared" si="81"/>
        <v>3.0228474382059254</v>
      </c>
      <c r="AR152" s="13">
        <f t="shared" ref="AR152:AR183" si="94">(AQ152 - AVERAGE(AQ$2:AQ$844)) / _xlfn.STDEV.P(AQ$2:AQ$844)</f>
        <v>-0.12325593569625397</v>
      </c>
      <c r="AS152" s="16">
        <f t="shared" si="83"/>
        <v>4.1801139336408387E-5</v>
      </c>
      <c r="AT152" s="13">
        <f t="shared" si="92"/>
        <v>-0.30913257825181939</v>
      </c>
      <c r="AU152" s="17">
        <f t="shared" si="84"/>
        <v>-9.4820129773536474E-3</v>
      </c>
      <c r="AV152" s="20">
        <f t="shared" si="85"/>
        <v>0.49621728080324917</v>
      </c>
      <c r="AW152" s="17">
        <f>(Z152*0.3999)+(AL152*0.4002)+(AV152*0.1999)</f>
        <v>0.56475100545928991</v>
      </c>
      <c r="AX152" s="17">
        <f t="shared" si="86"/>
        <v>151</v>
      </c>
    </row>
    <row r="153" spans="1:50" x14ac:dyDescent="0.25">
      <c r="A153">
        <v>199412</v>
      </c>
      <c r="B153" s="1" t="s">
        <v>350</v>
      </c>
      <c r="C153" t="s">
        <v>351</v>
      </c>
      <c r="D153" t="s">
        <v>118</v>
      </c>
      <c r="E153" s="1" t="s">
        <v>192</v>
      </c>
      <c r="F153">
        <v>762.47500000000002</v>
      </c>
      <c r="G153">
        <v>12690927.753</v>
      </c>
      <c r="H153">
        <v>7985743.392</v>
      </c>
      <c r="I153">
        <v>645.01599999999996</v>
      </c>
      <c r="J153">
        <v>188239940.22600001</v>
      </c>
      <c r="K153">
        <v>164.21</v>
      </c>
      <c r="L153">
        <v>1154.402</v>
      </c>
      <c r="M153" s="2">
        <v>667.93499999999995</v>
      </c>
      <c r="N153">
        <v>84.53</v>
      </c>
      <c r="O153" s="4">
        <v>16887376.546</v>
      </c>
      <c r="P153" s="4">
        <v>59572672.737000003</v>
      </c>
      <c r="Q153" s="4">
        <v>208811027.67899999</v>
      </c>
      <c r="R153" s="6">
        <v>767685.26300000004</v>
      </c>
      <c r="S153" s="4">
        <v>-45139461.555</v>
      </c>
      <c r="T153" s="4">
        <v>45473386.369999997</v>
      </c>
      <c r="U153" s="4">
        <v>85490070.094999999</v>
      </c>
      <c r="V153" s="4">
        <v>57.496000000000002</v>
      </c>
      <c r="W153" s="8">
        <v>163</v>
      </c>
      <c r="X153" s="23">
        <f t="shared" si="68"/>
        <v>3145790.5284779444</v>
      </c>
      <c r="Y153" s="24">
        <f t="shared" si="91"/>
        <v>0.49882486003344934</v>
      </c>
      <c r="Z153" s="20">
        <f t="shared" si="69"/>
        <v>0.69104861376265103</v>
      </c>
      <c r="AA153" s="7">
        <f t="shared" si="70"/>
        <v>0.48573738289687984</v>
      </c>
      <c r="AB153" s="7">
        <f t="shared" si="90"/>
        <v>-0.3992504960455231</v>
      </c>
      <c r="AC153" s="4">
        <f t="shared" si="71"/>
        <v>163062.72877732367</v>
      </c>
      <c r="AD153">
        <f t="shared" si="72"/>
        <v>2.1270801416397089E-2</v>
      </c>
      <c r="AE153" s="7">
        <f t="shared" si="73"/>
        <v>-0.43459688501498828</v>
      </c>
      <c r="AF153" s="7">
        <f t="shared" si="89"/>
        <v>-0.10177264814285643</v>
      </c>
      <c r="AG153">
        <f t="shared" si="74"/>
        <v>0.38974105648380397</v>
      </c>
      <c r="AH153" s="7">
        <f t="shared" si="87"/>
        <v>-4.3050594860757567E-2</v>
      </c>
      <c r="AI153" s="7">
        <f t="shared" si="75"/>
        <v>1.3991780314125839</v>
      </c>
      <c r="AJ153" s="10">
        <f t="shared" si="88"/>
        <v>-0.10753498383767215</v>
      </c>
      <c r="AK153" s="17">
        <f t="shared" si="76"/>
        <v>-0.161679424777571</v>
      </c>
      <c r="AL153" s="20">
        <f t="shared" si="77"/>
        <v>0.43577915399740441</v>
      </c>
      <c r="AM153">
        <f t="shared" si="78"/>
        <v>84.53</v>
      </c>
      <c r="AN153" s="13">
        <f t="shared" si="79"/>
        <v>0.93518571434211994</v>
      </c>
      <c r="AO153">
        <f t="shared" si="80"/>
        <v>7.0300347116497166</v>
      </c>
      <c r="AP153" s="13">
        <f t="shared" si="93"/>
        <v>-0.40422846011816116</v>
      </c>
      <c r="AQ153">
        <f t="shared" si="81"/>
        <v>3.9279946410084645</v>
      </c>
      <c r="AR153" s="13">
        <f t="shared" si="94"/>
        <v>4.7015031821816711E-2</v>
      </c>
      <c r="AS153" s="16">
        <f t="shared" si="83"/>
        <v>6.8358871305764516E-5</v>
      </c>
      <c r="AT153" s="13">
        <f t="shared" si="92"/>
        <v>-0.13980758006954697</v>
      </c>
      <c r="AU153" s="17">
        <f t="shared" si="84"/>
        <v>0.16329084121464049</v>
      </c>
      <c r="AV153" s="20">
        <f t="shared" si="85"/>
        <v>0.56485527761407317</v>
      </c>
      <c r="AW153" s="17">
        <f>(Z153*0.3999)+(AL153*0.4002)+(AV153*0.1999)</f>
        <v>0.56366372806849863</v>
      </c>
      <c r="AX153" s="17">
        <f t="shared" si="86"/>
        <v>152</v>
      </c>
    </row>
    <row r="154" spans="1:50" x14ac:dyDescent="0.25">
      <c r="A154">
        <v>126678</v>
      </c>
      <c r="B154" s="1" t="s">
        <v>352</v>
      </c>
      <c r="C154" t="s">
        <v>353</v>
      </c>
      <c r="D154" t="s">
        <v>178</v>
      </c>
      <c r="E154" s="1" t="s">
        <v>44</v>
      </c>
      <c r="F154">
        <v>516.38900000000001</v>
      </c>
      <c r="G154">
        <v>16974042.752999999</v>
      </c>
      <c r="H154">
        <v>38638185.217</v>
      </c>
      <c r="I154">
        <v>585.69100000000003</v>
      </c>
      <c r="J154">
        <v>921061721.66100001</v>
      </c>
      <c r="K154">
        <v>238.63499999999999</v>
      </c>
      <c r="L154">
        <v>2228.3629999999998</v>
      </c>
      <c r="M154" s="2">
        <v>543.43700000000001</v>
      </c>
      <c r="N154">
        <v>84.932000000000002</v>
      </c>
      <c r="O154" s="4">
        <v>66767535.563000001</v>
      </c>
      <c r="P154" s="4">
        <v>1295124899.5420001</v>
      </c>
      <c r="Q154" s="4">
        <v>1525446347.723</v>
      </c>
      <c r="R154" s="6">
        <v>378391.65</v>
      </c>
      <c r="S154" s="4">
        <v>-25853590.662999999</v>
      </c>
      <c r="T154" s="4">
        <v>83716261.820999995</v>
      </c>
      <c r="U154" s="4">
        <v>258466561.30700001</v>
      </c>
      <c r="V154" s="4">
        <v>54.063000000000002</v>
      </c>
      <c r="W154" s="8">
        <v>85</v>
      </c>
      <c r="X154" s="23">
        <f t="shared" si="68"/>
        <v>2419200.271777059</v>
      </c>
      <c r="Y154" s="24">
        <f t="shared" si="91"/>
        <v>0.21488948000832606</v>
      </c>
      <c r="Z154" s="20">
        <f t="shared" si="69"/>
        <v>0.58507325648013475</v>
      </c>
      <c r="AA154" s="7">
        <f t="shared" si="70"/>
        <v>5.271550519798927</v>
      </c>
      <c r="AB154" s="7">
        <f t="shared" si="90"/>
        <v>0.46980601592092469</v>
      </c>
      <c r="AC154" s="4">
        <f t="shared" si="71"/>
        <v>413335.58386178559</v>
      </c>
      <c r="AD154">
        <f t="shared" si="72"/>
        <v>6.4389097015857821E-2</v>
      </c>
      <c r="AE154" s="7">
        <f t="shared" si="73"/>
        <v>4.9463243869348285E-2</v>
      </c>
      <c r="AF154" s="7">
        <f t="shared" si="89"/>
        <v>-1.3642813928604978E-2</v>
      </c>
      <c r="AG154">
        <f t="shared" si="74"/>
        <v>0.43717293968589371</v>
      </c>
      <c r="AH154" s="7">
        <f t="shared" si="87"/>
        <v>-4.0013960505016009E-2</v>
      </c>
      <c r="AI154" s="7">
        <f t="shared" si="75"/>
        <v>6.6231189486279005</v>
      </c>
      <c r="AJ154" s="10">
        <f t="shared" si="88"/>
        <v>-4.4728511594296583E-2</v>
      </c>
      <c r="AK154" s="17">
        <f t="shared" si="76"/>
        <v>0.13315953770278738</v>
      </c>
      <c r="AL154" s="20">
        <f t="shared" si="77"/>
        <v>0.5529663949775161</v>
      </c>
      <c r="AM154">
        <f t="shared" si="78"/>
        <v>84.932000000000002</v>
      </c>
      <c r="AN154" s="13">
        <f t="shared" si="79"/>
        <v>0.95074069201153277</v>
      </c>
      <c r="AO154">
        <f t="shared" si="80"/>
        <v>9.3379554549835522</v>
      </c>
      <c r="AP154" s="13">
        <f t="shared" si="93"/>
        <v>-0.20724684006006769</v>
      </c>
      <c r="AQ154">
        <f t="shared" si="81"/>
        <v>2.4543382152659921</v>
      </c>
      <c r="AR154" s="13">
        <f t="shared" si="94"/>
        <v>-0.2302005466205462</v>
      </c>
      <c r="AS154" s="16">
        <f t="shared" si="83"/>
        <v>3.3374947588074118E-5</v>
      </c>
      <c r="AT154" s="13">
        <f t="shared" si="92"/>
        <v>-0.36285572389228538</v>
      </c>
      <c r="AU154" s="17">
        <f t="shared" si="84"/>
        <v>0.10328921615484929</v>
      </c>
      <c r="AV154" s="20">
        <f t="shared" si="85"/>
        <v>0.54113328294836216</v>
      </c>
      <c r="AW154" s="17">
        <f>(Z154*0.3999)+(AL154*0.4002)+(AV154*0.1999)</f>
        <v>0.56344048979778538</v>
      </c>
      <c r="AX154" s="17">
        <f t="shared" si="86"/>
        <v>153</v>
      </c>
    </row>
    <row r="155" spans="1:50" x14ac:dyDescent="0.25">
      <c r="A155">
        <v>191968</v>
      </c>
      <c r="B155" s="1" t="s">
        <v>354</v>
      </c>
      <c r="C155" t="s">
        <v>57</v>
      </c>
      <c r="D155" t="s">
        <v>58</v>
      </c>
      <c r="E155" s="1" t="s">
        <v>44</v>
      </c>
      <c r="F155">
        <v>1394.8789999999999</v>
      </c>
      <c r="G155">
        <v>2203951.8539999998</v>
      </c>
      <c r="H155">
        <v>20674661.754000001</v>
      </c>
      <c r="I155">
        <v>1166.5250000000001</v>
      </c>
      <c r="J155">
        <v>472591752.23699999</v>
      </c>
      <c r="K155">
        <v>272.19400000000002</v>
      </c>
      <c r="L155">
        <v>3961.1970000000001</v>
      </c>
      <c r="M155" s="2">
        <v>884.375</v>
      </c>
      <c r="N155">
        <v>73.489000000000004</v>
      </c>
      <c r="O155" s="4">
        <v>38286398.479000002</v>
      </c>
      <c r="P155" s="4">
        <v>764861653.66400003</v>
      </c>
      <c r="Q155" s="4">
        <v>874614482.45700002</v>
      </c>
      <c r="R155" s="6">
        <v>1163205.6410000001</v>
      </c>
      <c r="S155" s="4">
        <v>95152316.121000007</v>
      </c>
      <c r="T155" s="4">
        <v>18654110.657000002</v>
      </c>
      <c r="U155" s="4">
        <v>384372086.38</v>
      </c>
      <c r="V155" s="4">
        <v>56.753999999999998</v>
      </c>
      <c r="W155" s="8">
        <v>402</v>
      </c>
      <c r="X155" s="23">
        <f t="shared" si="68"/>
        <v>2558980.0715407338</v>
      </c>
      <c r="Y155" s="24">
        <f t="shared" si="91"/>
        <v>0.26951232995671609</v>
      </c>
      <c r="Z155" s="20">
        <f t="shared" si="69"/>
        <v>0.60623227239827682</v>
      </c>
      <c r="AA155" s="7">
        <f t="shared" si="70"/>
        <v>2.8481682571766496</v>
      </c>
      <c r="AB155" s="7">
        <f t="shared" si="90"/>
        <v>2.9743674147345345E-2</v>
      </c>
      <c r="AC155" s="4">
        <f t="shared" si="71"/>
        <v>119305.28883996428</v>
      </c>
      <c r="AD155">
        <f t="shared" si="72"/>
        <v>1.3732044449494015E-2</v>
      </c>
      <c r="AE155" s="7">
        <f t="shared" si="73"/>
        <v>0.30134076323245418</v>
      </c>
      <c r="AF155" s="7">
        <f t="shared" si="89"/>
        <v>3.2214968398828779E-2</v>
      </c>
      <c r="AG155">
        <f t="shared" si="74"/>
        <v>0.19004578506436021</v>
      </c>
      <c r="AH155" s="7">
        <f t="shared" si="87"/>
        <v>-5.5835276406876348E-2</v>
      </c>
      <c r="AI155" s="7">
        <f t="shared" si="75"/>
        <v>7.9689470610964586</v>
      </c>
      <c r="AJ155" s="10">
        <f t="shared" si="88"/>
        <v>-2.854786994278859E-2</v>
      </c>
      <c r="AK155" s="17">
        <f t="shared" si="76"/>
        <v>1.9766668185999033E-3</v>
      </c>
      <c r="AL155" s="20">
        <f t="shared" si="77"/>
        <v>0.50078857545468414</v>
      </c>
      <c r="AM155">
        <f t="shared" si="78"/>
        <v>73.489000000000004</v>
      </c>
      <c r="AN155" s="13">
        <f t="shared" si="79"/>
        <v>0.50796554407349426</v>
      </c>
      <c r="AO155">
        <f t="shared" si="80"/>
        <v>14.552844662262943</v>
      </c>
      <c r="AP155" s="13">
        <f t="shared" si="93"/>
        <v>0.23784527475384809</v>
      </c>
      <c r="AQ155">
        <f t="shared" si="81"/>
        <v>4.2856381845301517</v>
      </c>
      <c r="AR155" s="13">
        <f t="shared" si="94"/>
        <v>0.11429283149183748</v>
      </c>
      <c r="AS155" s="16">
        <f t="shared" si="83"/>
        <v>1.034622518013207E-4</v>
      </c>
      <c r="AT155" s="13">
        <f t="shared" si="92"/>
        <v>8.400218822919428E-2</v>
      </c>
      <c r="AU155" s="17">
        <f t="shared" si="84"/>
        <v>0.25722462742930852</v>
      </c>
      <c r="AV155" s="20">
        <f t="shared" si="85"/>
        <v>0.60149731323587274</v>
      </c>
      <c r="AW155" s="17">
        <f>(Z155*0.3999)+(AL155*0.4002)+(AV155*0.1999)</f>
        <v>0.56308718654488643</v>
      </c>
      <c r="AX155" s="17">
        <f t="shared" si="86"/>
        <v>154</v>
      </c>
    </row>
    <row r="156" spans="1:50" x14ac:dyDescent="0.25">
      <c r="A156">
        <v>228149</v>
      </c>
      <c r="B156" s="1" t="s">
        <v>355</v>
      </c>
      <c r="C156" t="s">
        <v>191</v>
      </c>
      <c r="D156" t="s">
        <v>66</v>
      </c>
      <c r="E156" s="1" t="s">
        <v>48</v>
      </c>
      <c r="F156">
        <v>861.601</v>
      </c>
      <c r="G156">
        <v>0</v>
      </c>
      <c r="H156">
        <v>4864779.7960000001</v>
      </c>
      <c r="I156">
        <v>816.04200000000003</v>
      </c>
      <c r="J156">
        <v>288257066.31800002</v>
      </c>
      <c r="K156">
        <v>236.43600000000001</v>
      </c>
      <c r="L156">
        <v>2559.4949999999999</v>
      </c>
      <c r="M156" s="2">
        <v>496.63200000000001</v>
      </c>
      <c r="N156">
        <v>55.723999999999997</v>
      </c>
      <c r="O156" s="4">
        <v>42572949.658</v>
      </c>
      <c r="P156" s="4">
        <v>388036402.148</v>
      </c>
      <c r="Q156" s="4">
        <v>405745039.13099998</v>
      </c>
      <c r="R156" s="6">
        <v>2402312.5929999999</v>
      </c>
      <c r="S156" s="4">
        <v>-4662149.9709999999</v>
      </c>
      <c r="T156" s="4">
        <v>6034762.1210000003</v>
      </c>
      <c r="U156" s="4">
        <v>150759651.57600001</v>
      </c>
      <c r="V156" s="4">
        <v>59.158999999999999</v>
      </c>
      <c r="W156" s="8">
        <v>393</v>
      </c>
      <c r="X156" s="23">
        <f t="shared" si="68"/>
        <v>3035789.5869892519</v>
      </c>
      <c r="Y156" s="24">
        <f t="shared" si="91"/>
        <v>0.45583892836609008</v>
      </c>
      <c r="Z156" s="20">
        <f t="shared" si="69"/>
        <v>0.6757470957205115</v>
      </c>
      <c r="AA156" s="7">
        <f t="shared" si="70"/>
        <v>2.5773384571179769</v>
      </c>
      <c r="AB156" s="7">
        <f t="shared" si="90"/>
        <v>-1.9436349109458594E-2</v>
      </c>
      <c r="AC156" s="4">
        <f t="shared" si="71"/>
        <v>112622.63310457728</v>
      </c>
      <c r="AD156">
        <f t="shared" si="72"/>
        <v>1.2580722124543491E-2</v>
      </c>
      <c r="AE156" s="7">
        <f t="shared" si="73"/>
        <v>1.3440587244780923E-3</v>
      </c>
      <c r="AF156" s="7">
        <f t="shared" si="89"/>
        <v>-2.2403576396516439E-2</v>
      </c>
      <c r="AG156">
        <f t="shared" si="74"/>
        <v>0.340780723372063</v>
      </c>
      <c r="AH156" s="7">
        <f t="shared" si="87"/>
        <v>-4.6185082036023534E-2</v>
      </c>
      <c r="AI156" s="7">
        <f t="shared" si="75"/>
        <v>22.912268150310439</v>
      </c>
      <c r="AJ156" s="10">
        <f t="shared" si="88"/>
        <v>0.1511129064876357</v>
      </c>
      <c r="AK156" s="17">
        <f t="shared" si="76"/>
        <v>5.0054078724813059E-3</v>
      </c>
      <c r="AL156" s="20">
        <f t="shared" si="77"/>
        <v>0.50199686049272374</v>
      </c>
      <c r="AM156">
        <f t="shared" si="78"/>
        <v>55.723999999999997</v>
      </c>
      <c r="AN156" s="13">
        <f t="shared" si="79"/>
        <v>-0.17943290940192819</v>
      </c>
      <c r="AO156">
        <f t="shared" si="80"/>
        <v>10.825318479419376</v>
      </c>
      <c r="AP156" s="13">
        <f t="shared" si="93"/>
        <v>-8.030002916366985E-2</v>
      </c>
      <c r="AQ156">
        <f t="shared" si="81"/>
        <v>3.4514287164391209</v>
      </c>
      <c r="AR156" s="13">
        <f t="shared" si="94"/>
        <v>-4.2633746643522215E-2</v>
      </c>
      <c r="AS156" s="16">
        <f t="shared" si="83"/>
        <v>6.012021766311976E-5</v>
      </c>
      <c r="AT156" s="13">
        <f t="shared" si="92"/>
        <v>-0.19233503289100173</v>
      </c>
      <c r="AU156" s="17">
        <f t="shared" si="84"/>
        <v>-0.12303032335057681</v>
      </c>
      <c r="AV156" s="20">
        <f t="shared" si="85"/>
        <v>0.45104154290385817</v>
      </c>
      <c r="AW156" s="17">
        <f>(Z156*0.3999)+(AL156*0.4002)+(AV156*0.1999)</f>
        <v>0.5612936115743018</v>
      </c>
      <c r="AX156" s="17">
        <f t="shared" si="86"/>
        <v>155</v>
      </c>
    </row>
    <row r="157" spans="1:50" x14ac:dyDescent="0.25">
      <c r="A157">
        <v>143358</v>
      </c>
      <c r="B157" s="1" t="s">
        <v>356</v>
      </c>
      <c r="C157" t="s">
        <v>357</v>
      </c>
      <c r="D157" t="s">
        <v>86</v>
      </c>
      <c r="E157" s="1" t="s">
        <v>44</v>
      </c>
      <c r="F157">
        <v>1551.348</v>
      </c>
      <c r="G157">
        <v>-67012720.365999997</v>
      </c>
      <c r="H157">
        <v>15592196.497</v>
      </c>
      <c r="I157">
        <v>1768.008</v>
      </c>
      <c r="J157">
        <v>424914234.36199999</v>
      </c>
      <c r="K157">
        <v>387.78</v>
      </c>
      <c r="L157">
        <v>4469.7740000000003</v>
      </c>
      <c r="M157" s="2">
        <v>801.14599999999996</v>
      </c>
      <c r="N157">
        <v>77.263000000000005</v>
      </c>
      <c r="O157" s="4">
        <v>52090813.586000003</v>
      </c>
      <c r="P157" s="4">
        <v>548607987.90699995</v>
      </c>
      <c r="Q157" s="4">
        <v>737227019.39499998</v>
      </c>
      <c r="R157" s="6">
        <v>819966.68799999997</v>
      </c>
      <c r="S157" s="4">
        <v>-114014235.993</v>
      </c>
      <c r="T157" s="4">
        <v>916725.85699999996</v>
      </c>
      <c r="U157" s="4">
        <v>229879091.39300001</v>
      </c>
      <c r="V157" s="4">
        <v>58.113</v>
      </c>
      <c r="W157" s="8">
        <v>231</v>
      </c>
      <c r="X157" s="23">
        <f t="shared" si="68"/>
        <v>2843779.3602789957</v>
      </c>
      <c r="Y157" s="24">
        <f t="shared" si="91"/>
        <v>0.38080558435012402</v>
      </c>
      <c r="Z157" s="20">
        <f t="shared" si="69"/>
        <v>0.64832624238860237</v>
      </c>
      <c r="AA157" s="7">
        <f t="shared" si="70"/>
        <v>1.6710511670228956</v>
      </c>
      <c r="AB157" s="7">
        <f t="shared" si="90"/>
        <v>-0.18400919151663089</v>
      </c>
      <c r="AC157" s="4">
        <f t="shared" si="71"/>
        <v>95063.91919636204</v>
      </c>
      <c r="AD157">
        <f t="shared" si="72"/>
        <v>9.5556165197615388E-3</v>
      </c>
      <c r="AE157" s="7">
        <f t="shared" si="73"/>
        <v>-0.4281469832666871</v>
      </c>
      <c r="AF157" s="7">
        <f t="shared" si="89"/>
        <v>-0.1005983544180539</v>
      </c>
      <c r="AG157">
        <f t="shared" si="74"/>
        <v>-0.35042060171539491</v>
      </c>
      <c r="AH157" s="7">
        <f t="shared" si="87"/>
        <v>-9.0436449445407588E-2</v>
      </c>
      <c r="AI157" s="7">
        <f t="shared" si="75"/>
        <v>3.908550550700407</v>
      </c>
      <c r="AJ157" s="10">
        <f t="shared" si="88"/>
        <v>-7.7365263701374518E-2</v>
      </c>
      <c r="AK157" s="17">
        <f t="shared" si="76"/>
        <v>-0.10358116530492352</v>
      </c>
      <c r="AL157" s="20">
        <f t="shared" si="77"/>
        <v>0.45875086758030836</v>
      </c>
      <c r="AM157">
        <f t="shared" si="78"/>
        <v>77.263000000000005</v>
      </c>
      <c r="AN157" s="13">
        <f t="shared" si="79"/>
        <v>0.65399660308932561</v>
      </c>
      <c r="AO157">
        <f t="shared" si="80"/>
        <v>11.526571767497035</v>
      </c>
      <c r="AP157" s="13">
        <f t="shared" si="93"/>
        <v>-2.0447883393245787E-2</v>
      </c>
      <c r="AQ157">
        <f t="shared" si="81"/>
        <v>4.5593068234565992</v>
      </c>
      <c r="AR157" s="13">
        <f t="shared" si="94"/>
        <v>0.16577376606809471</v>
      </c>
      <c r="AS157" s="16">
        <f t="shared" si="83"/>
        <v>8.5807337077209773E-5</v>
      </c>
      <c r="AT157" s="13">
        <f t="shared" si="92"/>
        <v>-2.8560827581704931E-2</v>
      </c>
      <c r="AU157" s="17">
        <f t="shared" si="84"/>
        <v>0.22681828607916893</v>
      </c>
      <c r="AV157" s="20">
        <f t="shared" si="85"/>
        <v>0.58971747799279939</v>
      </c>
      <c r="AW157" s="17">
        <f>(Z157*0.3999)+(AL157*0.4002)+(AV157*0.1999)</f>
        <v>0.56074228538760207</v>
      </c>
      <c r="AX157" s="17">
        <f t="shared" si="86"/>
        <v>156</v>
      </c>
    </row>
    <row r="158" spans="1:50" x14ac:dyDescent="0.25">
      <c r="A158">
        <v>195474</v>
      </c>
      <c r="B158" s="1" t="s">
        <v>358</v>
      </c>
      <c r="C158" t="s">
        <v>359</v>
      </c>
      <c r="D158" t="s">
        <v>58</v>
      </c>
      <c r="E158" s="1" t="s">
        <v>48</v>
      </c>
      <c r="F158">
        <v>820.12099999999998</v>
      </c>
      <c r="G158">
        <v>10565607.413000001</v>
      </c>
      <c r="H158">
        <v>8161438.5750000002</v>
      </c>
      <c r="I158">
        <v>835.01499999999999</v>
      </c>
      <c r="J158">
        <v>198707597.831</v>
      </c>
      <c r="K158">
        <v>277.87</v>
      </c>
      <c r="L158">
        <v>4127.2489999999998</v>
      </c>
      <c r="M158" s="2">
        <v>947.28899999999999</v>
      </c>
      <c r="N158">
        <v>78.031000000000006</v>
      </c>
      <c r="O158" s="4">
        <v>36700580.226000004</v>
      </c>
      <c r="P158" s="4">
        <v>331641395.23699999</v>
      </c>
      <c r="Q158" s="4">
        <v>380230544.37900001</v>
      </c>
      <c r="R158" s="6">
        <v>1163205.6410000001</v>
      </c>
      <c r="S158" s="4">
        <v>3002434.2919999999</v>
      </c>
      <c r="T158" s="4">
        <v>13196235.714</v>
      </c>
      <c r="U158" s="4">
        <v>252259141.99900001</v>
      </c>
      <c r="V158" s="4">
        <v>56.003</v>
      </c>
      <c r="W158" s="8">
        <v>402</v>
      </c>
      <c r="X158" s="23">
        <f t="shared" si="68"/>
        <v>2741024.6479036044</v>
      </c>
      <c r="Y158" s="24">
        <f t="shared" si="91"/>
        <v>0.34065131853302855</v>
      </c>
      <c r="Z158" s="20">
        <f t="shared" si="69"/>
        <v>0.63331695449795744</v>
      </c>
      <c r="AA158" s="7">
        <f t="shared" si="70"/>
        <v>1.3755616044685879</v>
      </c>
      <c r="AB158" s="7">
        <f t="shared" si="90"/>
        <v>-0.23766718467475242</v>
      </c>
      <c r="AC158" s="4">
        <f t="shared" si="71"/>
        <v>48145.289472721422</v>
      </c>
      <c r="AD158">
        <f t="shared" si="72"/>
        <v>1.4722335061988308E-3</v>
      </c>
      <c r="AE158" s="7">
        <f t="shared" si="73"/>
        <v>4.4255572973621926E-2</v>
      </c>
      <c r="AF158" s="7">
        <f t="shared" si="89"/>
        <v>-1.4590942364096117E-2</v>
      </c>
      <c r="AG158">
        <f t="shared" si="74"/>
        <v>0.48903599973642015</v>
      </c>
      <c r="AH158" s="7">
        <f t="shared" si="87"/>
        <v>-3.6693637985407979E-2</v>
      </c>
      <c r="AI158" s="7">
        <f t="shared" si="75"/>
        <v>7.8254209240789558</v>
      </c>
      <c r="AJ158" s="10">
        <f t="shared" si="88"/>
        <v>-3.0273458054071042E-2</v>
      </c>
      <c r="AK158" s="17">
        <f t="shared" si="76"/>
        <v>-8.5877255154507365E-2</v>
      </c>
      <c r="AL158" s="20">
        <f t="shared" si="77"/>
        <v>0.465781996229929</v>
      </c>
      <c r="AM158">
        <f t="shared" si="78"/>
        <v>78.031000000000006</v>
      </c>
      <c r="AN158" s="13">
        <f t="shared" si="79"/>
        <v>0.68371357535327859</v>
      </c>
      <c r="AO158">
        <f t="shared" si="80"/>
        <v>14.853165149170474</v>
      </c>
      <c r="AP158" s="13">
        <f t="shared" si="93"/>
        <v>0.26347770438495688</v>
      </c>
      <c r="AQ158">
        <f t="shared" si="81"/>
        <v>3.0050563213013279</v>
      </c>
      <c r="AR158" s="13">
        <f t="shared" si="94"/>
        <v>-0.12660269595711926</v>
      </c>
      <c r="AS158" s="16">
        <f t="shared" si="83"/>
        <v>1.1245732287022833E-4</v>
      </c>
      <c r="AT158" s="13">
        <f t="shared" si="92"/>
        <v>0.14135235631393986</v>
      </c>
      <c r="AU158" s="17">
        <f t="shared" si="84"/>
        <v>0.26760329597573096</v>
      </c>
      <c r="AV158" s="20">
        <f t="shared" si="85"/>
        <v>0.6054976531757198</v>
      </c>
      <c r="AW158" s="17">
        <f>(Z158*0.3999)+(AL158*0.4002)+(AV158*0.1999)</f>
        <v>0.56070838586477711</v>
      </c>
      <c r="AX158" s="17">
        <f t="shared" si="86"/>
        <v>157</v>
      </c>
    </row>
    <row r="159" spans="1:50" x14ac:dyDescent="0.25">
      <c r="A159">
        <v>199962</v>
      </c>
      <c r="B159" s="1" t="s">
        <v>360</v>
      </c>
      <c r="C159" t="s">
        <v>361</v>
      </c>
      <c r="D159" t="s">
        <v>118</v>
      </c>
      <c r="E159" s="1" t="s">
        <v>70</v>
      </c>
      <c r="F159">
        <v>881.98</v>
      </c>
      <c r="G159">
        <v>15156.134</v>
      </c>
      <c r="H159">
        <v>7871693.5159999998</v>
      </c>
      <c r="I159">
        <v>872.49699999999996</v>
      </c>
      <c r="J159">
        <v>155392138.05599999</v>
      </c>
      <c r="K159">
        <v>267.27</v>
      </c>
      <c r="L159">
        <v>3119.1750000000002</v>
      </c>
      <c r="M159" s="2">
        <v>658.50099999999998</v>
      </c>
      <c r="N159">
        <v>66.153000000000006</v>
      </c>
      <c r="O159" s="4">
        <v>38479925.281999998</v>
      </c>
      <c r="P159" s="4">
        <v>234537537.85100001</v>
      </c>
      <c r="Q159" s="4">
        <v>342300104.48100001</v>
      </c>
      <c r="R159" s="6">
        <v>767685.26300000004</v>
      </c>
      <c r="S159" s="4">
        <v>-6930552.6330000004</v>
      </c>
      <c r="T159" s="4">
        <v>27625765.791999999</v>
      </c>
      <c r="U159" s="4">
        <v>188191294.39199999</v>
      </c>
      <c r="V159" s="4">
        <v>57.774000000000001</v>
      </c>
      <c r="W159" s="8">
        <v>163</v>
      </c>
      <c r="X159" s="23">
        <f t="shared" si="68"/>
        <v>3101358.9777347422</v>
      </c>
      <c r="Y159" s="24">
        <f t="shared" si="91"/>
        <v>0.48146199405908469</v>
      </c>
      <c r="Z159" s="20">
        <f t="shared" si="69"/>
        <v>0.6849059074039231</v>
      </c>
      <c r="AA159" s="7">
        <f t="shared" si="70"/>
        <v>1.2525358909237274</v>
      </c>
      <c r="AB159" s="7">
        <f t="shared" si="90"/>
        <v>-0.26000744210584154</v>
      </c>
      <c r="AC159" s="4">
        <f t="shared" si="71"/>
        <v>49818.345574070059</v>
      </c>
      <c r="AD159">
        <f t="shared" si="72"/>
        <v>1.7604762223658969E-3</v>
      </c>
      <c r="AE159" s="7">
        <f t="shared" si="73"/>
        <v>5.0009799127031631E-3</v>
      </c>
      <c r="AF159" s="7">
        <f t="shared" si="89"/>
        <v>-2.1737783370357356E-2</v>
      </c>
      <c r="AG159">
        <f t="shared" si="74"/>
        <v>0.25649836293250505</v>
      </c>
      <c r="AH159" s="7">
        <f t="shared" si="87"/>
        <v>-5.158091905567784E-2</v>
      </c>
      <c r="AI159" s="7">
        <f t="shared" si="75"/>
        <v>3.1764286540824389</v>
      </c>
      <c r="AJ159" s="10">
        <f t="shared" si="88"/>
        <v>-8.616742940489E-2</v>
      </c>
      <c r="AK159" s="17">
        <f t="shared" si="76"/>
        <v>-0.10532701609433812</v>
      </c>
      <c r="AL159" s="20">
        <f t="shared" si="77"/>
        <v>0.458058163228862</v>
      </c>
      <c r="AM159">
        <f t="shared" si="78"/>
        <v>66.153000000000006</v>
      </c>
      <c r="AN159" s="13">
        <f t="shared" si="79"/>
        <v>0.22410654859386039</v>
      </c>
      <c r="AO159">
        <f t="shared" si="80"/>
        <v>11.670501739813673</v>
      </c>
      <c r="AP159" s="13">
        <f t="shared" si="93"/>
        <v>-8.1634237974221018E-3</v>
      </c>
      <c r="AQ159">
        <f t="shared" si="81"/>
        <v>3.2644778688217908</v>
      </c>
      <c r="AR159" s="13">
        <f t="shared" si="94"/>
        <v>-7.7801840411658746E-2</v>
      </c>
      <c r="AS159" s="16">
        <f t="shared" si="83"/>
        <v>8.1059798768868104E-5</v>
      </c>
      <c r="AT159" s="13">
        <f t="shared" si="92"/>
        <v>-5.8829862466076167E-2</v>
      </c>
      <c r="AU159" s="17">
        <f t="shared" si="84"/>
        <v>3.3974676032672672E-2</v>
      </c>
      <c r="AV159" s="20">
        <f t="shared" si="85"/>
        <v>0.51355132768095269</v>
      </c>
      <c r="AW159" s="17">
        <f>(Z159*0.3999)+(AL159*0.4002)+(AV159*0.1999)</f>
        <v>0.55986765969844188</v>
      </c>
      <c r="AX159" s="17">
        <f t="shared" si="86"/>
        <v>158</v>
      </c>
    </row>
    <row r="160" spans="1:50" x14ac:dyDescent="0.25">
      <c r="A160">
        <v>121309</v>
      </c>
      <c r="B160" s="1" t="s">
        <v>362</v>
      </c>
      <c r="C160" t="s">
        <v>363</v>
      </c>
      <c r="D160" t="s">
        <v>106</v>
      </c>
      <c r="E160" s="1" t="s">
        <v>40</v>
      </c>
      <c r="F160">
        <v>1408.62</v>
      </c>
      <c r="G160">
        <v>47660982.072999999</v>
      </c>
      <c r="H160">
        <v>8437348.2559999991</v>
      </c>
      <c r="I160">
        <v>1324.104</v>
      </c>
      <c r="J160">
        <v>75656679.618000001</v>
      </c>
      <c r="K160">
        <v>277.82600000000002</v>
      </c>
      <c r="L160">
        <v>3711.0390000000002</v>
      </c>
      <c r="M160" s="2">
        <v>700.21900000000005</v>
      </c>
      <c r="N160">
        <v>76.596000000000004</v>
      </c>
      <c r="O160" s="4">
        <v>38459049.086999997</v>
      </c>
      <c r="P160" s="4">
        <v>199964739.51499999</v>
      </c>
      <c r="Q160" s="4">
        <v>316363801.89300001</v>
      </c>
      <c r="R160" s="6">
        <v>2551933.0520000001</v>
      </c>
      <c r="S160" s="4">
        <v>2909385.3339999998</v>
      </c>
      <c r="T160" s="4">
        <v>183448.70699999999</v>
      </c>
      <c r="U160" s="4">
        <v>213735775.09099999</v>
      </c>
      <c r="V160" s="4">
        <v>57.292999999999999</v>
      </c>
      <c r="W160" s="8">
        <v>640</v>
      </c>
      <c r="X160" s="23">
        <f t="shared" si="68"/>
        <v>2792050.0152162313</v>
      </c>
      <c r="Y160" s="24">
        <f t="shared" si="91"/>
        <v>0.36059090198493887</v>
      </c>
      <c r="Z160" s="20">
        <f t="shared" si="69"/>
        <v>0.64079735422552675</v>
      </c>
      <c r="AA160" s="7">
        <f t="shared" si="70"/>
        <v>0.98802157484407072</v>
      </c>
      <c r="AB160" s="7">
        <f t="shared" si="90"/>
        <v>-0.30804063569730328</v>
      </c>
      <c r="AC160" s="4">
        <f t="shared" si="71"/>
        <v>20386.926577166123</v>
      </c>
      <c r="AD160">
        <f t="shared" si="72"/>
        <v>-3.3101201225386101E-3</v>
      </c>
      <c r="AE160" s="7">
        <f t="shared" si="73"/>
        <v>5.3087666700481109E-2</v>
      </c>
      <c r="AF160" s="7">
        <f t="shared" si="89"/>
        <v>-1.2982937677350233E-2</v>
      </c>
      <c r="AG160">
        <f t="shared" si="74"/>
        <v>0.41103793967538715</v>
      </c>
      <c r="AH160" s="7">
        <f t="shared" si="87"/>
        <v>-4.1687148107141699E-2</v>
      </c>
      <c r="AI160" s="7">
        <f t="shared" si="75"/>
        <v>2.7179239714631436</v>
      </c>
      <c r="AJ160" s="10">
        <f t="shared" si="88"/>
        <v>-9.1679946119519531E-2</v>
      </c>
      <c r="AK160" s="17">
        <f t="shared" si="76"/>
        <v>-0.11759471780239809</v>
      </c>
      <c r="AL160" s="20">
        <f t="shared" si="77"/>
        <v>0.45319439524461946</v>
      </c>
      <c r="AM160">
        <f t="shared" si="78"/>
        <v>76.596000000000004</v>
      </c>
      <c r="AN160" s="13">
        <f t="shared" si="79"/>
        <v>0.62818772222987684</v>
      </c>
      <c r="AO160">
        <f t="shared" si="80"/>
        <v>13.357421551618639</v>
      </c>
      <c r="AP160" s="13">
        <f t="shared" si="93"/>
        <v>0.13581560945024218</v>
      </c>
      <c r="AQ160">
        <f t="shared" si="81"/>
        <v>4.7659470315953145</v>
      </c>
      <c r="AR160" s="13">
        <f t="shared" si="94"/>
        <v>0.20464570652040395</v>
      </c>
      <c r="AS160" s="16">
        <f t="shared" si="83"/>
        <v>9.6493259404440473E-5</v>
      </c>
      <c r="AT160" s="13">
        <f t="shared" si="92"/>
        <v>3.9569756035978516E-2</v>
      </c>
      <c r="AU160" s="17">
        <f t="shared" si="84"/>
        <v>0.28148559686882024</v>
      </c>
      <c r="AV160" s="20">
        <f t="shared" si="85"/>
        <v>0.61083101314258825</v>
      </c>
      <c r="AW160" s="17">
        <f>(Z160*0.3999)+(AL160*0.4002)+(AV160*0.1999)</f>
        <v>0.55972837845888823</v>
      </c>
      <c r="AX160" s="17">
        <f t="shared" si="86"/>
        <v>159</v>
      </c>
    </row>
    <row r="161" spans="1:50" x14ac:dyDescent="0.25">
      <c r="A161">
        <v>218973</v>
      </c>
      <c r="B161" s="1" t="s">
        <v>364</v>
      </c>
      <c r="C161" t="s">
        <v>365</v>
      </c>
      <c r="D161" t="s">
        <v>123</v>
      </c>
      <c r="E161" s="1" t="s">
        <v>67</v>
      </c>
      <c r="F161">
        <v>417.36399999999998</v>
      </c>
      <c r="G161">
        <v>-10731402.539000001</v>
      </c>
      <c r="H161">
        <v>12928864.009</v>
      </c>
      <c r="I161">
        <v>447.17500000000001</v>
      </c>
      <c r="J161">
        <v>459136303.005</v>
      </c>
      <c r="K161">
        <v>185.803</v>
      </c>
      <c r="L161">
        <v>1976.6890000000001</v>
      </c>
      <c r="M161" s="2">
        <v>548.548</v>
      </c>
      <c r="N161">
        <v>81.941999999999993</v>
      </c>
      <c r="O161" s="4">
        <v>26231564.173</v>
      </c>
      <c r="P161" s="4">
        <v>652941128.40999997</v>
      </c>
      <c r="Q161" s="4">
        <v>930821846.83299994</v>
      </c>
      <c r="R161" s="6">
        <v>392975.24300000002</v>
      </c>
      <c r="S161" s="4">
        <v>1825905.6229999999</v>
      </c>
      <c r="T161" s="4">
        <v>10998527.17</v>
      </c>
      <c r="U161" s="4">
        <v>154222759.76300001</v>
      </c>
      <c r="V161" s="4">
        <v>53.366999999999997</v>
      </c>
      <c r="W161" s="8">
        <v>89</v>
      </c>
      <c r="X161" s="23">
        <f t="shared" si="68"/>
        <v>2422087.4561479101</v>
      </c>
      <c r="Y161" s="24">
        <f t="shared" si="91"/>
        <v>0.21601772771599892</v>
      </c>
      <c r="Z161" s="20">
        <f t="shared" si="69"/>
        <v>0.58551303546582267</v>
      </c>
      <c r="AA161" s="7">
        <f t="shared" si="70"/>
        <v>4.6816558250871978</v>
      </c>
      <c r="AB161" s="7">
        <f t="shared" si="90"/>
        <v>0.36268695148007235</v>
      </c>
      <c r="AC161" s="4">
        <f t="shared" si="71"/>
        <v>232275.4378685772</v>
      </c>
      <c r="AD161">
        <f t="shared" si="72"/>
        <v>3.3195123168466449E-2</v>
      </c>
      <c r="AE161" s="7">
        <f t="shared" si="73"/>
        <v>9.5671803919695222E-2</v>
      </c>
      <c r="AF161" s="7">
        <f t="shared" si="89"/>
        <v>-5.229907156253509E-3</v>
      </c>
      <c r="AG161">
        <f t="shared" si="74"/>
        <v>9.6129242977331176E-4</v>
      </c>
      <c r="AH161" s="7">
        <f t="shared" si="87"/>
        <v>-6.7940645785228404E-2</v>
      </c>
      <c r="AI161" s="7">
        <f t="shared" si="75"/>
        <v>3.3497172891861808</v>
      </c>
      <c r="AJ161" s="10">
        <f t="shared" si="88"/>
        <v>-8.4084012302129724E-2</v>
      </c>
      <c r="AK161" s="17">
        <f t="shared" si="76"/>
        <v>8.6538641485675832E-2</v>
      </c>
      <c r="AL161" s="20">
        <f t="shared" si="77"/>
        <v>0.53448088009583872</v>
      </c>
      <c r="AM161">
        <f t="shared" si="78"/>
        <v>81.941999999999993</v>
      </c>
      <c r="AN161" s="13">
        <f t="shared" si="79"/>
        <v>0.8350457088484865</v>
      </c>
      <c r="AO161">
        <f t="shared" si="80"/>
        <v>10.638628009235589</v>
      </c>
      <c r="AP161" s="13">
        <f t="shared" si="93"/>
        <v>-9.6234108084026562E-2</v>
      </c>
      <c r="AQ161">
        <f t="shared" si="81"/>
        <v>2.4067157150315119</v>
      </c>
      <c r="AR161" s="13">
        <f t="shared" si="94"/>
        <v>-0.2391590112387299</v>
      </c>
      <c r="AS161" s="16">
        <f t="shared" si="83"/>
        <v>7.5355361463141224E-5</v>
      </c>
      <c r="AT161" s="13">
        <f t="shared" si="92"/>
        <v>-9.5199829507599421E-2</v>
      </c>
      <c r="AU161" s="17">
        <f t="shared" si="84"/>
        <v>0.14762546692233694</v>
      </c>
      <c r="AV161" s="20">
        <f t="shared" si="85"/>
        <v>0.55868082219359105</v>
      </c>
      <c r="AW161" s="17">
        <f>(Z161*0.3999)+(AL161*0.4002)+(AV161*0.1999)</f>
        <v>0.55972620745363599</v>
      </c>
      <c r="AX161" s="17">
        <f t="shared" si="86"/>
        <v>160</v>
      </c>
    </row>
    <row r="162" spans="1:50" x14ac:dyDescent="0.25">
      <c r="A162">
        <v>169080</v>
      </c>
      <c r="B162" s="1" t="s">
        <v>366</v>
      </c>
      <c r="C162" t="s">
        <v>367</v>
      </c>
      <c r="D162" t="s">
        <v>233</v>
      </c>
      <c r="E162" s="1" t="s">
        <v>40</v>
      </c>
      <c r="F162">
        <v>844.47</v>
      </c>
      <c r="G162">
        <v>32640074.908</v>
      </c>
      <c r="H162">
        <v>12597288.242000001</v>
      </c>
      <c r="I162">
        <v>714.82399999999996</v>
      </c>
      <c r="J162">
        <v>326610323.21499997</v>
      </c>
      <c r="K162">
        <v>223.09299999999999</v>
      </c>
      <c r="L162">
        <v>2313.1750000000002</v>
      </c>
      <c r="M162" s="2">
        <v>608.23800000000006</v>
      </c>
      <c r="N162">
        <v>78.564999999999998</v>
      </c>
      <c r="O162" s="4">
        <v>20866019.715999998</v>
      </c>
      <c r="P162" s="4">
        <v>581721893.87600005</v>
      </c>
      <c r="Q162" s="4">
        <v>675002944.43200004</v>
      </c>
      <c r="R162" s="6">
        <v>630727.38300000003</v>
      </c>
      <c r="S162" s="4">
        <v>23318815.098999999</v>
      </c>
      <c r="T162" s="4">
        <v>0</v>
      </c>
      <c r="U162" s="4">
        <v>187392972.96700001</v>
      </c>
      <c r="V162" s="4">
        <v>54.863999999999997</v>
      </c>
      <c r="W162" s="8">
        <v>156</v>
      </c>
      <c r="X162" s="23">
        <f t="shared" si="68"/>
        <v>2459181.8075715005</v>
      </c>
      <c r="Y162" s="24">
        <f t="shared" si="91"/>
        <v>0.23051337869825328</v>
      </c>
      <c r="Z162" s="20">
        <f t="shared" si="69"/>
        <v>0.59115356565710719</v>
      </c>
      <c r="AA162" s="7">
        <f t="shared" si="70"/>
        <v>3.8403348003710751</v>
      </c>
      <c r="AB162" s="7">
        <f t="shared" si="90"/>
        <v>0.20991134276562037</v>
      </c>
      <c r="AC162" s="4">
        <f t="shared" si="71"/>
        <v>141195.68265046956</v>
      </c>
      <c r="AD162">
        <f t="shared" si="72"/>
        <v>1.7503434162499179E-2</v>
      </c>
      <c r="AE162" s="7">
        <f t="shared" si="73"/>
        <v>0.1916619538733976</v>
      </c>
      <c r="AF162" s="7">
        <f t="shared" si="89"/>
        <v>1.2246425837993785E-2</v>
      </c>
      <c r="AG162">
        <f t="shared" si="74"/>
        <v>0.34991109891504685</v>
      </c>
      <c r="AH162" s="7">
        <f t="shared" si="87"/>
        <v>-4.560054669433114E-2</v>
      </c>
      <c r="AI162" s="7">
        <f t="shared" si="75"/>
        <v>7.2362279413520465</v>
      </c>
      <c r="AJ162" s="10">
        <f t="shared" si="88"/>
        <v>-3.7357215949126894E-2</v>
      </c>
      <c r="AK162" s="17">
        <f t="shared" si="76"/>
        <v>5.3324511390424489E-2</v>
      </c>
      <c r="AL162" s="20">
        <f t="shared" si="77"/>
        <v>0.52126332464178127</v>
      </c>
      <c r="AM162">
        <f t="shared" si="78"/>
        <v>78.564999999999998</v>
      </c>
      <c r="AN162" s="13">
        <f t="shared" si="79"/>
        <v>0.70437615763055805</v>
      </c>
      <c r="AO162">
        <f t="shared" si="80"/>
        <v>10.368657913964133</v>
      </c>
      <c r="AP162" s="13">
        <f t="shared" si="93"/>
        <v>-0.11927612410100245</v>
      </c>
      <c r="AQ162">
        <f t="shared" si="81"/>
        <v>3.2041525283177865</v>
      </c>
      <c r="AR162" s="13">
        <f t="shared" si="94"/>
        <v>-8.9149888620469991E-2</v>
      </c>
      <c r="AS162" s="16">
        <f t="shared" si="83"/>
        <v>1.1085846900768836E-4</v>
      </c>
      <c r="AT162" s="13">
        <f t="shared" si="92"/>
        <v>0.13115849157877804</v>
      </c>
      <c r="AU162" s="17">
        <f t="shared" si="84"/>
        <v>0.18543804242455492</v>
      </c>
      <c r="AV162" s="20">
        <f t="shared" si="85"/>
        <v>0.5735572638613069</v>
      </c>
      <c r="AW162" s="17">
        <f>(Z162*0.3999)+(AL162*0.4002)+(AV162*0.1999)</f>
        <v>0.55966599047379328</v>
      </c>
      <c r="AX162" s="17">
        <f t="shared" si="86"/>
        <v>161</v>
      </c>
    </row>
    <row r="163" spans="1:50" x14ac:dyDescent="0.25">
      <c r="A163">
        <v>143048</v>
      </c>
      <c r="B163" s="1" t="s">
        <v>368</v>
      </c>
      <c r="C163" t="s">
        <v>85</v>
      </c>
      <c r="D163" t="s">
        <v>86</v>
      </c>
      <c r="E163" s="1" t="s">
        <v>44</v>
      </c>
      <c r="F163">
        <v>891.05600000000004</v>
      </c>
      <c r="G163">
        <v>0</v>
      </c>
      <c r="H163">
        <v>21636725.500999998</v>
      </c>
      <c r="I163">
        <v>821.57299999999998</v>
      </c>
      <c r="J163">
        <v>1663007082.7909999</v>
      </c>
      <c r="K163">
        <v>304.28300000000002</v>
      </c>
      <c r="L163">
        <v>2993.7089999999998</v>
      </c>
      <c r="M163" s="2">
        <v>652.005</v>
      </c>
      <c r="N163">
        <v>67.451999999999998</v>
      </c>
      <c r="O163" s="4">
        <v>64652484.840000004</v>
      </c>
      <c r="P163" s="4">
        <v>1981619624.368</v>
      </c>
      <c r="Q163" s="4">
        <v>2207950601.677</v>
      </c>
      <c r="R163" s="6">
        <v>819966.68799999997</v>
      </c>
      <c r="S163" s="4">
        <v>76029873.045000002</v>
      </c>
      <c r="T163" s="4">
        <v>114710968.454</v>
      </c>
      <c r="U163" s="4">
        <v>397612800.07800001</v>
      </c>
      <c r="V163" s="4">
        <v>54.94</v>
      </c>
      <c r="W163" s="8">
        <v>231</v>
      </c>
      <c r="X163" s="23">
        <f t="shared" si="68"/>
        <v>2314382.5991750648</v>
      </c>
      <c r="Y163" s="24">
        <f t="shared" si="91"/>
        <v>0.17392905502447162</v>
      </c>
      <c r="Z163" s="20">
        <f t="shared" si="69"/>
        <v>0.56903939098576928</v>
      </c>
      <c r="AA163" s="7">
        <f t="shared" si="70"/>
        <v>6.60658349479578</v>
      </c>
      <c r="AB163" s="7">
        <f t="shared" si="90"/>
        <v>0.71223485035761314</v>
      </c>
      <c r="AC163" s="4">
        <f t="shared" si="71"/>
        <v>555500.57897778309</v>
      </c>
      <c r="AD163">
        <f t="shared" si="72"/>
        <v>8.8882014081269306E-2</v>
      </c>
      <c r="AE163" s="7">
        <f t="shared" si="73"/>
        <v>0.24563243066330026</v>
      </c>
      <c r="AF163" s="7">
        <f t="shared" si="89"/>
        <v>2.2072496791040085E-2</v>
      </c>
      <c r="AG163">
        <f t="shared" si="74"/>
        <v>0.50682840598258017</v>
      </c>
      <c r="AH163" s="7">
        <f t="shared" ref="AH163:AH165" si="95">(AG163 - AVERAGE(AG$2:AG$999)) / _xlfn.STDEV.P(AG$2:AG$999)</f>
        <v>-3.5554551184907093E-2</v>
      </c>
      <c r="AI163" s="7">
        <f t="shared" si="75"/>
        <v>9.7554061221702728</v>
      </c>
      <c r="AJ163" s="10">
        <f t="shared" si="88"/>
        <v>-7.0696041638813002E-3</v>
      </c>
      <c r="AK163" s="17">
        <f t="shared" si="76"/>
        <v>0.22324590571611871</v>
      </c>
      <c r="AL163" s="20">
        <f t="shared" si="77"/>
        <v>0.58832793712471609</v>
      </c>
      <c r="AM163">
        <f t="shared" si="78"/>
        <v>67.451999999999998</v>
      </c>
      <c r="AN163" s="13">
        <f t="shared" si="79"/>
        <v>0.27437002121218679</v>
      </c>
      <c r="AO163">
        <f t="shared" si="80"/>
        <v>9.838568043564706</v>
      </c>
      <c r="AP163" s="13">
        <f t="shared" si="93"/>
        <v>-0.16451942881554404</v>
      </c>
      <c r="AQ163">
        <f t="shared" si="81"/>
        <v>2.7000292490871982</v>
      </c>
      <c r="AR163" s="13">
        <f t="shared" si="94"/>
        <v>-0.18398259454631544</v>
      </c>
      <c r="AS163" s="16">
        <f t="shared" si="83"/>
        <v>4.6304623981719182E-5</v>
      </c>
      <c r="AT163" s="13">
        <f t="shared" si="92"/>
        <v>-0.28041956426926168</v>
      </c>
      <c r="AU163" s="17">
        <f t="shared" si="84"/>
        <v>-6.0898412330661178E-2</v>
      </c>
      <c r="AV163" s="20">
        <f t="shared" si="85"/>
        <v>0.4757200569387755</v>
      </c>
      <c r="AW163" s="17">
        <f>(Z163*0.3999)+(AL163*0.4002)+(AV163*0.1999)</f>
        <v>0.55810413227458178</v>
      </c>
      <c r="AX163" s="17">
        <f t="shared" si="86"/>
        <v>162</v>
      </c>
    </row>
    <row r="164" spans="1:50" x14ac:dyDescent="0.25">
      <c r="A164">
        <v>120883</v>
      </c>
      <c r="B164" s="1" t="s">
        <v>369</v>
      </c>
      <c r="C164" t="s">
        <v>370</v>
      </c>
      <c r="D164" t="s">
        <v>106</v>
      </c>
      <c r="E164" s="1" t="s">
        <v>67</v>
      </c>
      <c r="F164">
        <v>1732.9280000000001</v>
      </c>
      <c r="G164">
        <v>-12516483.965</v>
      </c>
      <c r="H164">
        <v>22253426.028000001</v>
      </c>
      <c r="I164">
        <v>1928.203</v>
      </c>
      <c r="J164">
        <v>739230986.38399994</v>
      </c>
      <c r="K164">
        <v>543.28800000000001</v>
      </c>
      <c r="L164">
        <v>5697.4859999999999</v>
      </c>
      <c r="M164" s="2">
        <v>726.71</v>
      </c>
      <c r="N164">
        <v>72.820999999999998</v>
      </c>
      <c r="O164" s="4">
        <v>164515714.88600001</v>
      </c>
      <c r="P164" s="4">
        <v>1159771049.8080001</v>
      </c>
      <c r="Q164" s="4">
        <v>1387952960.2909999</v>
      </c>
      <c r="R164" s="6">
        <v>2551933.0520000001</v>
      </c>
      <c r="S164" s="4">
        <v>-23055438.644000001</v>
      </c>
      <c r="T164" s="4">
        <v>20254660.302999999</v>
      </c>
      <c r="U164" s="4">
        <v>527281805.421</v>
      </c>
      <c r="V164" s="4">
        <v>59.262</v>
      </c>
      <c r="W164" s="8">
        <v>640</v>
      </c>
      <c r="X164" s="23">
        <f t="shared" si="68"/>
        <v>2897680.1065920629</v>
      </c>
      <c r="Y164" s="24">
        <f t="shared" si="91"/>
        <v>0.40186880223241223</v>
      </c>
      <c r="Z164" s="20">
        <f t="shared" si="69"/>
        <v>0.65610970810343483</v>
      </c>
      <c r="AA164" s="7">
        <f t="shared" si="70"/>
        <v>2.1961874425902992</v>
      </c>
      <c r="AB164" s="7">
        <f t="shared" si="90"/>
        <v>-8.8649617940158479E-2</v>
      </c>
      <c r="AC164" s="4">
        <f t="shared" si="71"/>
        <v>129746.87193334042</v>
      </c>
      <c r="AD164">
        <f t="shared" si="72"/>
        <v>1.5530974126444328E-2</v>
      </c>
      <c r="AE164" s="7">
        <f t="shared" si="73"/>
        <v>-1.5210322217730343E-3</v>
      </c>
      <c r="AF164" s="7">
        <f t="shared" si="89"/>
        <v>-2.292520578723661E-2</v>
      </c>
      <c r="AG164">
        <f t="shared" si="74"/>
        <v>3.391231286310277E-2</v>
      </c>
      <c r="AH164" s="7">
        <f t="shared" si="95"/>
        <v>-6.5831090061322803E-2</v>
      </c>
      <c r="AI164" s="7">
        <f t="shared" si="75"/>
        <v>6.0826599152977394</v>
      </c>
      <c r="AJ164" s="10">
        <f t="shared" si="88"/>
        <v>-5.1226350259291821E-2</v>
      </c>
      <c r="AK164" s="17">
        <f t="shared" si="76"/>
        <v>-4.9700450971686544E-2</v>
      </c>
      <c r="AL164" s="20">
        <f t="shared" si="77"/>
        <v>0.4801805485409571</v>
      </c>
      <c r="AM164">
        <f t="shared" si="78"/>
        <v>72.820999999999998</v>
      </c>
      <c r="AN164" s="13">
        <f t="shared" si="79"/>
        <v>0.48211796923974332</v>
      </c>
      <c r="AO164">
        <f t="shared" si="80"/>
        <v>10.48704554490436</v>
      </c>
      <c r="AP164" s="13">
        <f t="shared" si="93"/>
        <v>-0.10917170981173226</v>
      </c>
      <c r="AQ164">
        <f t="shared" si="81"/>
        <v>3.5491360015314162</v>
      </c>
      <c r="AR164" s="13">
        <f t="shared" si="94"/>
        <v>-2.4253626907507913E-2</v>
      </c>
      <c r="AS164" s="16">
        <f t="shared" si="83"/>
        <v>3.4631864827916482E-5</v>
      </c>
      <c r="AT164" s="13">
        <f t="shared" si="92"/>
        <v>-0.35484195563838672</v>
      </c>
      <c r="AU164" s="17">
        <f t="shared" si="84"/>
        <v>4.031066546443561E-2</v>
      </c>
      <c r="AV164" s="20">
        <f t="shared" si="85"/>
        <v>0.51607727455979746</v>
      </c>
      <c r="AW164" s="17">
        <f>(Z164*0.3999)+(AL164*0.4002)+(AV164*0.1999)</f>
        <v>0.55771037498115816</v>
      </c>
      <c r="AX164" s="17">
        <f t="shared" si="86"/>
        <v>163</v>
      </c>
    </row>
    <row r="165" spans="1:50" x14ac:dyDescent="0.25">
      <c r="A165">
        <v>237066</v>
      </c>
      <c r="B165" s="1" t="s">
        <v>371</v>
      </c>
      <c r="C165" t="s">
        <v>166</v>
      </c>
      <c r="D165" t="s">
        <v>164</v>
      </c>
      <c r="E165" s="1" t="s">
        <v>192</v>
      </c>
      <c r="F165">
        <v>742.66399999999999</v>
      </c>
      <c r="G165">
        <v>0</v>
      </c>
      <c r="H165">
        <v>5917749.9859999996</v>
      </c>
      <c r="I165">
        <v>715.75300000000004</v>
      </c>
      <c r="J165">
        <v>236565887.10100001</v>
      </c>
      <c r="K165">
        <v>238.63200000000001</v>
      </c>
      <c r="L165">
        <v>759.53399999999999</v>
      </c>
      <c r="M165" s="2">
        <v>610.45899999999995</v>
      </c>
      <c r="N165">
        <v>74.981999999999999</v>
      </c>
      <c r="O165" s="4">
        <v>35115036.208999999</v>
      </c>
      <c r="P165" s="4">
        <v>325089806.005</v>
      </c>
      <c r="Q165" s="4">
        <v>418519177.19</v>
      </c>
      <c r="R165" s="6">
        <v>466352.02600000001</v>
      </c>
      <c r="S165" s="4">
        <v>55394691.239</v>
      </c>
      <c r="T165" s="4">
        <v>30424470.098000001</v>
      </c>
      <c r="U165" s="4">
        <v>184353819.56099999</v>
      </c>
      <c r="V165" s="4">
        <v>57.348999999999997</v>
      </c>
      <c r="W165" s="8">
        <v>95</v>
      </c>
      <c r="X165" s="23">
        <f t="shared" si="68"/>
        <v>2996724.1204203577</v>
      </c>
      <c r="Y165" s="24">
        <f t="shared" si="91"/>
        <v>0.44057300924069231</v>
      </c>
      <c r="Z165" s="20">
        <f t="shared" si="69"/>
        <v>0.67023892680554287</v>
      </c>
      <c r="AA165" s="7">
        <f t="shared" si="70"/>
        <v>2.6421177200831449</v>
      </c>
      <c r="AB165" s="7">
        <f t="shared" si="90"/>
        <v>-7.6730732125838844E-3</v>
      </c>
      <c r="AC165" s="4">
        <f t="shared" si="71"/>
        <v>311461.87939052103</v>
      </c>
      <c r="AD165">
        <f t="shared" si="72"/>
        <v>4.6837770877345239E-2</v>
      </c>
      <c r="AE165" s="7">
        <f t="shared" si="73"/>
        <v>0.3325802599100075</v>
      </c>
      <c r="AF165" s="7">
        <f t="shared" si="89"/>
        <v>3.7902550372322159E-2</v>
      </c>
      <c r="AG165">
        <f t="shared" si="74"/>
        <v>0.32564138784319058</v>
      </c>
      <c r="AH165" s="7">
        <f t="shared" si="95"/>
        <v>-4.7154316721355352E-2</v>
      </c>
      <c r="AI165" s="7">
        <f t="shared" si="75"/>
        <v>4.4795247135002967</v>
      </c>
      <c r="AJ165" s="10">
        <f t="shared" si="88"/>
        <v>-7.050054729744322E-2</v>
      </c>
      <c r="AK165" s="17">
        <f t="shared" si="76"/>
        <v>-7.7016916965965011E-3</v>
      </c>
      <c r="AL165" s="20">
        <f t="shared" si="77"/>
        <v>0.49692749992640495</v>
      </c>
      <c r="AM165">
        <f t="shared" si="78"/>
        <v>74.981999999999999</v>
      </c>
      <c r="AN165" s="13">
        <f t="shared" si="79"/>
        <v>0.56573564770641305</v>
      </c>
      <c r="AO165">
        <f t="shared" si="80"/>
        <v>3.1828673438600017</v>
      </c>
      <c r="AP165" s="13">
        <f t="shared" si="93"/>
        <v>-0.73258516947688979</v>
      </c>
      <c r="AQ165">
        <f t="shared" si="81"/>
        <v>2.999400750947065</v>
      </c>
      <c r="AR165" s="13">
        <f t="shared" si="94"/>
        <v>-0.12766658858486563</v>
      </c>
      <c r="AS165" s="16">
        <f t="shared" si="83"/>
        <v>2.1629879447634775E-5</v>
      </c>
      <c r="AT165" s="13">
        <f t="shared" si="92"/>
        <v>-0.43773913802664277</v>
      </c>
      <c r="AU165" s="17">
        <f t="shared" si="84"/>
        <v>-0.13289007280884352</v>
      </c>
      <c r="AV165" s="20">
        <f t="shared" si="85"/>
        <v>0.44714015901009385</v>
      </c>
      <c r="AW165" s="17">
        <f>(Z165*0.3999)+(AL165*0.4002)+(AV165*0.1999)</f>
        <v>0.55628225008620158</v>
      </c>
      <c r="AX165" s="17">
        <f t="shared" si="86"/>
        <v>164</v>
      </c>
    </row>
    <row r="166" spans="1:50" x14ac:dyDescent="0.25">
      <c r="A166">
        <v>154749</v>
      </c>
      <c r="B166" s="1" t="s">
        <v>372</v>
      </c>
      <c r="C166" t="s">
        <v>373</v>
      </c>
      <c r="D166" t="s">
        <v>285</v>
      </c>
      <c r="E166" s="1" t="s">
        <v>374</v>
      </c>
      <c r="F166">
        <v>67.465999999999994</v>
      </c>
      <c r="G166">
        <v>5200</v>
      </c>
      <c r="H166">
        <v>1520523.0490000001</v>
      </c>
      <c r="I166">
        <v>27.867999999999999</v>
      </c>
      <c r="J166">
        <v>40064717.461000003</v>
      </c>
      <c r="K166">
        <v>34.582000000000001</v>
      </c>
      <c r="L166">
        <v>478.11500000000001</v>
      </c>
      <c r="M166" s="2">
        <v>153.648</v>
      </c>
      <c r="N166">
        <v>55.146000000000001</v>
      </c>
      <c r="O166" s="4">
        <v>2401533.54</v>
      </c>
      <c r="P166" s="4">
        <v>73323262.446999997</v>
      </c>
      <c r="Q166" s="4">
        <v>73389669.800999999</v>
      </c>
      <c r="R166" s="6">
        <v>218516.59700000001</v>
      </c>
      <c r="S166" s="4">
        <v>7814159.1710000001</v>
      </c>
      <c r="T166" s="4">
        <v>14495006.024</v>
      </c>
      <c r="U166" s="4">
        <v>36953567.877999999</v>
      </c>
      <c r="V166" s="4">
        <v>59.529000000000003</v>
      </c>
      <c r="W166" s="8">
        <v>77</v>
      </c>
      <c r="X166" s="23">
        <f t="shared" si="68"/>
        <v>436034.2609851429</v>
      </c>
      <c r="Y166" s="24">
        <f t="shared" si="91"/>
        <v>-0.56008787446907848</v>
      </c>
      <c r="Z166" s="20">
        <f t="shared" si="69"/>
        <v>0.28770975036883428</v>
      </c>
      <c r="AA166" s="7">
        <f t="shared" si="70"/>
        <v>2.6548233464213431</v>
      </c>
      <c r="AB166" s="7">
        <f t="shared" si="90"/>
        <v>-5.3658566556559692E-3</v>
      </c>
      <c r="AC166" s="4">
        <f t="shared" si="71"/>
        <v>83797.240122146351</v>
      </c>
      <c r="AD166">
        <f t="shared" si="72"/>
        <v>7.6145350605583695E-3</v>
      </c>
      <c r="AE166" s="7">
        <f t="shared" si="73"/>
        <v>0.2526057091650229</v>
      </c>
      <c r="AF166" s="7">
        <f t="shared" si="89"/>
        <v>2.3342078484750423E-2</v>
      </c>
      <c r="AG166">
        <f t="shared" si="74"/>
        <v>218.3524135594912</v>
      </c>
      <c r="AH166" s="7">
        <v>3</v>
      </c>
      <c r="AI166" s="7">
        <f t="shared" si="75"/>
        <v>1105.1437134657951</v>
      </c>
      <c r="AJ166" s="10">
        <v>3</v>
      </c>
      <c r="AK166" s="17">
        <f t="shared" si="76"/>
        <v>1.0542008389593371</v>
      </c>
      <c r="AL166" s="20">
        <f t="shared" si="77"/>
        <v>0.85410451198470239</v>
      </c>
      <c r="AM166">
        <f t="shared" si="78"/>
        <v>55.146000000000001</v>
      </c>
      <c r="AN166" s="13">
        <f t="shared" si="79"/>
        <v>-0.20179802654849677</v>
      </c>
      <c r="AO166">
        <f t="shared" si="80"/>
        <v>13.825545081256145</v>
      </c>
      <c r="AP166" s="13">
        <f t="shared" si="93"/>
        <v>0.17577007128419025</v>
      </c>
      <c r="AQ166">
        <f t="shared" si="81"/>
        <v>0.80585275576889703</v>
      </c>
      <c r="AR166" s="13">
        <f t="shared" si="94"/>
        <v>-0.54030393451034442</v>
      </c>
      <c r="AS166" s="16">
        <f t="shared" si="83"/>
        <v>1.9908737148014181E-4</v>
      </c>
      <c r="AT166" s="13">
        <f t="shared" si="92"/>
        <v>0.69368238360427115</v>
      </c>
      <c r="AU166" s="17">
        <f t="shared" si="84"/>
        <v>-1.2936397050233334E-2</v>
      </c>
      <c r="AV166" s="20">
        <f t="shared" si="85"/>
        <v>0.49483926820273111</v>
      </c>
      <c r="AW166" s="17">
        <f>(Z166*0.3999)+(AL166*0.4002)+(AV166*0.1999)</f>
        <v>0.55578612458250065</v>
      </c>
      <c r="AX166" s="17">
        <f t="shared" si="86"/>
        <v>165</v>
      </c>
    </row>
    <row r="167" spans="1:50" x14ac:dyDescent="0.25">
      <c r="A167">
        <v>228343</v>
      </c>
      <c r="B167" s="1" t="s">
        <v>375</v>
      </c>
      <c r="C167" t="s">
        <v>376</v>
      </c>
      <c r="D167" t="s">
        <v>66</v>
      </c>
      <c r="E167" s="1" t="s">
        <v>67</v>
      </c>
      <c r="F167">
        <v>382.82</v>
      </c>
      <c r="G167">
        <v>-6164183.1619999995</v>
      </c>
      <c r="H167">
        <v>8588437.477</v>
      </c>
      <c r="I167">
        <v>513.10500000000002</v>
      </c>
      <c r="J167">
        <v>476755918.22000003</v>
      </c>
      <c r="K167">
        <v>129.07900000000001</v>
      </c>
      <c r="L167">
        <v>1517.6010000000001</v>
      </c>
      <c r="M167" s="2">
        <v>404.05700000000002</v>
      </c>
      <c r="N167">
        <v>71.75</v>
      </c>
      <c r="O167" s="4">
        <v>24432204.748</v>
      </c>
      <c r="P167" s="4">
        <v>648426933.14600003</v>
      </c>
      <c r="Q167" s="4">
        <v>818869283.38900006</v>
      </c>
      <c r="R167" s="6">
        <v>2402312.5929999999</v>
      </c>
      <c r="S167" s="4">
        <v>31186989.265999999</v>
      </c>
      <c r="T167" s="4">
        <v>-5665452.9040000001</v>
      </c>
      <c r="U167" s="4">
        <v>198997876.19400001</v>
      </c>
      <c r="V167" s="4">
        <v>53.557000000000002</v>
      </c>
      <c r="W167" s="8">
        <v>393</v>
      </c>
      <c r="X167" s="23">
        <f t="shared" si="68"/>
        <v>2469901.3216025471</v>
      </c>
      <c r="Y167" s="24">
        <f t="shared" si="91"/>
        <v>0.2347023273691447</v>
      </c>
      <c r="Z167" s="20">
        <f t="shared" si="69"/>
        <v>0.59278010939464021</v>
      </c>
      <c r="AA167" s="7">
        <f t="shared" si="70"/>
        <v>4.0724592253277105</v>
      </c>
      <c r="AB167" s="7">
        <f t="shared" si="90"/>
        <v>0.2520628512604996</v>
      </c>
      <c r="AC167" s="4">
        <f t="shared" si="71"/>
        <v>314151.03062003781</v>
      </c>
      <c r="AD167">
        <f t="shared" si="72"/>
        <v>4.7301071691917503E-2</v>
      </c>
      <c r="AE167" s="7">
        <f t="shared" si="73"/>
        <v>0.19987864947977405</v>
      </c>
      <c r="AF167" s="7">
        <f t="shared" si="89"/>
        <v>1.3742388794595717E-2</v>
      </c>
      <c r="AG167">
        <f t="shared" si="74"/>
        <v>-6.9405497220229956E-2</v>
      </c>
      <c r="AH167" s="7">
        <f t="shared" ref="AH167:AH199" si="96">(AG167 - AVERAGE(AG$2:AG$999)) / _xlfn.STDEV.P(AG$2:AG$999)</f>
        <v>-7.2445594704166241E-2</v>
      </c>
      <c r="AI167" s="7">
        <f t="shared" si="75"/>
        <v>4.8043768595160552</v>
      </c>
      <c r="AJ167" s="10">
        <f t="shared" ref="AJ167:AJ199" si="97">(AI167 - AVERAGE(AI$2:AI$844)) / _xlfn.STDEV.P(AI$2:AI$844)</f>
        <v>-6.6594910228558513E-2</v>
      </c>
      <c r="AK167" s="17">
        <f t="shared" si="76"/>
        <v>6.098413841573961E-2</v>
      </c>
      <c r="AL167" s="20">
        <f t="shared" si="77"/>
        <v>0.52431407937380992</v>
      </c>
      <c r="AM167">
        <f t="shared" si="78"/>
        <v>71.75</v>
      </c>
      <c r="AN167" s="13">
        <f t="shared" si="79"/>
        <v>0.44067672276227776</v>
      </c>
      <c r="AO167">
        <f t="shared" si="80"/>
        <v>11.757148722875138</v>
      </c>
      <c r="AP167" s="13">
        <f t="shared" si="93"/>
        <v>-7.6808184476096766E-4</v>
      </c>
      <c r="AQ167">
        <f t="shared" si="81"/>
        <v>3.9751237614174264</v>
      </c>
      <c r="AR167" s="13">
        <f t="shared" si="94"/>
        <v>5.5880684729391582E-2</v>
      </c>
      <c r="AS167" s="16">
        <f t="shared" si="83"/>
        <v>6.2114779065292077E-5</v>
      </c>
      <c r="AT167" s="13">
        <f t="shared" si="92"/>
        <v>-0.17961824268516074</v>
      </c>
      <c r="AU167" s="17">
        <f t="shared" si="84"/>
        <v>0.11005751901280883</v>
      </c>
      <c r="AV167" s="20">
        <f t="shared" si="85"/>
        <v>0.54381812082745928</v>
      </c>
      <c r="AW167" s="17">
        <f>(Z167*0.3999)+(AL167*0.4002)+(AV167*0.1999)</f>
        <v>0.55559250266572446</v>
      </c>
      <c r="AX167" s="17">
        <f t="shared" si="86"/>
        <v>166</v>
      </c>
    </row>
    <row r="168" spans="1:50" x14ac:dyDescent="0.25">
      <c r="A168">
        <v>173045</v>
      </c>
      <c r="B168" s="1" t="s">
        <v>377</v>
      </c>
      <c r="C168" t="s">
        <v>378</v>
      </c>
      <c r="D168" t="s">
        <v>137</v>
      </c>
      <c r="E168" s="1" t="s">
        <v>243</v>
      </c>
      <c r="F168">
        <v>811.91600000000005</v>
      </c>
      <c r="G168">
        <v>4535837.8150000004</v>
      </c>
      <c r="H168">
        <v>7241380.8279999997</v>
      </c>
      <c r="I168">
        <v>605.45100000000002</v>
      </c>
      <c r="J168">
        <v>91344558.713</v>
      </c>
      <c r="K168">
        <v>164.489</v>
      </c>
      <c r="L168">
        <v>2592.482</v>
      </c>
      <c r="M168" s="2">
        <v>718.77</v>
      </c>
      <c r="N168">
        <v>51.658999999999999</v>
      </c>
      <c r="O168" s="4">
        <v>33214996.517999999</v>
      </c>
      <c r="P168" s="4">
        <v>150012366.63699999</v>
      </c>
      <c r="Q168" s="4">
        <v>206067691.02500001</v>
      </c>
      <c r="R168" s="6">
        <v>397712.49200000003</v>
      </c>
      <c r="S168" s="4">
        <v>-22239867.743000001</v>
      </c>
      <c r="T168" s="4">
        <v>-6799161.3360000001</v>
      </c>
      <c r="U168" s="4">
        <v>141271343.75799999</v>
      </c>
      <c r="V168" s="4">
        <v>57.872</v>
      </c>
      <c r="W168" s="8">
        <v>90</v>
      </c>
      <c r="X168" s="23">
        <f t="shared" si="68"/>
        <v>3176264.531942667</v>
      </c>
      <c r="Y168" s="24">
        <f t="shared" si="91"/>
        <v>0.51073342565877256</v>
      </c>
      <c r="Z168" s="20">
        <f t="shared" si="69"/>
        <v>0.6952311340884727</v>
      </c>
      <c r="AA168" s="7">
        <f t="shared" si="70"/>
        <v>0.95995731223966096</v>
      </c>
      <c r="AB168" s="7">
        <f t="shared" si="90"/>
        <v>-0.31313682927449055</v>
      </c>
      <c r="AC168" s="4">
        <f t="shared" si="71"/>
        <v>35234.404216885596</v>
      </c>
      <c r="AD168">
        <f t="shared" si="72"/>
        <v>-7.5212025651337066E-4</v>
      </c>
      <c r="AE168" s="7">
        <f t="shared" si="73"/>
        <v>-0.10616793552054438</v>
      </c>
      <c r="AF168" s="7">
        <f t="shared" si="89"/>
        <v>-4.1977620329230816E-2</v>
      </c>
      <c r="AG168">
        <f t="shared" si="74"/>
        <v>-4.0376601967975025E-2</v>
      </c>
      <c r="AH168" s="7">
        <f t="shared" si="96"/>
        <v>-7.0587137171357645E-2</v>
      </c>
      <c r="AI168" s="7">
        <f t="shared" si="75"/>
        <v>3.6761483993679955</v>
      </c>
      <c r="AJ168" s="10">
        <f t="shared" si="97"/>
        <v>-8.0159391640084177E-2</v>
      </c>
      <c r="AK168" s="17">
        <f t="shared" si="76"/>
        <v>-0.12859072706695446</v>
      </c>
      <c r="AL168" s="20">
        <f t="shared" si="77"/>
        <v>0.44884075205770591</v>
      </c>
      <c r="AM168">
        <f t="shared" si="78"/>
        <v>51.658999999999999</v>
      </c>
      <c r="AN168" s="13">
        <f t="shared" si="79"/>
        <v>-0.33672391493964782</v>
      </c>
      <c r="AO168">
        <f t="shared" si="80"/>
        <v>15.760822912170418</v>
      </c>
      <c r="AP168" s="13">
        <f t="shared" si="93"/>
        <v>0.34094652437388151</v>
      </c>
      <c r="AQ168">
        <f t="shared" si="81"/>
        <v>3.6807993239669523</v>
      </c>
      <c r="AR168" s="13">
        <f t="shared" si="94"/>
        <v>5.141028367037549E-4</v>
      </c>
      <c r="AS168" s="16">
        <f t="shared" si="83"/>
        <v>7.8051551159882615E-5</v>
      </c>
      <c r="AT168" s="13">
        <f t="shared" si="92"/>
        <v>-7.8009644892942889E-2</v>
      </c>
      <c r="AU168" s="17">
        <f t="shared" si="84"/>
        <v>-3.1253946657836609E-2</v>
      </c>
      <c r="AV168" s="20">
        <f t="shared" si="85"/>
        <v>0.48753350884564828</v>
      </c>
      <c r="AW168" s="17">
        <f>(Z168*0.3999)+(AL168*0.4002)+(AV168*0.1999)</f>
        <v>0.55510694791371917</v>
      </c>
      <c r="AX168" s="17">
        <f t="shared" si="86"/>
        <v>167</v>
      </c>
    </row>
    <row r="169" spans="1:50" x14ac:dyDescent="0.25">
      <c r="A169">
        <v>213385</v>
      </c>
      <c r="B169" s="1" t="s">
        <v>379</v>
      </c>
      <c r="C169" t="s">
        <v>380</v>
      </c>
      <c r="D169" t="s">
        <v>143</v>
      </c>
      <c r="E169" s="1" t="s">
        <v>192</v>
      </c>
      <c r="F169">
        <v>642.01700000000005</v>
      </c>
      <c r="G169">
        <v>3257.79</v>
      </c>
      <c r="H169">
        <v>17452410.644000001</v>
      </c>
      <c r="I169">
        <v>672.17100000000005</v>
      </c>
      <c r="J169">
        <v>1237348251.369</v>
      </c>
      <c r="K169">
        <v>283.21600000000001</v>
      </c>
      <c r="L169">
        <v>2831.2249999999999</v>
      </c>
      <c r="M169" s="2">
        <v>758.87</v>
      </c>
      <c r="N169">
        <v>88.513999999999996</v>
      </c>
      <c r="O169" s="4">
        <v>59054756.226999998</v>
      </c>
      <c r="P169" s="4">
        <v>1502040992.326</v>
      </c>
      <c r="Q169" s="4">
        <v>1818824876.776</v>
      </c>
      <c r="R169" s="6">
        <v>858682.93200000003</v>
      </c>
      <c r="S169" s="4">
        <v>-13854127.85</v>
      </c>
      <c r="T169" s="4">
        <v>91834901.369000003</v>
      </c>
      <c r="U169" s="4">
        <v>265349283.32300001</v>
      </c>
      <c r="V169" s="4">
        <v>52.530999999999999</v>
      </c>
      <c r="W169" s="8">
        <v>308</v>
      </c>
      <c r="X169" s="23">
        <f t="shared" si="68"/>
        <v>2115677.6513209091</v>
      </c>
      <c r="Y169" s="24">
        <f t="shared" si="91"/>
        <v>9.6279562258058046E-2</v>
      </c>
      <c r="Z169" s="20">
        <f t="shared" si="69"/>
        <v>0.53835072868743516</v>
      </c>
      <c r="AA169" s="7">
        <f t="shared" si="70"/>
        <v>5.7384345782456148</v>
      </c>
      <c r="AB169" s="7">
        <f t="shared" si="90"/>
        <v>0.55458756081614946</v>
      </c>
      <c r="AC169" s="4">
        <f t="shared" si="71"/>
        <v>437036.35400542169</v>
      </c>
      <c r="AD169">
        <f t="shared" si="72"/>
        <v>6.8472387681332875E-2</v>
      </c>
      <c r="AE169" s="7">
        <f t="shared" si="73"/>
        <v>1.3560552148241317E-2</v>
      </c>
      <c r="AF169" s="7">
        <f t="shared" si="89"/>
        <v>-2.0179394986249943E-2</v>
      </c>
      <c r="AG169">
        <f t="shared" si="74"/>
        <v>0.28990792671934479</v>
      </c>
      <c r="AH169" s="7">
        <f t="shared" si="96"/>
        <v>-4.9442006949379967E-2</v>
      </c>
      <c r="AI169" s="7">
        <f t="shared" si="75"/>
        <v>5.7415322118858487</v>
      </c>
      <c r="AJ169" s="10">
        <f t="shared" si="97"/>
        <v>-5.5327665334502556E-2</v>
      </c>
      <c r="AK169" s="17">
        <f t="shared" si="76"/>
        <v>0.15442369620974342</v>
      </c>
      <c r="AL169" s="20">
        <f t="shared" si="77"/>
        <v>0.56136216456050014</v>
      </c>
      <c r="AM169">
        <f t="shared" si="78"/>
        <v>88.513999999999996</v>
      </c>
      <c r="AN169" s="13">
        <f t="shared" si="79"/>
        <v>1.0893425079613757</v>
      </c>
      <c r="AO169">
        <f t="shared" si="80"/>
        <v>9.996698632845602</v>
      </c>
      <c r="AP169" s="13">
        <f t="shared" si="93"/>
        <v>-0.15102294296469249</v>
      </c>
      <c r="AQ169">
        <f t="shared" si="81"/>
        <v>2.3733510818597821</v>
      </c>
      <c r="AR169" s="13">
        <f t="shared" si="94"/>
        <v>-0.24543536977295086</v>
      </c>
      <c r="AS169" s="16">
        <f t="shared" si="83"/>
        <v>4.7942370452213565E-5</v>
      </c>
      <c r="AT169" s="13">
        <f t="shared" si="92"/>
        <v>-0.26997773066466541</v>
      </c>
      <c r="AU169" s="17">
        <f t="shared" si="84"/>
        <v>0.17369262807106872</v>
      </c>
      <c r="AV169" s="20">
        <f t="shared" si="85"/>
        <v>0.56894648429584438</v>
      </c>
      <c r="AW169" s="17">
        <f>(Z169*0.3999)+(AL169*0.4002)+(AV169*0.1999)</f>
        <v>0.55367599686995683</v>
      </c>
      <c r="AX169" s="17">
        <f t="shared" si="86"/>
        <v>168</v>
      </c>
    </row>
    <row r="170" spans="1:50" x14ac:dyDescent="0.25">
      <c r="A170">
        <v>110097</v>
      </c>
      <c r="B170" s="1" t="s">
        <v>381</v>
      </c>
      <c r="C170" t="s">
        <v>382</v>
      </c>
      <c r="D170" t="s">
        <v>106</v>
      </c>
      <c r="E170" s="1" t="s">
        <v>93</v>
      </c>
      <c r="F170">
        <v>1185.722</v>
      </c>
      <c r="G170">
        <v>5349532.0980000002</v>
      </c>
      <c r="H170">
        <v>11698788.465</v>
      </c>
      <c r="I170">
        <v>978.37300000000005</v>
      </c>
      <c r="J170">
        <v>117098515.09199999</v>
      </c>
      <c r="K170">
        <v>178.95099999999999</v>
      </c>
      <c r="L170">
        <v>3831.7629999999999</v>
      </c>
      <c r="M170" s="2">
        <v>628.88599999999997</v>
      </c>
      <c r="N170">
        <v>68.971000000000004</v>
      </c>
      <c r="O170" s="4">
        <v>43936924.420999996</v>
      </c>
      <c r="P170" s="4">
        <v>336894672.32599998</v>
      </c>
      <c r="Q170" s="4">
        <v>473842401.86199999</v>
      </c>
      <c r="R170" s="6">
        <v>2551933.0520000001</v>
      </c>
      <c r="S170" s="4">
        <v>-15845901.314999999</v>
      </c>
      <c r="T170" s="4">
        <v>8692614.2249999996</v>
      </c>
      <c r="U170" s="4">
        <v>235207365.995</v>
      </c>
      <c r="V170" s="4">
        <v>55.095999999999997</v>
      </c>
      <c r="W170" s="8">
        <v>640</v>
      </c>
      <c r="X170" s="23">
        <f t="shared" si="68"/>
        <v>2507617.1395938625</v>
      </c>
      <c r="Y170" s="24">
        <f t="shared" si="91"/>
        <v>0.24944083372201892</v>
      </c>
      <c r="Z170" s="20">
        <f t="shared" si="69"/>
        <v>0.59849009880950965</v>
      </c>
      <c r="AA170" s="7">
        <f t="shared" si="70"/>
        <v>1.4075135504114153</v>
      </c>
      <c r="AB170" s="7">
        <f t="shared" si="90"/>
        <v>-0.23186502610790355</v>
      </c>
      <c r="AC170" s="4">
        <f t="shared" si="71"/>
        <v>30559.957672747503</v>
      </c>
      <c r="AD170">
        <f t="shared" si="72"/>
        <v>-1.5574579659745249E-3</v>
      </c>
      <c r="AE170" s="7">
        <f t="shared" si="73"/>
        <v>-1.7631730334874623E-2</v>
      </c>
      <c r="AF170" s="7">
        <f t="shared" si="89"/>
        <v>-2.5858380963337011E-2</v>
      </c>
      <c r="AG170">
        <f t="shared" si="74"/>
        <v>0.10253653982126576</v>
      </c>
      <c r="AH170" s="7">
        <f t="shared" si="96"/>
        <v>-6.1437701666231991E-2</v>
      </c>
      <c r="AI170" s="7">
        <f t="shared" si="75"/>
        <v>3.4600237876703104</v>
      </c>
      <c r="AJ170" s="10">
        <f t="shared" si="97"/>
        <v>-8.2757817740381032E-2</v>
      </c>
      <c r="AK170" s="17">
        <f t="shared" si="76"/>
        <v>-9.9666015714238193E-2</v>
      </c>
      <c r="AL170" s="20">
        <f t="shared" si="77"/>
        <v>0.4603047408474949</v>
      </c>
      <c r="AM170">
        <f t="shared" si="78"/>
        <v>68.971000000000004</v>
      </c>
      <c r="AN170" s="13">
        <f t="shared" si="79"/>
        <v>0.33314616817695852</v>
      </c>
      <c r="AO170">
        <f t="shared" si="80"/>
        <v>21.412358690367753</v>
      </c>
      <c r="AP170" s="13">
        <f t="shared" si="93"/>
        <v>0.82330653462166858</v>
      </c>
      <c r="AQ170">
        <f t="shared" si="81"/>
        <v>5.4672675760403688</v>
      </c>
      <c r="AR170" s="13">
        <f t="shared" si="94"/>
        <v>0.33657400202109738</v>
      </c>
      <c r="AS170" s="16">
        <f t="shared" si="83"/>
        <v>8.7210542169141424E-5</v>
      </c>
      <c r="AT170" s="13">
        <f t="shared" si="92"/>
        <v>-1.9614367096493453E-2</v>
      </c>
      <c r="AU170" s="17">
        <f t="shared" si="84"/>
        <v>0.38599111119448037</v>
      </c>
      <c r="AV170" s="20">
        <f t="shared" si="85"/>
        <v>0.65024837404981461</v>
      </c>
      <c r="AW170" s="17">
        <f>(Z170*0.3999)+(AL170*0.4002)+(AV170*0.1999)</f>
        <v>0.55353479777364822</v>
      </c>
      <c r="AX170" s="17">
        <f t="shared" si="86"/>
        <v>169</v>
      </c>
    </row>
    <row r="171" spans="1:50" x14ac:dyDescent="0.25">
      <c r="A171">
        <v>173902</v>
      </c>
      <c r="B171" s="1" t="s">
        <v>383</v>
      </c>
      <c r="C171" t="s">
        <v>136</v>
      </c>
      <c r="D171" t="s">
        <v>137</v>
      </c>
      <c r="E171" s="1" t="s">
        <v>192</v>
      </c>
      <c r="F171">
        <v>512.89400000000001</v>
      </c>
      <c r="G171">
        <v>0</v>
      </c>
      <c r="H171">
        <v>10460209.592</v>
      </c>
      <c r="I171">
        <v>494.29300000000001</v>
      </c>
      <c r="J171">
        <v>903061958.46099997</v>
      </c>
      <c r="K171">
        <v>216.71</v>
      </c>
      <c r="L171">
        <v>2214.5349999999999</v>
      </c>
      <c r="M171" s="2">
        <v>522.98099999999999</v>
      </c>
      <c r="N171">
        <v>81.373000000000005</v>
      </c>
      <c r="O171" s="4">
        <v>51618449.751000002</v>
      </c>
      <c r="P171" s="4">
        <v>1143727377.612</v>
      </c>
      <c r="Q171" s="4">
        <v>1235247096.0869999</v>
      </c>
      <c r="R171" s="6">
        <v>397712.49200000003</v>
      </c>
      <c r="S171" s="4">
        <v>-15652360.202</v>
      </c>
      <c r="T171" s="4">
        <v>20663172.243000001</v>
      </c>
      <c r="U171" s="4">
        <v>227889735.23800001</v>
      </c>
      <c r="V171" s="4">
        <v>53.790999999999997</v>
      </c>
      <c r="W171" s="8">
        <v>90</v>
      </c>
      <c r="X171" s="23">
        <f t="shared" si="68"/>
        <v>2311067.5197628001</v>
      </c>
      <c r="Y171" s="24">
        <f t="shared" si="91"/>
        <v>0.17263359541149975</v>
      </c>
      <c r="Z171" s="20">
        <f t="shared" si="69"/>
        <v>0.56853027848523308</v>
      </c>
      <c r="AA171" s="7">
        <f t="shared" si="70"/>
        <v>4.9069766766768845</v>
      </c>
      <c r="AB171" s="7">
        <f t="shared" si="90"/>
        <v>0.40360299808581152</v>
      </c>
      <c r="AC171" s="4">
        <f t="shared" si="71"/>
        <v>407788.52375826077</v>
      </c>
      <c r="AD171">
        <f t="shared" si="72"/>
        <v>6.3433420951144209E-2</v>
      </c>
      <c r="AE171" s="7">
        <f t="shared" si="73"/>
        <v>-2.2783608943937297E-2</v>
      </c>
      <c r="AF171" s="7">
        <f t="shared" si="89"/>
        <v>-2.6796351642217553E-2</v>
      </c>
      <c r="AG171">
        <f t="shared" si="74"/>
        <v>0.22577836325670605</v>
      </c>
      <c r="AH171" s="7">
        <f t="shared" si="96"/>
        <v>-5.3547642704967618E-2</v>
      </c>
      <c r="AI171" s="7">
        <f t="shared" si="75"/>
        <v>13.49705961370967</v>
      </c>
      <c r="AJ171" s="10">
        <f t="shared" si="97"/>
        <v>3.7915601427985918E-2</v>
      </c>
      <c r="AK171" s="17">
        <f t="shared" si="76"/>
        <v>0.12021445391317592</v>
      </c>
      <c r="AL171" s="20">
        <f t="shared" si="77"/>
        <v>0.54784336587833771</v>
      </c>
      <c r="AM171">
        <f t="shared" si="78"/>
        <v>81.373000000000005</v>
      </c>
      <c r="AN171" s="13">
        <f t="shared" si="79"/>
        <v>0.81302883747063637</v>
      </c>
      <c r="AO171">
        <f t="shared" si="80"/>
        <v>10.218886991832402</v>
      </c>
      <c r="AP171" s="13">
        <f t="shared" si="93"/>
        <v>-0.13205911024310307</v>
      </c>
      <c r="AQ171">
        <f t="shared" si="81"/>
        <v>2.2808961284666145</v>
      </c>
      <c r="AR171" s="13">
        <f t="shared" si="94"/>
        <v>-0.26282745176508515</v>
      </c>
      <c r="AS171" s="16">
        <f t="shared" si="83"/>
        <v>4.2902005207103253E-5</v>
      </c>
      <c r="AT171" s="13">
        <f t="shared" si="92"/>
        <v>-0.30211375180348343</v>
      </c>
      <c r="AU171" s="17">
        <f t="shared" si="84"/>
        <v>8.4764260378447143E-2</v>
      </c>
      <c r="AV171" s="20">
        <f t="shared" si="85"/>
        <v>0.53377559633450633</v>
      </c>
      <c r="AW171" s="17">
        <f>(Z171*0.3999)+(AL171*0.4002)+(AV171*0.1999)</f>
        <v>0.55330391509802324</v>
      </c>
      <c r="AX171" s="17">
        <f t="shared" si="86"/>
        <v>170</v>
      </c>
    </row>
    <row r="172" spans="1:50" x14ac:dyDescent="0.25">
      <c r="A172">
        <v>192448</v>
      </c>
      <c r="B172" s="1" t="s">
        <v>384</v>
      </c>
      <c r="C172" t="s">
        <v>385</v>
      </c>
      <c r="D172" t="s">
        <v>58</v>
      </c>
      <c r="E172" s="1" t="s">
        <v>44</v>
      </c>
      <c r="F172">
        <v>4664.6469999999999</v>
      </c>
      <c r="G172">
        <v>0</v>
      </c>
      <c r="H172">
        <v>22305903.079999998</v>
      </c>
      <c r="I172">
        <v>2133.5039999999999</v>
      </c>
      <c r="J172">
        <v>554577611.26400006</v>
      </c>
      <c r="K172">
        <v>723.23</v>
      </c>
      <c r="L172">
        <v>9986.402</v>
      </c>
      <c r="M172" s="2">
        <v>960.88199999999995</v>
      </c>
      <c r="N172">
        <v>47.744999999999997</v>
      </c>
      <c r="O172" s="4">
        <v>64707504.733999997</v>
      </c>
      <c r="P172" s="4">
        <v>1120967686.5039999</v>
      </c>
      <c r="Q172" s="4">
        <v>1334792615.4760001</v>
      </c>
      <c r="R172" s="6">
        <v>1163205.6410000001</v>
      </c>
      <c r="S172" s="4">
        <v>109745693.317</v>
      </c>
      <c r="T172" s="4">
        <v>63185322.575999998</v>
      </c>
      <c r="U172" s="4">
        <v>490793432.74900001</v>
      </c>
      <c r="V172" s="4">
        <v>64.527000000000001</v>
      </c>
      <c r="W172" s="8">
        <v>402</v>
      </c>
      <c r="X172" s="23">
        <f t="shared" si="68"/>
        <v>2780356.6237198059</v>
      </c>
      <c r="Y172" s="24">
        <f t="shared" si="91"/>
        <v>0.35602138356971058</v>
      </c>
      <c r="Z172" s="20">
        <f t="shared" si="69"/>
        <v>0.63908772438039352</v>
      </c>
      <c r="AA172" s="7">
        <f t="shared" si="70"/>
        <v>3.124719709033597</v>
      </c>
      <c r="AB172" s="7">
        <f t="shared" si="90"/>
        <v>7.996269299638295E-2</v>
      </c>
      <c r="AC172" s="4">
        <f t="shared" si="71"/>
        <v>55533.275274117754</v>
      </c>
      <c r="AD172">
        <f t="shared" si="72"/>
        <v>2.7450737251739142E-3</v>
      </c>
      <c r="AE172" s="7">
        <f t="shared" si="73"/>
        <v>0.26905738256798029</v>
      </c>
      <c r="AF172" s="7">
        <f t="shared" si="89"/>
        <v>2.6337332923266853E-2</v>
      </c>
      <c r="AG172">
        <f t="shared" si="74"/>
        <v>0.29550026219942749</v>
      </c>
      <c r="AH172" s="7">
        <f t="shared" si="96"/>
        <v>-4.9083980303562466E-2</v>
      </c>
      <c r="AI172" s="7">
        <f t="shared" si="75"/>
        <v>6.2424555541453639</v>
      </c>
      <c r="AJ172" s="10">
        <f t="shared" si="97"/>
        <v>-4.9305156946629757E-2</v>
      </c>
      <c r="AK172" s="17">
        <f t="shared" si="76"/>
        <v>1.2455465939637389E-2</v>
      </c>
      <c r="AL172" s="20">
        <f t="shared" si="77"/>
        <v>0.50496888350745772</v>
      </c>
      <c r="AM172">
        <f t="shared" si="78"/>
        <v>47.744999999999997</v>
      </c>
      <c r="AN172" s="13">
        <f t="shared" si="79"/>
        <v>-0.4881721303577623</v>
      </c>
      <c r="AO172">
        <f t="shared" si="80"/>
        <v>13.808058294042006</v>
      </c>
      <c r="AP172" s="13">
        <f t="shared" si="93"/>
        <v>0.17427756956592219</v>
      </c>
      <c r="AQ172">
        <f t="shared" si="81"/>
        <v>2.9499661241928568</v>
      </c>
      <c r="AR172" s="13">
        <f t="shared" si="94"/>
        <v>-0.13696593978461738</v>
      </c>
      <c r="AS172" s="16">
        <f t="shared" si="83"/>
        <v>1.5433143405934384E-4</v>
      </c>
      <c r="AT172" s="13">
        <f t="shared" si="92"/>
        <v>0.40833049319560211</v>
      </c>
      <c r="AU172" s="17">
        <f t="shared" si="84"/>
        <v>-5.545763302288205E-2</v>
      </c>
      <c r="AV172" s="20">
        <f t="shared" si="85"/>
        <v>0.47788694096306272</v>
      </c>
      <c r="AW172" s="17">
        <f>(Z172*0.3999)+(AL172*0.4002)+(AV172*0.1999)</f>
        <v>0.55318932765792017</v>
      </c>
      <c r="AX172" s="17">
        <f t="shared" si="86"/>
        <v>171</v>
      </c>
    </row>
    <row r="173" spans="1:50" x14ac:dyDescent="0.25">
      <c r="A173">
        <v>237057</v>
      </c>
      <c r="B173" s="1" t="s">
        <v>386</v>
      </c>
      <c r="C173" t="s">
        <v>387</v>
      </c>
      <c r="D173" t="s">
        <v>164</v>
      </c>
      <c r="E173" s="1" t="s">
        <v>44</v>
      </c>
      <c r="F173">
        <v>338.20499999999998</v>
      </c>
      <c r="G173">
        <v>-611794.93299999996</v>
      </c>
      <c r="H173">
        <v>10449277.43</v>
      </c>
      <c r="I173">
        <v>331.63099999999997</v>
      </c>
      <c r="J173">
        <v>929708256.44099998</v>
      </c>
      <c r="K173">
        <v>165.66499999999999</v>
      </c>
      <c r="L173">
        <v>1451.788</v>
      </c>
      <c r="M173" s="2">
        <v>404.88099999999997</v>
      </c>
      <c r="N173">
        <v>91.180999999999997</v>
      </c>
      <c r="O173" s="4">
        <v>26696714.941</v>
      </c>
      <c r="P173" s="4">
        <v>1148336149.1919999</v>
      </c>
      <c r="Q173" s="4">
        <v>1275533536.211</v>
      </c>
      <c r="R173" s="6">
        <v>466352.02600000001</v>
      </c>
      <c r="S173" s="4">
        <v>3126973.4890000001</v>
      </c>
      <c r="T173" s="4">
        <v>86673048.625</v>
      </c>
      <c r="U173" s="4">
        <v>197047188.623</v>
      </c>
      <c r="V173" s="4">
        <v>51.433999999999997</v>
      </c>
      <c r="W173" s="8">
        <v>95</v>
      </c>
      <c r="X173" s="23">
        <f t="shared" si="68"/>
        <v>1987548.154093747</v>
      </c>
      <c r="Y173" s="24">
        <f t="shared" si="91"/>
        <v>4.6209392513683153E-2</v>
      </c>
      <c r="Z173" s="20">
        <f t="shared" si="69"/>
        <v>0.51842832183506249</v>
      </c>
      <c r="AA173" s="7">
        <f t="shared" si="70"/>
        <v>6.2589539442189492</v>
      </c>
      <c r="AB173" s="7">
        <f t="shared" si="90"/>
        <v>0.64910874909985983</v>
      </c>
      <c r="AC173" s="4">
        <f t="shared" si="71"/>
        <v>640388.4426934236</v>
      </c>
      <c r="AD173">
        <f t="shared" si="72"/>
        <v>0.10350693215024037</v>
      </c>
      <c r="AE173" s="7">
        <f t="shared" si="73"/>
        <v>6.8898475608168794E-2</v>
      </c>
      <c r="AF173" s="7">
        <f t="shared" si="89"/>
        <v>-1.0104361474349899E-2</v>
      </c>
      <c r="AG173">
        <f t="shared" si="74"/>
        <v>0.67659608195524201</v>
      </c>
      <c r="AH173" s="7">
        <f t="shared" si="96"/>
        <v>-2.4685862814332913E-2</v>
      </c>
      <c r="AI173" s="7">
        <f t="shared" si="75"/>
        <v>10.027985370646551</v>
      </c>
      <c r="AJ173" s="10">
        <f t="shared" si="97"/>
        <v>-3.7924344418563019E-3</v>
      </c>
      <c r="AK173" s="17">
        <f t="shared" si="76"/>
        <v>0.20273175452847902</v>
      </c>
      <c r="AL173" s="20">
        <f t="shared" si="77"/>
        <v>0.58032764899933287</v>
      </c>
      <c r="AM173">
        <f t="shared" si="78"/>
        <v>91.180999999999997</v>
      </c>
      <c r="AN173" s="13">
        <f t="shared" si="79"/>
        <v>1.1925393374248685</v>
      </c>
      <c r="AO173">
        <f t="shared" si="80"/>
        <v>8.7633960100202213</v>
      </c>
      <c r="AP173" s="13">
        <f t="shared" si="93"/>
        <v>-0.25628563422813283</v>
      </c>
      <c r="AQ173">
        <f t="shared" si="81"/>
        <v>2.0018169196873208</v>
      </c>
      <c r="AR173" s="13">
        <f t="shared" si="94"/>
        <v>-0.31532619091590858</v>
      </c>
      <c r="AS173" s="16">
        <f t="shared" si="83"/>
        <v>5.4380773185332563E-5</v>
      </c>
      <c r="AT173" s="13">
        <f t="shared" si="92"/>
        <v>-0.2289281963015643</v>
      </c>
      <c r="AU173" s="17">
        <f t="shared" si="84"/>
        <v>0.16907320568113732</v>
      </c>
      <c r="AV173" s="20">
        <f t="shared" si="85"/>
        <v>0.56713046986774129</v>
      </c>
      <c r="AW173" s="17">
        <f>(Z173*0.3999)+(AL173*0.4002)+(AV173*0.1999)</f>
        <v>0.55293599195793597</v>
      </c>
      <c r="AX173" s="17">
        <f t="shared" si="86"/>
        <v>172</v>
      </c>
    </row>
    <row r="174" spans="1:50" x14ac:dyDescent="0.25">
      <c r="A174">
        <v>130590</v>
      </c>
      <c r="B174" s="1" t="s">
        <v>388</v>
      </c>
      <c r="C174" t="s">
        <v>389</v>
      </c>
      <c r="D174" t="s">
        <v>47</v>
      </c>
      <c r="E174" s="1" t="s">
        <v>390</v>
      </c>
      <c r="F174">
        <v>495.37</v>
      </c>
      <c r="G174">
        <v>0</v>
      </c>
      <c r="H174">
        <v>10079298.652000001</v>
      </c>
      <c r="I174">
        <v>505.483</v>
      </c>
      <c r="J174">
        <v>978344156.18900001</v>
      </c>
      <c r="K174">
        <v>272.42399999999998</v>
      </c>
      <c r="L174">
        <v>2144.1329999999998</v>
      </c>
      <c r="M174" s="2">
        <v>551.17600000000004</v>
      </c>
      <c r="N174">
        <v>85.126999999999995</v>
      </c>
      <c r="O174" s="4">
        <v>61545559.920000002</v>
      </c>
      <c r="P174" s="4">
        <v>1086557301.7179999</v>
      </c>
      <c r="Q174" s="4">
        <v>1233367339.1589999</v>
      </c>
      <c r="R174" s="6">
        <v>241960.56899999999</v>
      </c>
      <c r="S174" s="4">
        <v>-56943389.502999999</v>
      </c>
      <c r="T174" s="4">
        <v>102917696.586</v>
      </c>
      <c r="U174" s="4">
        <v>264296795.123</v>
      </c>
      <c r="V174" s="4">
        <v>54.67</v>
      </c>
      <c r="W174" s="8">
        <v>52</v>
      </c>
      <c r="X174" s="23">
        <f t="shared" si="68"/>
        <v>2564670.3572912305</v>
      </c>
      <c r="Y174" s="24">
        <f t="shared" si="91"/>
        <v>0.27173596760134244</v>
      </c>
      <c r="Z174" s="20">
        <f t="shared" si="69"/>
        <v>0.60708747831091059</v>
      </c>
      <c r="AA174" s="7">
        <f t="shared" si="70"/>
        <v>3.491946933872629</v>
      </c>
      <c r="AB174" s="7">
        <f t="shared" si="90"/>
        <v>0.14664753880804249</v>
      </c>
      <c r="AC174" s="4">
        <f t="shared" si="71"/>
        <v>456288.93179154472</v>
      </c>
      <c r="AD174">
        <f t="shared" si="72"/>
        <v>7.1789320873122731E-2</v>
      </c>
      <c r="AE174" s="7">
        <f t="shared" si="73"/>
        <v>-0.17731615258213823</v>
      </c>
      <c r="AF174" s="7">
        <f t="shared" si="89"/>
        <v>-5.4931136225550577E-2</v>
      </c>
      <c r="AG174">
        <f t="shared" si="74"/>
        <v>0.70102629479514</v>
      </c>
      <c r="AH174" s="7">
        <f t="shared" si="96"/>
        <v>-2.3121817311192436E-2</v>
      </c>
      <c r="AI174" s="7">
        <f t="shared" si="75"/>
        <v>8.4011104462436066</v>
      </c>
      <c r="AJ174" s="10">
        <f t="shared" si="97"/>
        <v>-2.3352049759524287E-2</v>
      </c>
      <c r="AK174" s="17">
        <f t="shared" si="76"/>
        <v>3.564926160210391E-2</v>
      </c>
      <c r="AL174" s="20">
        <f t="shared" si="77"/>
        <v>0.51421898590764492</v>
      </c>
      <c r="AM174">
        <f t="shared" si="78"/>
        <v>85.126999999999995</v>
      </c>
      <c r="AN174" s="13">
        <f t="shared" si="79"/>
        <v>0.95828601700042682</v>
      </c>
      <c r="AO174">
        <f t="shared" si="80"/>
        <v>7.8705730772619154</v>
      </c>
      <c r="AP174" s="13">
        <f t="shared" si="93"/>
        <v>-0.33248829769815402</v>
      </c>
      <c r="AQ174">
        <f t="shared" si="81"/>
        <v>1.8555009837606087</v>
      </c>
      <c r="AR174" s="13">
        <f t="shared" si="94"/>
        <v>-0.3428502841202139</v>
      </c>
      <c r="AS174" s="16">
        <f t="shared" si="83"/>
        <v>3.4838142715527344E-5</v>
      </c>
      <c r="AT174" s="13">
        <f t="shared" si="92"/>
        <v>-0.35352678298038059</v>
      </c>
      <c r="AU174" s="17">
        <f t="shared" si="84"/>
        <v>4.7945803049459959E-2</v>
      </c>
      <c r="AV174" s="20">
        <f t="shared" si="85"/>
        <v>0.51912028210621619</v>
      </c>
      <c r="AW174" s="17">
        <f>(Z174*0.3999)+(AL174*0.4002)+(AV174*0.1999)</f>
        <v>0.55233686512980529</v>
      </c>
      <c r="AX174" s="17">
        <f t="shared" si="86"/>
        <v>173</v>
      </c>
    </row>
    <row r="175" spans="1:50" x14ac:dyDescent="0.25">
      <c r="A175">
        <v>117140</v>
      </c>
      <c r="B175" s="1" t="s">
        <v>391</v>
      </c>
      <c r="C175" t="s">
        <v>392</v>
      </c>
      <c r="D175" t="s">
        <v>106</v>
      </c>
      <c r="E175" s="1" t="s">
        <v>44</v>
      </c>
      <c r="F175">
        <v>1578.828</v>
      </c>
      <c r="G175">
        <v>-36773.542000000001</v>
      </c>
      <c r="H175">
        <v>10426442.204</v>
      </c>
      <c r="I175">
        <v>1114.5340000000001</v>
      </c>
      <c r="J175">
        <v>161218312.25099999</v>
      </c>
      <c r="K175">
        <v>360.11799999999999</v>
      </c>
      <c r="L175">
        <v>2620.3870000000002</v>
      </c>
      <c r="M175" s="2">
        <v>794.64800000000002</v>
      </c>
      <c r="N175">
        <v>62.470999999999997</v>
      </c>
      <c r="O175" s="4">
        <v>50734213.321000002</v>
      </c>
      <c r="P175" s="4">
        <v>353791202.71799999</v>
      </c>
      <c r="Q175" s="4">
        <v>489766238.15899998</v>
      </c>
      <c r="R175" s="6">
        <v>2551933.0520000001</v>
      </c>
      <c r="S175" s="4">
        <v>-30000432.864999998</v>
      </c>
      <c r="T175" s="4">
        <v>2212285.023</v>
      </c>
      <c r="U175" s="4">
        <v>186746405.07600001</v>
      </c>
      <c r="V175" s="4">
        <v>60.012</v>
      </c>
      <c r="W175" s="8">
        <v>640</v>
      </c>
      <c r="X175" s="23">
        <f t="shared" si="68"/>
        <v>3168575.7748526502</v>
      </c>
      <c r="Y175" s="24">
        <f t="shared" si="91"/>
        <v>0.50772882967617938</v>
      </c>
      <c r="Z175" s="20">
        <f t="shared" si="69"/>
        <v>0.69417823633517584</v>
      </c>
      <c r="AA175" s="7">
        <f t="shared" si="70"/>
        <v>1.7147660145484764</v>
      </c>
      <c r="AB175" s="7">
        <f t="shared" si="90"/>
        <v>-0.17607100591995745</v>
      </c>
      <c r="AC175" s="4">
        <f t="shared" si="71"/>
        <v>61524.619169229576</v>
      </c>
      <c r="AD175">
        <f t="shared" si="72"/>
        <v>3.7772932881795494E-3</v>
      </c>
      <c r="AE175" s="7">
        <f t="shared" si="73"/>
        <v>-0.10481589004636523</v>
      </c>
      <c r="AF175" s="7">
        <f t="shared" si="89"/>
        <v>-4.173146177086294E-2</v>
      </c>
      <c r="AG175">
        <f t="shared" si="74"/>
        <v>1.5999344835206618E-2</v>
      </c>
      <c r="AH175" s="7">
        <f t="shared" si="96"/>
        <v>-6.6977895341961816E-2</v>
      </c>
      <c r="AI175" s="7">
        <f t="shared" si="75"/>
        <v>3.6018835117091119</v>
      </c>
      <c r="AJ175" s="10">
        <f t="shared" si="97"/>
        <v>-8.1052264603106022E-2</v>
      </c>
      <c r="AK175" s="17">
        <f t="shared" si="76"/>
        <v>-8.6154418895791146E-2</v>
      </c>
      <c r="AL175" s="20">
        <f t="shared" si="77"/>
        <v>0.46567183218671854</v>
      </c>
      <c r="AM175">
        <f t="shared" si="78"/>
        <v>62.470999999999997</v>
      </c>
      <c r="AN175" s="13">
        <f t="shared" si="79"/>
        <v>8.1635335213814761E-2</v>
      </c>
      <c r="AO175">
        <f t="shared" si="80"/>
        <v>7.2764677133606215</v>
      </c>
      <c r="AP175" s="13">
        <f t="shared" si="93"/>
        <v>-0.38319534099870994</v>
      </c>
      <c r="AQ175">
        <f t="shared" si="81"/>
        <v>3.094913333962757</v>
      </c>
      <c r="AR175" s="13">
        <f t="shared" si="94"/>
        <v>-0.10969932329378594</v>
      </c>
      <c r="AS175" s="16">
        <f t="shared" si="83"/>
        <v>5.1649307803800412E-5</v>
      </c>
      <c r="AT175" s="13">
        <f t="shared" si="92"/>
        <v>-0.24634328925063606</v>
      </c>
      <c r="AU175" s="17">
        <f t="shared" si="84"/>
        <v>-0.14800172335910677</v>
      </c>
      <c r="AV175" s="20">
        <f t="shared" si="85"/>
        <v>0.4411707040890373</v>
      </c>
      <c r="AW175" s="17">
        <f>(Z175*0.3999)+(AL175*0.4002)+(AV175*0.1999)</f>
        <v>0.55215376769896007</v>
      </c>
      <c r="AX175" s="17">
        <f t="shared" si="86"/>
        <v>174</v>
      </c>
    </row>
    <row r="176" spans="1:50" x14ac:dyDescent="0.25">
      <c r="A176">
        <v>194578</v>
      </c>
      <c r="B176" s="1" t="s">
        <v>393</v>
      </c>
      <c r="C176" t="s">
        <v>394</v>
      </c>
      <c r="D176" t="s">
        <v>58</v>
      </c>
      <c r="E176" s="1" t="s">
        <v>44</v>
      </c>
      <c r="F176">
        <v>1400.703</v>
      </c>
      <c r="G176">
        <v>78259395.650000006</v>
      </c>
      <c r="H176">
        <v>13831663.861</v>
      </c>
      <c r="I176">
        <v>1330.6769999999999</v>
      </c>
      <c r="J176">
        <v>324763136.20599997</v>
      </c>
      <c r="K176">
        <v>566.28300000000002</v>
      </c>
      <c r="L176">
        <v>5510.5749999999998</v>
      </c>
      <c r="M176" s="2">
        <v>917.05200000000002</v>
      </c>
      <c r="N176">
        <v>82.42</v>
      </c>
      <c r="O176" s="4">
        <v>93566939.898000002</v>
      </c>
      <c r="P176" s="4">
        <v>692881480.13399994</v>
      </c>
      <c r="Q176" s="4">
        <v>802388402.98500001</v>
      </c>
      <c r="R176" s="6">
        <v>1163205.6410000001</v>
      </c>
      <c r="S176" s="4">
        <v>20738164.561999999</v>
      </c>
      <c r="T176" s="4">
        <v>61844169.590999998</v>
      </c>
      <c r="U176" s="4">
        <v>375613994.10000002</v>
      </c>
      <c r="V176" s="4">
        <v>57.194000000000003</v>
      </c>
      <c r="W176" s="8">
        <v>402</v>
      </c>
      <c r="X176" s="23">
        <f t="shared" si="68"/>
        <v>2653532.4862943585</v>
      </c>
      <c r="Y176" s="24">
        <f t="shared" si="91"/>
        <v>0.30646131952514555</v>
      </c>
      <c r="Z176" s="20">
        <f t="shared" si="69"/>
        <v>0.62037328678449555</v>
      </c>
      <c r="AA176" s="7">
        <f t="shared" si="70"/>
        <v>2.0316473637910639</v>
      </c>
      <c r="AB176" s="7">
        <f t="shared" si="90"/>
        <v>-0.11852847506839795</v>
      </c>
      <c r="AC176" s="4">
        <f t="shared" si="71"/>
        <v>58934.527922403737</v>
      </c>
      <c r="AD176">
        <f t="shared" si="72"/>
        <v>3.331059037275581E-3</v>
      </c>
      <c r="AE176" s="7">
        <f t="shared" si="73"/>
        <v>9.2035517754954693E-2</v>
      </c>
      <c r="AF176" s="7">
        <f t="shared" si="89"/>
        <v>-5.8919432912947663E-3</v>
      </c>
      <c r="AG176">
        <f t="shared" si="74"/>
        <v>1.2794037271198924</v>
      </c>
      <c r="AH176" s="7">
        <f t="shared" si="96"/>
        <v>1.390645698481004E-2</v>
      </c>
      <c r="AI176" s="7">
        <f t="shared" si="75"/>
        <v>7.3272847240604593</v>
      </c>
      <c r="AJ176" s="10">
        <f t="shared" si="97"/>
        <v>-3.6262457147988772E-2</v>
      </c>
      <c r="AK176" s="17">
        <f t="shared" si="76"/>
        <v>-3.8895349498423312E-2</v>
      </c>
      <c r="AL176" s="20">
        <f t="shared" si="77"/>
        <v>0.48448691216387491</v>
      </c>
      <c r="AM176">
        <f t="shared" si="78"/>
        <v>82.42</v>
      </c>
      <c r="AN176" s="13">
        <f t="shared" si="79"/>
        <v>0.85354142856485338</v>
      </c>
      <c r="AO176">
        <f t="shared" si="80"/>
        <v>9.7311326668821057</v>
      </c>
      <c r="AP176" s="13">
        <f t="shared" si="93"/>
        <v>-0.17368906542963333</v>
      </c>
      <c r="AQ176">
        <f t="shared" si="81"/>
        <v>2.3498445123727887</v>
      </c>
      <c r="AR176" s="13">
        <f t="shared" si="94"/>
        <v>-0.24985728735407858</v>
      </c>
      <c r="AS176" s="16">
        <f t="shared" si="83"/>
        <v>5.889446642165743E-5</v>
      </c>
      <c r="AT176" s="13">
        <f t="shared" si="92"/>
        <v>-0.20015009507221551</v>
      </c>
      <c r="AU176" s="17">
        <f t="shared" si="84"/>
        <v>0.11014582135908488</v>
      </c>
      <c r="AV176" s="20">
        <f t="shared" si="85"/>
        <v>0.54385313549185521</v>
      </c>
      <c r="AW176" s="17">
        <f>(Z176*0.3999)+(AL176*0.4002)+(AV176*0.1999)</f>
        <v>0.5506951814179244</v>
      </c>
      <c r="AX176" s="17">
        <f t="shared" si="86"/>
        <v>175</v>
      </c>
    </row>
    <row r="177" spans="1:50" x14ac:dyDescent="0.25">
      <c r="A177">
        <v>168227</v>
      </c>
      <c r="B177" s="1" t="s">
        <v>395</v>
      </c>
      <c r="C177" t="s">
        <v>79</v>
      </c>
      <c r="D177" t="s">
        <v>55</v>
      </c>
      <c r="E177" s="1" t="s">
        <v>44</v>
      </c>
      <c r="F177">
        <v>1047.153</v>
      </c>
      <c r="G177">
        <v>33268875.524999999</v>
      </c>
      <c r="H177">
        <v>15432896.979</v>
      </c>
      <c r="I177">
        <v>879.36</v>
      </c>
      <c r="J177">
        <v>188620289.70899999</v>
      </c>
      <c r="K177">
        <v>206.27500000000001</v>
      </c>
      <c r="L177">
        <v>2257.0790000000002</v>
      </c>
      <c r="M177" s="2">
        <v>887.31299999999999</v>
      </c>
      <c r="N177">
        <v>72.391999999999996</v>
      </c>
      <c r="O177" s="4">
        <v>57596864.314000003</v>
      </c>
      <c r="P177" s="4">
        <v>296005110.90200001</v>
      </c>
      <c r="Q177" s="4">
        <v>552033663.19799995</v>
      </c>
      <c r="R177" s="6">
        <v>451154.30800000002</v>
      </c>
      <c r="S177" s="4">
        <v>-14703990.214</v>
      </c>
      <c r="T177" s="4">
        <v>-17581402.870000001</v>
      </c>
      <c r="U177" s="4">
        <v>208543025.15599999</v>
      </c>
      <c r="V177" s="4">
        <v>56.646000000000001</v>
      </c>
      <c r="W177" s="8">
        <v>141</v>
      </c>
      <c r="X177" s="23">
        <f t="shared" si="68"/>
        <v>2839114.0602440001</v>
      </c>
      <c r="Y177" s="24">
        <f t="shared" si="91"/>
        <v>0.37898248842205262</v>
      </c>
      <c r="Z177" s="20">
        <f t="shared" si="69"/>
        <v>0.64764956609982005</v>
      </c>
      <c r="AA177" s="7">
        <f t="shared" si="70"/>
        <v>1.4243744034034764</v>
      </c>
      <c r="AB177" s="7">
        <f t="shared" ref="AB177:AB208" si="98">(AA177 - AVERAGE(AA$2:AA$999)) / _xlfn.STDEV.P(AA$2:AA$999)</f>
        <v>-0.22880326133128193</v>
      </c>
      <c r="AC177" s="4">
        <f t="shared" si="71"/>
        <v>83568.315379745225</v>
      </c>
      <c r="AD177">
        <f t="shared" si="72"/>
        <v>7.5750947276882674E-3</v>
      </c>
      <c r="AE177" s="7">
        <f t="shared" si="73"/>
        <v>3.4952344460081755E-3</v>
      </c>
      <c r="AF177" s="7">
        <f t="shared" si="89"/>
        <v>-2.2011925135874254E-2</v>
      </c>
      <c r="AG177">
        <f t="shared" si="74"/>
        <v>6.1272356205269572E-2</v>
      </c>
      <c r="AH177" s="7">
        <f t="shared" si="96"/>
        <v>-6.4079474017881777E-2</v>
      </c>
      <c r="AI177" s="7">
        <f t="shared" si="75"/>
        <v>2.1561410172713171</v>
      </c>
      <c r="AJ177" s="10">
        <f t="shared" si="97"/>
        <v>-9.8434158327964413E-2</v>
      </c>
      <c r="AK177" s="17">
        <f t="shared" si="76"/>
        <v>-9.9488117770177201E-2</v>
      </c>
      <c r="AL177" s="20">
        <f t="shared" si="77"/>
        <v>0.46037536086986541</v>
      </c>
      <c r="AM177">
        <f t="shared" si="78"/>
        <v>72.391999999999996</v>
      </c>
      <c r="AN177" s="13">
        <f t="shared" si="79"/>
        <v>0.46551825426417576</v>
      </c>
      <c r="AO177">
        <f t="shared" si="80"/>
        <v>10.942087019755181</v>
      </c>
      <c r="AP177" s="13">
        <f t="shared" si="93"/>
        <v>-7.0333804667615477E-2</v>
      </c>
      <c r="AQ177">
        <f t="shared" si="81"/>
        <v>4.2630469034056482</v>
      </c>
      <c r="AR177" s="13">
        <f t="shared" si="94"/>
        <v>0.11004309257353571</v>
      </c>
      <c r="AS177" s="16">
        <f t="shared" si="83"/>
        <v>3.9187532635372558E-5</v>
      </c>
      <c r="AT177" s="13">
        <f t="shared" si="92"/>
        <v>-0.32579623576642591</v>
      </c>
      <c r="AU177" s="17">
        <f t="shared" si="84"/>
        <v>8.4423551102447605E-2</v>
      </c>
      <c r="AV177" s="20">
        <f t="shared" si="85"/>
        <v>0.53364015847304402</v>
      </c>
      <c r="AW177" s="17">
        <f>(Z177*0.3999)+(AL177*0.4002)+(AV177*0.1999)</f>
        <v>0.54991194858219972</v>
      </c>
      <c r="AX177" s="17">
        <f t="shared" si="86"/>
        <v>176</v>
      </c>
    </row>
    <row r="178" spans="1:50" x14ac:dyDescent="0.25">
      <c r="A178">
        <v>167835</v>
      </c>
      <c r="B178" s="1" t="s">
        <v>396</v>
      </c>
      <c r="C178" t="s">
        <v>397</v>
      </c>
      <c r="D178" t="s">
        <v>55</v>
      </c>
      <c r="E178" s="1" t="s">
        <v>93</v>
      </c>
      <c r="F178">
        <v>719.36199999999997</v>
      </c>
      <c r="G178">
        <v>838540.83100000001</v>
      </c>
      <c r="H178">
        <v>-20310939.158</v>
      </c>
      <c r="I178">
        <v>708.04899999999998</v>
      </c>
      <c r="J178">
        <v>-174348714.72099999</v>
      </c>
      <c r="K178">
        <v>323.22800000000001</v>
      </c>
      <c r="L178">
        <v>2660.2579999999998</v>
      </c>
      <c r="M178" s="2">
        <v>646.53800000000001</v>
      </c>
      <c r="N178">
        <v>90.974000000000004</v>
      </c>
      <c r="O178" s="4">
        <v>69657010.817000002</v>
      </c>
      <c r="P178" s="4">
        <v>-159913609.94499999</v>
      </c>
      <c r="Q178" s="4">
        <v>-252628894.39199999</v>
      </c>
      <c r="R178" s="6">
        <v>451154.30800000002</v>
      </c>
      <c r="S178" s="4">
        <v>-51314876.222999997</v>
      </c>
      <c r="T178" s="4">
        <v>-118163701.81900001</v>
      </c>
      <c r="U178" s="4">
        <v>-100532004.77</v>
      </c>
      <c r="V178" s="4">
        <v>52.375</v>
      </c>
      <c r="W178" s="8">
        <v>141</v>
      </c>
      <c r="X178" s="23">
        <f t="shared" si="68"/>
        <v>2068712.0850049932</v>
      </c>
      <c r="Y178" s="24">
        <f t="shared" si="91"/>
        <v>7.7926459120460659E-2</v>
      </c>
      <c r="Z178" s="20">
        <f t="shared" si="69"/>
        <v>0.53105672396528436</v>
      </c>
      <c r="AA178" s="7">
        <f t="shared" si="70"/>
        <v>5.5321581061062908</v>
      </c>
      <c r="AB178" s="7">
        <f t="shared" si="98"/>
        <v>0.51712978587799396</v>
      </c>
      <c r="AC178" s="4">
        <f t="shared" si="71"/>
        <v>-65538.272874661023</v>
      </c>
      <c r="AD178">
        <f t="shared" si="72"/>
        <v>-1.8113755731187262E-2</v>
      </c>
      <c r="AE178" s="7">
        <f t="shared" si="73"/>
        <v>0.71246779117622883</v>
      </c>
      <c r="AF178" s="7">
        <f t="shared" si="89"/>
        <v>0.10706632394672676</v>
      </c>
      <c r="AG178">
        <f t="shared" si="74"/>
        <v>1.265434946220416</v>
      </c>
      <c r="AH178" s="7">
        <f t="shared" si="96"/>
        <v>1.3012162322157734E-2</v>
      </c>
      <c r="AI178" s="7">
        <f t="shared" si="75"/>
        <v>2.7247815276499896</v>
      </c>
      <c r="AJ178" s="10">
        <f t="shared" si="97"/>
        <v>-9.1597498994038615E-2</v>
      </c>
      <c r="AK178" s="17">
        <f t="shared" si="76"/>
        <v>0.1626979448083912</v>
      </c>
      <c r="AL178" s="20">
        <f t="shared" si="77"/>
        <v>0.56462186738252806</v>
      </c>
      <c r="AM178">
        <f t="shared" si="78"/>
        <v>90.974000000000004</v>
      </c>
      <c r="AN178" s="13">
        <f t="shared" si="79"/>
        <v>1.1845296847443503</v>
      </c>
      <c r="AO178">
        <f t="shared" si="80"/>
        <v>8.2302832675387023</v>
      </c>
      <c r="AP178" s="13">
        <f t="shared" si="93"/>
        <v>-0.30178694184059834</v>
      </c>
      <c r="AQ178">
        <f t="shared" si="81"/>
        <v>2.1905558924350612</v>
      </c>
      <c r="AR178" s="13">
        <f t="shared" si="94"/>
        <v>-0.27982172556638107</v>
      </c>
      <c r="AS178" s="16">
        <f t="shared" si="83"/>
        <v>3.8190814805259429E-5</v>
      </c>
      <c r="AT178" s="13">
        <f t="shared" si="92"/>
        <v>-0.33215104215451957</v>
      </c>
      <c r="AU178" s="17">
        <f t="shared" si="84"/>
        <v>0.14352653014065631</v>
      </c>
      <c r="AV178" s="20">
        <f t="shared" si="85"/>
        <v>0.55706281993517437</v>
      </c>
      <c r="AW178" s="17">
        <f>(Z178*0.3999)+(AL178*0.4002)+(AV178*0.1999)</f>
        <v>0.54968811294524633</v>
      </c>
      <c r="AX178" s="17">
        <f t="shared" si="86"/>
        <v>177</v>
      </c>
    </row>
    <row r="179" spans="1:50" x14ac:dyDescent="0.25">
      <c r="A179">
        <v>161004</v>
      </c>
      <c r="B179" s="1" t="s">
        <v>398</v>
      </c>
      <c r="C179" t="s">
        <v>399</v>
      </c>
      <c r="D179" t="s">
        <v>400</v>
      </c>
      <c r="E179" s="1" t="s">
        <v>44</v>
      </c>
      <c r="F179">
        <v>459.10700000000003</v>
      </c>
      <c r="G179">
        <v>119349.28200000001</v>
      </c>
      <c r="H179">
        <v>18988090.5</v>
      </c>
      <c r="I179">
        <v>445.267</v>
      </c>
      <c r="J179">
        <v>3390107464.6240001</v>
      </c>
      <c r="K179">
        <v>234.63200000000001</v>
      </c>
      <c r="L179">
        <v>2040.95</v>
      </c>
      <c r="M179" s="2">
        <v>506.78300000000002</v>
      </c>
      <c r="N179">
        <v>92.766000000000005</v>
      </c>
      <c r="O179" s="4">
        <v>77804088.143000007</v>
      </c>
      <c r="P179" s="4">
        <v>3467238061.2020001</v>
      </c>
      <c r="Q179" s="4">
        <v>3886073261.6009998</v>
      </c>
      <c r="R179" s="6">
        <v>83652.956000000006</v>
      </c>
      <c r="S179" s="4">
        <v>53435723.913999997</v>
      </c>
      <c r="T179" s="4">
        <v>152761730.02399999</v>
      </c>
      <c r="U179" s="4">
        <v>380898232.39700001</v>
      </c>
      <c r="V179" s="4">
        <v>48.095999999999997</v>
      </c>
      <c r="W179" s="8">
        <v>34</v>
      </c>
      <c r="X179" s="23">
        <f t="shared" si="68"/>
        <v>1246879.2941337649</v>
      </c>
      <c r="Y179" s="24">
        <f t="shared" si="91"/>
        <v>-0.2432275938565967</v>
      </c>
      <c r="Z179" s="20">
        <f t="shared" si="69"/>
        <v>0.40391454589541209</v>
      </c>
      <c r="AA179" s="7">
        <f t="shared" si="70"/>
        <v>11.239953328619551</v>
      </c>
      <c r="AB179" s="7">
        <f t="shared" si="98"/>
        <v>1.5536091604795466</v>
      </c>
      <c r="AC179" s="4">
        <f t="shared" si="71"/>
        <v>1661043.8592929763</v>
      </c>
      <c r="AD179">
        <f t="shared" si="72"/>
        <v>0.27935070051768141</v>
      </c>
      <c r="AE179" s="7">
        <f t="shared" si="73"/>
        <v>0.19013953926285121</v>
      </c>
      <c r="AF179" s="7">
        <f t="shared" si="89"/>
        <v>1.1969249224538668E-2</v>
      </c>
      <c r="AG179">
        <f t="shared" si="74"/>
        <v>0.36501487735596044</v>
      </c>
      <c r="AH179" s="7">
        <f t="shared" si="96"/>
        <v>-4.4633588407649277E-2</v>
      </c>
      <c r="AI179" s="7">
        <f t="shared" si="75"/>
        <v>9.2782871590042237</v>
      </c>
      <c r="AJ179" s="10">
        <f t="shared" si="97"/>
        <v>-1.2805916919280994E-2</v>
      </c>
      <c r="AK179" s="17">
        <f t="shared" si="76"/>
        <v>0.49953159784700191</v>
      </c>
      <c r="AL179" s="20">
        <f t="shared" si="77"/>
        <v>0.6912975338106504</v>
      </c>
      <c r="AM179">
        <f t="shared" si="78"/>
        <v>92.766000000000005</v>
      </c>
      <c r="AN179" s="13">
        <f t="shared" si="79"/>
        <v>1.2538692866935739</v>
      </c>
      <c r="AO179">
        <f t="shared" si="80"/>
        <v>8.6985151215520471</v>
      </c>
      <c r="AP179" s="13">
        <f t="shared" si="93"/>
        <v>-0.26182323449373296</v>
      </c>
      <c r="AQ179">
        <f t="shared" si="81"/>
        <v>1.8977249480036824</v>
      </c>
      <c r="AR179" s="13">
        <f t="shared" si="94"/>
        <v>-0.33490736033736818</v>
      </c>
      <c r="AS179" s="16">
        <f t="shared" si="83"/>
        <v>2.6231912084733085E-5</v>
      </c>
      <c r="AT179" s="13">
        <f t="shared" si="92"/>
        <v>-0.40839780839764578</v>
      </c>
      <c r="AU179" s="17">
        <f t="shared" si="84"/>
        <v>0.1452985756207677</v>
      </c>
      <c r="AV179" s="20">
        <f t="shared" si="85"/>
        <v>0.55776243035903894</v>
      </c>
      <c r="AW179" s="17">
        <f>(Z179*0.3999)+(AL179*0.4002)+(AV179*0.1999)</f>
        <v>0.54967940976336949</v>
      </c>
      <c r="AX179" s="17">
        <f t="shared" si="86"/>
        <v>178</v>
      </c>
    </row>
    <row r="180" spans="1:50" x14ac:dyDescent="0.25">
      <c r="A180">
        <v>205957</v>
      </c>
      <c r="B180" s="1" t="s">
        <v>401</v>
      </c>
      <c r="C180" t="s">
        <v>402</v>
      </c>
      <c r="D180" t="s">
        <v>195</v>
      </c>
      <c r="E180" s="1" t="s">
        <v>48</v>
      </c>
      <c r="F180">
        <v>788.80600000000004</v>
      </c>
      <c r="G180">
        <v>6542193.1639999999</v>
      </c>
      <c r="H180">
        <v>5350133.4239999996</v>
      </c>
      <c r="I180">
        <v>892.27200000000005</v>
      </c>
      <c r="J180">
        <v>100437801.23100001</v>
      </c>
      <c r="K180">
        <v>184.184</v>
      </c>
      <c r="L180">
        <v>4033.7849999999999</v>
      </c>
      <c r="M180" s="2">
        <v>783.85900000000004</v>
      </c>
      <c r="N180">
        <v>73.673000000000002</v>
      </c>
      <c r="O180" s="4">
        <v>24797370.484999999</v>
      </c>
      <c r="P180" s="4">
        <v>233798862.736</v>
      </c>
      <c r="Q180" s="4">
        <v>349602962.94</v>
      </c>
      <c r="R180" s="6">
        <v>754926.505</v>
      </c>
      <c r="S180" s="4">
        <v>24313758.239</v>
      </c>
      <c r="T180" s="4">
        <v>14250555.563999999</v>
      </c>
      <c r="U180" s="4">
        <v>178088669.85699999</v>
      </c>
      <c r="V180" s="4">
        <v>52.401000000000003</v>
      </c>
      <c r="W180" s="8">
        <v>265</v>
      </c>
      <c r="X180" s="23">
        <f t="shared" si="68"/>
        <v>2233041.2652180945</v>
      </c>
      <c r="Y180" s="24">
        <f t="shared" si="91"/>
        <v>0.14214266323649224</v>
      </c>
      <c r="Z180" s="20">
        <f t="shared" si="69"/>
        <v>0.55651634005472206</v>
      </c>
      <c r="AA180" s="7">
        <f t="shared" si="70"/>
        <v>1.5752010249286745</v>
      </c>
      <c r="AB180" s="7">
        <f t="shared" si="98"/>
        <v>-0.20141463292795467</v>
      </c>
      <c r="AC180" s="4">
        <f t="shared" si="71"/>
        <v>24899.145896719834</v>
      </c>
      <c r="AD180">
        <f t="shared" si="72"/>
        <v>-2.5327317542936608E-3</v>
      </c>
      <c r="AE180" s="7">
        <f t="shared" si="73"/>
        <v>0.16656810164745034</v>
      </c>
      <c r="AF180" s="7">
        <f t="shared" si="89"/>
        <v>7.6777433448358186E-3</v>
      </c>
      <c r="AG180">
        <f t="shared" si="74"/>
        <v>0.179551058135002</v>
      </c>
      <c r="AH180" s="7">
        <f t="shared" si="96"/>
        <v>-5.6507158824279743E-2</v>
      </c>
      <c r="AI180" s="7">
        <f t="shared" si="75"/>
        <v>3.0189169668789009</v>
      </c>
      <c r="AJ180" s="10">
        <f t="shared" si="97"/>
        <v>-8.8061163190767067E-2</v>
      </c>
      <c r="AK180" s="17">
        <f t="shared" si="76"/>
        <v>-8.3779357216034286E-2</v>
      </c>
      <c r="AL180" s="20">
        <f t="shared" si="77"/>
        <v>0.46661593043186295</v>
      </c>
      <c r="AM180">
        <f t="shared" si="78"/>
        <v>73.673000000000002</v>
      </c>
      <c r="AN180" s="13">
        <f t="shared" si="79"/>
        <v>0.51508523534506623</v>
      </c>
      <c r="AO180">
        <f t="shared" si="80"/>
        <v>21.900843721495896</v>
      </c>
      <c r="AP180" s="13">
        <f t="shared" si="93"/>
        <v>0.86499885576557156</v>
      </c>
      <c r="AQ180">
        <f t="shared" si="81"/>
        <v>4.8444598879381493</v>
      </c>
      <c r="AR180" s="13">
        <f t="shared" si="94"/>
        <v>0.21941508322588346</v>
      </c>
      <c r="AS180" s="16">
        <f t="shared" si="83"/>
        <v>1.6266986866369756E-4</v>
      </c>
      <c r="AT180" s="13">
        <f t="shared" si="92"/>
        <v>0.46149412275005086</v>
      </c>
      <c r="AU180" s="17">
        <f t="shared" si="84"/>
        <v>0.51792787990139377</v>
      </c>
      <c r="AV180" s="20">
        <f t="shared" si="85"/>
        <v>0.69774570544839776</v>
      </c>
      <c r="AW180" s="17">
        <f>(Z180*0.3999)+(AL180*0.4002)+(AV180*0.1999)</f>
        <v>0.54876994626584963</v>
      </c>
      <c r="AX180" s="17">
        <f t="shared" si="86"/>
        <v>179</v>
      </c>
    </row>
    <row r="181" spans="1:50" x14ac:dyDescent="0.25">
      <c r="A181">
        <v>144962</v>
      </c>
      <c r="B181" s="1" t="s">
        <v>403</v>
      </c>
      <c r="C181" t="s">
        <v>404</v>
      </c>
      <c r="D181" t="s">
        <v>86</v>
      </c>
      <c r="E181" s="1" t="s">
        <v>405</v>
      </c>
      <c r="F181">
        <v>1063.6880000000001</v>
      </c>
      <c r="G181">
        <v>1179404.727</v>
      </c>
      <c r="H181">
        <v>3405780.4759999998</v>
      </c>
      <c r="I181">
        <v>1121.846</v>
      </c>
      <c r="J181">
        <v>186980905.54499999</v>
      </c>
      <c r="K181">
        <v>289.42500000000001</v>
      </c>
      <c r="L181">
        <v>4640.9870000000001</v>
      </c>
      <c r="M181" s="2">
        <v>683.53399999999999</v>
      </c>
      <c r="N181">
        <v>68.271000000000001</v>
      </c>
      <c r="O181" s="4">
        <v>26881787.914999999</v>
      </c>
      <c r="P181" s="4">
        <v>269384346.65600002</v>
      </c>
      <c r="Q181" s="4">
        <v>336283738.81199998</v>
      </c>
      <c r="R181" s="6">
        <v>819966.68799999997</v>
      </c>
      <c r="S181" s="4">
        <v>-5977128.4100000001</v>
      </c>
      <c r="T181" s="4">
        <v>69702399.088</v>
      </c>
      <c r="U181" s="4">
        <v>146918415.78299999</v>
      </c>
      <c r="V181" s="4">
        <v>54.633000000000003</v>
      </c>
      <c r="W181" s="8">
        <v>231</v>
      </c>
      <c r="X181" s="23">
        <f t="shared" si="68"/>
        <v>2426299.1779887099</v>
      </c>
      <c r="Y181" s="24">
        <f t="shared" si="91"/>
        <v>0.21766357533148642</v>
      </c>
      <c r="Z181" s="20">
        <f t="shared" si="69"/>
        <v>0.58615437706013984</v>
      </c>
      <c r="AA181" s="7">
        <f t="shared" si="70"/>
        <v>1.802025369215067</v>
      </c>
      <c r="AB181" s="7">
        <f t="shared" si="98"/>
        <v>-0.1602255668621177</v>
      </c>
      <c r="AC181" s="4">
        <f t="shared" si="71"/>
        <v>40289.038849925666</v>
      </c>
      <c r="AD181">
        <f t="shared" si="72"/>
        <v>1.1871821368804523E-4</v>
      </c>
      <c r="AE181" s="7">
        <f t="shared" si="73"/>
        <v>-1.7501876264429013E-2</v>
      </c>
      <c r="AF181" s="7">
        <f t="shared" si="89"/>
        <v>-2.583473923575496E-2</v>
      </c>
      <c r="AG181">
        <f t="shared" si="74"/>
        <v>1.0595283683551806</v>
      </c>
      <c r="AH181" s="7">
        <f t="shared" si="96"/>
        <v>-1.701729807593639E-4</v>
      </c>
      <c r="AI181" s="7">
        <f t="shared" si="75"/>
        <v>5.0267084344777553</v>
      </c>
      <c r="AJ181" s="10">
        <f t="shared" si="97"/>
        <v>-6.3921858960761718E-2</v>
      </c>
      <c r="AK181" s="17">
        <f t="shared" si="76"/>
        <v>-6.2839123613999223E-2</v>
      </c>
      <c r="AL181" s="20">
        <f t="shared" si="77"/>
        <v>0.47494730563824861</v>
      </c>
      <c r="AM181">
        <f t="shared" si="78"/>
        <v>68.271000000000001</v>
      </c>
      <c r="AN181" s="13">
        <f t="shared" si="79"/>
        <v>0.30606038616554299</v>
      </c>
      <c r="AO181">
        <f t="shared" si="80"/>
        <v>16.035197374103827</v>
      </c>
      <c r="AP181" s="13">
        <f t="shared" si="93"/>
        <v>0.36436445420111602</v>
      </c>
      <c r="AQ181">
        <f t="shared" si="81"/>
        <v>3.8761198928910772</v>
      </c>
      <c r="AR181" s="13">
        <f t="shared" si="94"/>
        <v>3.7256659344549435E-2</v>
      </c>
      <c r="AS181" s="16">
        <f t="shared" si="83"/>
        <v>1.726442829872315E-4</v>
      </c>
      <c r="AT181" s="13">
        <f t="shared" si="92"/>
        <v>0.52508832157510077</v>
      </c>
      <c r="AU181" s="17">
        <f t="shared" si="84"/>
        <v>0.29724105855109939</v>
      </c>
      <c r="AV181" s="20">
        <f t="shared" si="85"/>
        <v>0.61685876129755979</v>
      </c>
      <c r="AW181" s="17">
        <f>(Z181*0.3999)+(AL181*0.4002)+(AV181*0.1999)</f>
        <v>0.54778711348615916</v>
      </c>
      <c r="AX181" s="17">
        <f t="shared" si="86"/>
        <v>180</v>
      </c>
    </row>
    <row r="182" spans="1:50" x14ac:dyDescent="0.25">
      <c r="A182">
        <v>217688</v>
      </c>
      <c r="B182" s="1" t="s">
        <v>406</v>
      </c>
      <c r="C182" t="s">
        <v>407</v>
      </c>
      <c r="D182" t="s">
        <v>123</v>
      </c>
      <c r="E182" s="1" t="s">
        <v>70</v>
      </c>
      <c r="F182">
        <v>772.173</v>
      </c>
      <c r="G182">
        <v>-17273545.096000001</v>
      </c>
      <c r="H182">
        <v>6997432.7230000002</v>
      </c>
      <c r="I182">
        <v>753.21199999999999</v>
      </c>
      <c r="J182">
        <v>33920979.729000002</v>
      </c>
      <c r="K182">
        <v>312.84800000000001</v>
      </c>
      <c r="L182">
        <v>3443.4369999999999</v>
      </c>
      <c r="M182" s="2">
        <v>715.62699999999995</v>
      </c>
      <c r="N182">
        <v>50.703000000000003</v>
      </c>
      <c r="O182" s="4">
        <v>43774076.612999998</v>
      </c>
      <c r="P182" s="4">
        <v>164119239.801</v>
      </c>
      <c r="Q182" s="4">
        <v>223274869.521</v>
      </c>
      <c r="R182" s="6">
        <v>392975.24300000002</v>
      </c>
      <c r="S182" s="4">
        <v>34235754.305</v>
      </c>
      <c r="T182" s="4">
        <v>17615866.745000001</v>
      </c>
      <c r="U182" s="4">
        <v>157599099.347</v>
      </c>
      <c r="V182" s="4">
        <v>57.787999999999997</v>
      </c>
      <c r="W182" s="8">
        <v>89</v>
      </c>
      <c r="X182" s="23">
        <f t="shared" si="68"/>
        <v>3159816.7890152917</v>
      </c>
      <c r="Y182" s="24">
        <f t="shared" si="91"/>
        <v>0.50430601200221647</v>
      </c>
      <c r="Z182" s="20">
        <f t="shared" si="69"/>
        <v>0.69297682331402999</v>
      </c>
      <c r="AA182" s="7">
        <f t="shared" si="70"/>
        <v>1.4103721315834425</v>
      </c>
      <c r="AB182" s="7">
        <f t="shared" si="98"/>
        <v>-0.23134593593211306</v>
      </c>
      <c r="AC182" s="4">
        <f t="shared" si="71"/>
        <v>9850.9076045242018</v>
      </c>
      <c r="AD182">
        <f t="shared" si="72"/>
        <v>-5.1253196988194083E-3</v>
      </c>
      <c r="AE182" s="7">
        <f t="shared" si="73"/>
        <v>0.2616333925691619</v>
      </c>
      <c r="AF182" s="7">
        <f t="shared" si="89"/>
        <v>2.498569297450243E-2</v>
      </c>
      <c r="AG182">
        <f t="shared" si="74"/>
        <v>5.7867974801435384E-3</v>
      </c>
      <c r="AH182" s="7">
        <f t="shared" si="96"/>
        <v>-6.7631712354157866E-2</v>
      </c>
      <c r="AI182" s="7">
        <f t="shared" si="75"/>
        <v>3.7743638361694716</v>
      </c>
      <c r="AJ182" s="10">
        <f t="shared" si="97"/>
        <v>-7.8978565669213296E-2</v>
      </c>
      <c r="AK182" s="17">
        <f t="shared" si="76"/>
        <v>-9.0548567460769919E-2</v>
      </c>
      <c r="AL182" s="20">
        <f t="shared" si="77"/>
        <v>0.46392565058938751</v>
      </c>
      <c r="AM182">
        <f t="shared" si="78"/>
        <v>50.703000000000003</v>
      </c>
      <c r="AN182" s="13">
        <f t="shared" si="79"/>
        <v>-0.37371535437238079</v>
      </c>
      <c r="AO182">
        <f t="shared" si="80"/>
        <v>11.00674129289623</v>
      </c>
      <c r="AP182" s="13">
        <f t="shared" si="93"/>
        <v>-6.4815546077589006E-2</v>
      </c>
      <c r="AQ182">
        <f t="shared" si="81"/>
        <v>2.4075972996471129</v>
      </c>
      <c r="AR182" s="13">
        <f t="shared" si="94"/>
        <v>-0.23899317272651591</v>
      </c>
      <c r="AS182" s="16">
        <f t="shared" si="83"/>
        <v>7.8663840940447623E-5</v>
      </c>
      <c r="AT182" s="13">
        <f t="shared" si="92"/>
        <v>-7.4105848962596824E-2</v>
      </c>
      <c r="AU182" s="17">
        <f t="shared" si="84"/>
        <v>-0.20288795580525981</v>
      </c>
      <c r="AV182" s="20">
        <f t="shared" si="85"/>
        <v>0.41961130418995962</v>
      </c>
      <c r="AW182" s="17">
        <f>(Z182*0.3999)+(AL182*0.4002)+(AV182*0.1999)</f>
        <v>0.54666477671672642</v>
      </c>
      <c r="AX182" s="17">
        <f t="shared" si="86"/>
        <v>181</v>
      </c>
    </row>
    <row r="183" spans="1:50" x14ac:dyDescent="0.25">
      <c r="A183">
        <v>150400</v>
      </c>
      <c r="B183" s="1" t="s">
        <v>408</v>
      </c>
      <c r="C183" t="s">
        <v>409</v>
      </c>
      <c r="D183" t="s">
        <v>73</v>
      </c>
      <c r="E183" s="1" t="s">
        <v>67</v>
      </c>
      <c r="F183">
        <v>337.33499999999998</v>
      </c>
      <c r="G183">
        <v>703243.42500000005</v>
      </c>
      <c r="H183">
        <v>20625734.725000001</v>
      </c>
      <c r="I183">
        <v>257.37700000000001</v>
      </c>
      <c r="J183">
        <v>753498436.89400005</v>
      </c>
      <c r="K183">
        <v>140.703</v>
      </c>
      <c r="L183">
        <v>1819.6949999999999</v>
      </c>
      <c r="M183" s="2">
        <v>462.51900000000001</v>
      </c>
      <c r="N183">
        <v>69.028000000000006</v>
      </c>
      <c r="O183" s="4">
        <v>35778782.729000002</v>
      </c>
      <c r="P183" s="4">
        <v>1013264892.2640001</v>
      </c>
      <c r="Q183" s="4">
        <v>1226024048.027</v>
      </c>
      <c r="R183" s="6">
        <v>495367.603</v>
      </c>
      <c r="S183" s="4">
        <v>61547630.141999997</v>
      </c>
      <c r="T183" s="4">
        <v>83176.960999999996</v>
      </c>
      <c r="U183" s="4">
        <v>259391801.97099999</v>
      </c>
      <c r="V183" s="4">
        <v>52.372</v>
      </c>
      <c r="W183" s="8">
        <v>103</v>
      </c>
      <c r="X183" s="23">
        <f t="shared" si="68"/>
        <v>2224436.1977859903</v>
      </c>
      <c r="Y183" s="24">
        <f t="shared" si="91"/>
        <v>0.13877999346636605</v>
      </c>
      <c r="Z183" s="20">
        <f t="shared" si="69"/>
        <v>0.55518799805810581</v>
      </c>
      <c r="AA183" s="7">
        <f t="shared" si="70"/>
        <v>5.7176042674914758</v>
      </c>
      <c r="AB183" s="7">
        <f t="shared" si="98"/>
        <v>0.55080498162023728</v>
      </c>
      <c r="AC183" s="4">
        <f t="shared" si="71"/>
        <v>414079.52260900871</v>
      </c>
      <c r="AD183">
        <f t="shared" si="72"/>
        <v>6.4517266612196325E-2</v>
      </c>
      <c r="AE183" s="7">
        <f t="shared" si="73"/>
        <v>0.31679245158328861</v>
      </c>
      <c r="AF183" s="7">
        <f t="shared" si="89"/>
        <v>3.5028161742862086E-2</v>
      </c>
      <c r="AG183">
        <f t="shared" si="74"/>
        <v>3.6962939770076083E-3</v>
      </c>
      <c r="AH183" s="7">
        <f t="shared" si="96"/>
        <v>-6.7765548380262372E-2</v>
      </c>
      <c r="AI183" s="7">
        <f t="shared" si="75"/>
        <v>5.7624972407425439</v>
      </c>
      <c r="AJ183" s="10">
        <f t="shared" si="97"/>
        <v>-5.5075606683029237E-2</v>
      </c>
      <c r="AK183" s="17">
        <f t="shared" si="76"/>
        <v>0.16011026614796617</v>
      </c>
      <c r="AL183" s="20">
        <f t="shared" si="77"/>
        <v>0.56360289285527121</v>
      </c>
      <c r="AM183">
        <f t="shared" si="78"/>
        <v>69.028000000000006</v>
      </c>
      <c r="AN183" s="13">
        <f t="shared" si="79"/>
        <v>0.33535172471217389</v>
      </c>
      <c r="AO183">
        <f t="shared" si="80"/>
        <v>12.932879895951045</v>
      </c>
      <c r="AP183" s="13">
        <f t="shared" si="93"/>
        <v>9.958087159925888E-2</v>
      </c>
      <c r="AQ183">
        <f t="shared" si="81"/>
        <v>1.8292218360660399</v>
      </c>
      <c r="AR183" s="13">
        <f t="shared" si="94"/>
        <v>-0.34779376280484131</v>
      </c>
      <c r="AS183" s="16">
        <f t="shared" si="83"/>
        <v>5.0859611792356232E-5</v>
      </c>
      <c r="AT183" s="13">
        <f t="shared" si="92"/>
        <v>-0.25137817987520528</v>
      </c>
      <c r="AU183" s="17">
        <f t="shared" si="84"/>
        <v>-1.1723341362784495E-2</v>
      </c>
      <c r="AV183" s="20">
        <f t="shared" si="85"/>
        <v>0.49532317059107728</v>
      </c>
      <c r="AW183" s="17">
        <f>(Z183*0.3999)+(AL183*0.4002)+(AV183*0.1999)</f>
        <v>0.54658865994527239</v>
      </c>
      <c r="AX183" s="17">
        <f t="shared" si="86"/>
        <v>182</v>
      </c>
    </row>
    <row r="184" spans="1:50" x14ac:dyDescent="0.25">
      <c r="A184">
        <v>136774</v>
      </c>
      <c r="B184" s="1" t="s">
        <v>410</v>
      </c>
      <c r="C184" t="s">
        <v>411</v>
      </c>
      <c r="D184" t="s">
        <v>61</v>
      </c>
      <c r="E184" s="1" t="s">
        <v>44</v>
      </c>
      <c r="F184">
        <v>402.18099999999998</v>
      </c>
      <c r="G184">
        <v>0</v>
      </c>
      <c r="H184">
        <v>17576446.061999999</v>
      </c>
      <c r="I184">
        <v>453.53399999999999</v>
      </c>
      <c r="J184">
        <v>74236996.343999997</v>
      </c>
      <c r="K184">
        <v>144.352</v>
      </c>
      <c r="L184">
        <v>1780.0060000000001</v>
      </c>
      <c r="M184" s="2">
        <v>533.05700000000002</v>
      </c>
      <c r="N184">
        <v>83.992999999999995</v>
      </c>
      <c r="O184" s="4">
        <v>31416583.624000002</v>
      </c>
      <c r="P184" s="4">
        <v>284134202.91900003</v>
      </c>
      <c r="Q184" s="4">
        <v>417769750.38999999</v>
      </c>
      <c r="R184" s="6">
        <v>1456754.142</v>
      </c>
      <c r="S184" s="4">
        <v>-7749922.8669999996</v>
      </c>
      <c r="T184" s="4">
        <v>2252551.727</v>
      </c>
      <c r="U184" s="4">
        <v>142257850.002</v>
      </c>
      <c r="V184" s="4">
        <v>53.045999999999999</v>
      </c>
      <c r="W184" s="8">
        <v>313</v>
      </c>
      <c r="X184" s="23">
        <f t="shared" si="68"/>
        <v>2480936.0788245816</v>
      </c>
      <c r="Y184" s="24">
        <f t="shared" si="91"/>
        <v>0.2390144660971667</v>
      </c>
      <c r="Z184" s="20">
        <f t="shared" si="69"/>
        <v>0.59445281726260113</v>
      </c>
      <c r="AA184" s="7">
        <f t="shared" si="70"/>
        <v>2.1455210769962729</v>
      </c>
      <c r="AB184" s="7">
        <f t="shared" si="98"/>
        <v>-9.7850130726093124E-2</v>
      </c>
      <c r="AC184" s="4">
        <f t="shared" si="71"/>
        <v>41706.037139200649</v>
      </c>
      <c r="AD184">
        <f t="shared" si="72"/>
        <v>3.6284597209104659E-4</v>
      </c>
      <c r="AE184" s="7">
        <f t="shared" si="73"/>
        <v>6.9075437277182586E-2</v>
      </c>
      <c r="AF184" s="7">
        <f t="shared" si="89"/>
        <v>-1.007214315761225E-2</v>
      </c>
      <c r="AG184">
        <f t="shared" si="74"/>
        <v>1.6855932194903625E-2</v>
      </c>
      <c r="AH184" s="7">
        <f t="shared" si="96"/>
        <v>-6.6923055803036771E-2</v>
      </c>
      <c r="AI184" s="7">
        <f t="shared" si="75"/>
        <v>3.1261872929480798</v>
      </c>
      <c r="AJ184" s="10">
        <f t="shared" si="97"/>
        <v>-8.677147196654221E-2</v>
      </c>
      <c r="AK184" s="17">
        <f t="shared" si="76"/>
        <v>-5.7715372909125422E-2</v>
      </c>
      <c r="AL184" s="20">
        <f t="shared" si="77"/>
        <v>0.47698767414882159</v>
      </c>
      <c r="AM184">
        <f t="shared" si="78"/>
        <v>83.992999999999995</v>
      </c>
      <c r="AN184" s="13">
        <f t="shared" si="79"/>
        <v>0.9144070501419338</v>
      </c>
      <c r="AO184">
        <f t="shared" si="80"/>
        <v>12.331010308135669</v>
      </c>
      <c r="AP184" s="13">
        <f t="shared" ref="AP184:AP203" si="99">(AO184 - AVERAGE(AO$2:AO$844)) / _xlfn.STDEV.P(AO$2:AO$844)</f>
        <v>4.8211149820896824E-2</v>
      </c>
      <c r="AQ184">
        <f t="shared" si="81"/>
        <v>3.1418615606295721</v>
      </c>
      <c r="AR184" s="13">
        <f t="shared" ref="AR184:AR203" si="100">(AQ184 - AVERAGE(AQ$2:AQ$844)) / _xlfn.STDEV.P(AQ$2:AQ$844)</f>
        <v>-0.10086769905292731</v>
      </c>
      <c r="AS184" s="16">
        <f t="shared" si="83"/>
        <v>5.6658165677830225E-5</v>
      </c>
      <c r="AT184" s="13">
        <f t="shared" si="92"/>
        <v>-0.21440815068556676</v>
      </c>
      <c r="AU184" s="17">
        <f t="shared" si="84"/>
        <v>0.21827634759745915</v>
      </c>
      <c r="AV184" s="20">
        <f t="shared" si="85"/>
        <v>0.5863930989800179</v>
      </c>
      <c r="AW184" s="17">
        <f>(Z184*0.3999)+(AL184*0.4002)+(AV184*0.1999)</f>
        <v>0.54583212930377811</v>
      </c>
      <c r="AX184" s="17">
        <f t="shared" si="86"/>
        <v>183</v>
      </c>
    </row>
    <row r="185" spans="1:50" x14ac:dyDescent="0.25">
      <c r="A185">
        <v>166939</v>
      </c>
      <c r="B185" s="1" t="s">
        <v>412</v>
      </c>
      <c r="C185" t="s">
        <v>413</v>
      </c>
      <c r="D185" t="s">
        <v>55</v>
      </c>
      <c r="E185" s="1" t="s">
        <v>44</v>
      </c>
      <c r="F185">
        <v>564.649</v>
      </c>
      <c r="G185">
        <v>0</v>
      </c>
      <c r="H185">
        <v>12747571.648</v>
      </c>
      <c r="I185">
        <v>565.08500000000004</v>
      </c>
      <c r="J185">
        <v>1267179695.8199999</v>
      </c>
      <c r="K185">
        <v>224.02600000000001</v>
      </c>
      <c r="L185">
        <v>2173.4479999999999</v>
      </c>
      <c r="M185" s="2">
        <v>582.49199999999996</v>
      </c>
      <c r="N185">
        <v>82.933999999999997</v>
      </c>
      <c r="O185" s="4">
        <v>53679139.002999999</v>
      </c>
      <c r="P185" s="4">
        <v>1370165323.2190001</v>
      </c>
      <c r="Q185" s="4">
        <v>1582821623.9349999</v>
      </c>
      <c r="R185" s="6">
        <v>451154.30800000002</v>
      </c>
      <c r="S185" s="4">
        <v>108678733.535</v>
      </c>
      <c r="T185" s="4">
        <v>183783515.31799999</v>
      </c>
      <c r="U185" s="4">
        <v>322818967.255</v>
      </c>
      <c r="V185" s="4">
        <v>51.213999999999999</v>
      </c>
      <c r="W185" s="8">
        <v>141</v>
      </c>
      <c r="X185" s="23">
        <f t="shared" si="68"/>
        <v>1863785.6395428085</v>
      </c>
      <c r="Y185" s="24">
        <f t="shared" si="91"/>
        <v>-2.1542571193889875E-3</v>
      </c>
      <c r="Z185" s="20">
        <f t="shared" si="69"/>
        <v>0.49914057641695886</v>
      </c>
      <c r="AA185" s="7">
        <f t="shared" si="70"/>
        <v>6.8034520678273349</v>
      </c>
      <c r="AB185" s="7">
        <f t="shared" si="98"/>
        <v>0.74798424351201553</v>
      </c>
      <c r="AC185" s="4">
        <f t="shared" si="71"/>
        <v>583027.3812946066</v>
      </c>
      <c r="AD185">
        <f t="shared" si="72"/>
        <v>9.3624473261687255E-2</v>
      </c>
      <c r="AE185" s="7">
        <f t="shared" si="73"/>
        <v>0.37614365170520903</v>
      </c>
      <c r="AF185" s="7">
        <f t="shared" si="89"/>
        <v>4.58338677183103E-2</v>
      </c>
      <c r="AG185">
        <f t="shared" si="74"/>
        <v>0.86422793352095817</v>
      </c>
      <c r="AH185" s="7">
        <f t="shared" si="96"/>
        <v>-1.2673492901287768E-2</v>
      </c>
      <c r="AI185" s="7">
        <f t="shared" si="75"/>
        <v>7.4430977055734679</v>
      </c>
      <c r="AJ185" s="10">
        <f t="shared" si="97"/>
        <v>-3.4870059162619378E-2</v>
      </c>
      <c r="AK185" s="17">
        <f t="shared" si="76"/>
        <v>0.2398405101318693</v>
      </c>
      <c r="AL185" s="20">
        <f t="shared" si="77"/>
        <v>0.59477304959203403</v>
      </c>
      <c r="AM185">
        <f t="shared" si="78"/>
        <v>82.933999999999997</v>
      </c>
      <c r="AN185" s="13">
        <f t="shared" si="79"/>
        <v>0.87343013135609249</v>
      </c>
      <c r="AO185">
        <f t="shared" si="80"/>
        <v>9.7017667592154471</v>
      </c>
      <c r="AP185" s="13">
        <f t="shared" si="99"/>
        <v>-0.17619545308759899</v>
      </c>
      <c r="AQ185">
        <f t="shared" si="81"/>
        <v>2.5224081133439871</v>
      </c>
      <c r="AR185" s="13">
        <f t="shared" si="100"/>
        <v>-0.21739563779609156</v>
      </c>
      <c r="AS185" s="16">
        <f t="shared" si="83"/>
        <v>4.0489621114797146E-5</v>
      </c>
      <c r="AT185" s="13">
        <f t="shared" si="92"/>
        <v>-0.31749446776657847</v>
      </c>
      <c r="AU185" s="17">
        <f t="shared" si="84"/>
        <v>0.10013237313258941</v>
      </c>
      <c r="AV185" s="20">
        <f t="shared" si="85"/>
        <v>0.53988038278129302</v>
      </c>
      <c r="AW185" s="17">
        <f>(Z185*0.3999)+(AL185*0.4002)+(AV185*0.1999)</f>
        <v>0.54555657947385439</v>
      </c>
      <c r="AX185" s="17">
        <f t="shared" si="86"/>
        <v>184</v>
      </c>
    </row>
    <row r="186" spans="1:50" x14ac:dyDescent="0.25">
      <c r="A186">
        <v>105899</v>
      </c>
      <c r="B186" s="1" t="s">
        <v>414</v>
      </c>
      <c r="C186" t="s">
        <v>415</v>
      </c>
      <c r="D186" t="s">
        <v>416</v>
      </c>
      <c r="E186" s="1" t="s">
        <v>93</v>
      </c>
      <c r="F186">
        <v>207.11199999999999</v>
      </c>
      <c r="G186">
        <v>4241972.8839999996</v>
      </c>
      <c r="H186">
        <v>3254988.51</v>
      </c>
      <c r="I186">
        <v>340.05399999999997</v>
      </c>
      <c r="J186">
        <v>1208834.3500000001</v>
      </c>
      <c r="K186">
        <v>55.567</v>
      </c>
      <c r="L186">
        <v>1363.787</v>
      </c>
      <c r="M186" s="2">
        <v>512.48500000000001</v>
      </c>
      <c r="N186">
        <v>35.499000000000002</v>
      </c>
      <c r="O186" s="4">
        <v>5506027.7410000004</v>
      </c>
      <c r="P186" s="4">
        <v>20753681.335000001</v>
      </c>
      <c r="Q186" s="4">
        <v>68038167.160999998</v>
      </c>
      <c r="R186" s="6">
        <v>530652.14099999995</v>
      </c>
      <c r="S186" s="4">
        <v>-189999.44099999999</v>
      </c>
      <c r="T186" s="4">
        <v>51.319000000000003</v>
      </c>
      <c r="U186" s="4">
        <v>54910246.652000003</v>
      </c>
      <c r="V186" s="4">
        <v>52.682000000000002</v>
      </c>
      <c r="W186" s="8">
        <v>104</v>
      </c>
      <c r="X186" s="23">
        <f t="shared" si="68"/>
        <v>2614915.9853883171</v>
      </c>
      <c r="Y186" s="24">
        <f t="shared" si="91"/>
        <v>0.29137084623723969</v>
      </c>
      <c r="Z186" s="20">
        <f t="shared" si="69"/>
        <v>0.61461614547820909</v>
      </c>
      <c r="AA186" s="7">
        <f t="shared" si="70"/>
        <v>0.40030047689077558</v>
      </c>
      <c r="AB186" s="7">
        <f t="shared" si="98"/>
        <v>-0.41476499638285419</v>
      </c>
      <c r="AC186" s="4">
        <f t="shared" si="71"/>
        <v>886.38060782218929</v>
      </c>
      <c r="AD186">
        <f t="shared" si="72"/>
        <v>-6.6697745491973914E-3</v>
      </c>
      <c r="AE186" s="7">
        <f t="shared" si="73"/>
        <v>5.5818162472019477E-2</v>
      </c>
      <c r="AF186" s="7">
        <f t="shared" si="89"/>
        <v>-1.248581319774681E-2</v>
      </c>
      <c r="AG186">
        <f t="shared" si="74"/>
        <v>8.9712812329397623E-2</v>
      </c>
      <c r="AH186" s="7">
        <f t="shared" si="96"/>
        <v>-6.2258688918721238E-2</v>
      </c>
      <c r="AI186" s="7">
        <f t="shared" si="75"/>
        <v>1.4389110079650758</v>
      </c>
      <c r="AJ186" s="10">
        <f t="shared" si="97"/>
        <v>-0.10705728163381165</v>
      </c>
      <c r="AK186" s="17">
        <f t="shared" si="76"/>
        <v>-0.15643745776560122</v>
      </c>
      <c r="AL186" s="20">
        <f t="shared" si="77"/>
        <v>0.43784410679702274</v>
      </c>
      <c r="AM186">
        <f t="shared" si="78"/>
        <v>35.499000000000002</v>
      </c>
      <c r="AN186" s="13">
        <f t="shared" si="79"/>
        <v>-0.96201853966032447</v>
      </c>
      <c r="AO186">
        <f t="shared" si="80"/>
        <v>24.543110119315422</v>
      </c>
      <c r="AP186" s="13">
        <f t="shared" si="99"/>
        <v>1.0905169621264135</v>
      </c>
      <c r="AQ186">
        <f t="shared" si="81"/>
        <v>6.1197113394640699</v>
      </c>
      <c r="AR186" s="13">
        <f t="shared" si="100"/>
        <v>0.45930788497993358</v>
      </c>
      <c r="AS186" s="16">
        <f t="shared" si="83"/>
        <v>2.4768981635248902E-4</v>
      </c>
      <c r="AT186" s="13">
        <f t="shared" si="92"/>
        <v>1.0035585770668751</v>
      </c>
      <c r="AU186" s="17">
        <f t="shared" si="84"/>
        <v>0.29956236529186447</v>
      </c>
      <c r="AV186" s="20">
        <f t="shared" si="85"/>
        <v>0.61774450269175007</v>
      </c>
      <c r="AW186" s="17">
        <f>(Z186*0.3999)+(AL186*0.4002)+(AV186*0.1999)</f>
        <v>0.54449733420498514</v>
      </c>
      <c r="AX186" s="17">
        <f t="shared" si="86"/>
        <v>185</v>
      </c>
    </row>
    <row r="187" spans="1:50" x14ac:dyDescent="0.25">
      <c r="A187">
        <v>236230</v>
      </c>
      <c r="B187" s="1" t="s">
        <v>417</v>
      </c>
      <c r="C187" t="s">
        <v>418</v>
      </c>
      <c r="D187" t="s">
        <v>164</v>
      </c>
      <c r="E187" s="1" t="s">
        <v>243</v>
      </c>
      <c r="F187">
        <v>635.58199999999999</v>
      </c>
      <c r="G187">
        <v>16496.616999999998</v>
      </c>
      <c r="H187">
        <v>5453641.5350000001</v>
      </c>
      <c r="I187">
        <v>728.822</v>
      </c>
      <c r="J187">
        <v>145866498.292</v>
      </c>
      <c r="K187">
        <v>164.453</v>
      </c>
      <c r="L187">
        <v>2216.0509999999999</v>
      </c>
      <c r="M187" s="2">
        <v>536.38400000000001</v>
      </c>
      <c r="N187">
        <v>73.938999999999993</v>
      </c>
      <c r="O187" s="4">
        <v>32849026.396000002</v>
      </c>
      <c r="P187" s="4">
        <v>188569808.12599999</v>
      </c>
      <c r="Q187" s="4">
        <v>274448317.67900002</v>
      </c>
      <c r="R187" s="6">
        <v>466352.02600000001</v>
      </c>
      <c r="S187" s="4">
        <v>-18299440.182999998</v>
      </c>
      <c r="T187" s="4">
        <v>3783313.3319999999</v>
      </c>
      <c r="U187" s="4">
        <v>161576806.09099999</v>
      </c>
      <c r="V187" s="4">
        <v>54.366999999999997</v>
      </c>
      <c r="W187" s="8">
        <v>95</v>
      </c>
      <c r="X187" s="23">
        <f t="shared" si="68"/>
        <v>2633092.2643577261</v>
      </c>
      <c r="Y187" s="24">
        <f t="shared" si="91"/>
        <v>0.29847373349594725</v>
      </c>
      <c r="Z187" s="20">
        <f t="shared" si="69"/>
        <v>0.61732918968106243</v>
      </c>
      <c r="AA187" s="7">
        <f t="shared" si="70"/>
        <v>1.0811087726167683</v>
      </c>
      <c r="AB187" s="7">
        <f t="shared" si="98"/>
        <v>-0.29113691775201</v>
      </c>
      <c r="AC187" s="4">
        <f t="shared" si="71"/>
        <v>65822.717208223097</v>
      </c>
      <c r="AD187">
        <f t="shared" si="72"/>
        <v>4.5177917401520622E-3</v>
      </c>
      <c r="AE187" s="7">
        <f t="shared" si="73"/>
        <v>-7.9502739030286623E-2</v>
      </c>
      <c r="AF187" s="7">
        <f t="shared" si="89"/>
        <v>-3.7122852903140297E-2</v>
      </c>
      <c r="AG187">
        <f t="shared" si="74"/>
        <v>4.4246342522455427E-2</v>
      </c>
      <c r="AH187" s="7">
        <f t="shared" si="96"/>
        <v>-6.5169495636257679E-2</v>
      </c>
      <c r="AI187" s="7">
        <f t="shared" si="75"/>
        <v>3.195774112842793</v>
      </c>
      <c r="AJ187" s="10">
        <f t="shared" si="97"/>
        <v>-8.5934842544142118E-2</v>
      </c>
      <c r="AK187" s="17">
        <f t="shared" si="76"/>
        <v>-0.1200121026540811</v>
      </c>
      <c r="AL187" s="20">
        <f t="shared" si="77"/>
        <v>0.45223678036110548</v>
      </c>
      <c r="AM187">
        <f t="shared" si="78"/>
        <v>73.938999999999993</v>
      </c>
      <c r="AN187" s="13">
        <f t="shared" si="79"/>
        <v>0.52537783250940384</v>
      </c>
      <c r="AO187">
        <f t="shared" si="80"/>
        <v>13.475284731807871</v>
      </c>
      <c r="AP187" s="13">
        <f t="shared" si="99"/>
        <v>0.14587526173506749</v>
      </c>
      <c r="AQ187">
        <f t="shared" si="81"/>
        <v>4.4317951025520967</v>
      </c>
      <c r="AR187" s="13">
        <f t="shared" si="100"/>
        <v>0.14178701118327597</v>
      </c>
      <c r="AS187" s="16">
        <f t="shared" si="83"/>
        <v>6.746169500688296E-5</v>
      </c>
      <c r="AT187" s="13">
        <f t="shared" si="92"/>
        <v>-0.14552773626935292</v>
      </c>
      <c r="AU187" s="17">
        <f t="shared" si="84"/>
        <v>0.20042337072853644</v>
      </c>
      <c r="AV187" s="20">
        <f t="shared" si="85"/>
        <v>0.57942525845543491</v>
      </c>
      <c r="AW187" s="17">
        <f>(Z187*0.3999)+(AL187*0.4002)+(AV187*0.1999)</f>
        <v>0.54368221161921271</v>
      </c>
      <c r="AX187" s="17">
        <f t="shared" si="86"/>
        <v>186</v>
      </c>
    </row>
    <row r="188" spans="1:50" x14ac:dyDescent="0.25">
      <c r="A188">
        <v>238458</v>
      </c>
      <c r="B188" s="1" t="s">
        <v>419</v>
      </c>
      <c r="C188" t="s">
        <v>420</v>
      </c>
      <c r="D188" t="s">
        <v>288</v>
      </c>
      <c r="E188" s="1" t="s">
        <v>192</v>
      </c>
      <c r="F188">
        <v>934.29100000000005</v>
      </c>
      <c r="G188">
        <v>-1857543.094</v>
      </c>
      <c r="H188">
        <v>8561221.1469999999</v>
      </c>
      <c r="I188">
        <v>848.56500000000005</v>
      </c>
      <c r="J188">
        <v>109211033.46699999</v>
      </c>
      <c r="K188">
        <v>233.02500000000001</v>
      </c>
      <c r="L188">
        <v>3132.8919999999998</v>
      </c>
      <c r="M188" s="2">
        <v>553.20100000000002</v>
      </c>
      <c r="N188">
        <v>69.19</v>
      </c>
      <c r="O188" s="4">
        <v>33065406.307</v>
      </c>
      <c r="P188" s="4">
        <v>275569992.88200003</v>
      </c>
      <c r="Q188" s="4">
        <v>289130554.42000002</v>
      </c>
      <c r="R188" s="6">
        <v>385263.196</v>
      </c>
      <c r="S188" s="4">
        <v>-16777322.890000001</v>
      </c>
      <c r="T188" s="4">
        <v>0</v>
      </c>
      <c r="U188" s="4">
        <v>139682658.55399999</v>
      </c>
      <c r="V188" s="4">
        <v>55.872</v>
      </c>
      <c r="W188" s="8">
        <v>85</v>
      </c>
      <c r="X188" s="23">
        <f t="shared" si="68"/>
        <v>2507388.0622399533</v>
      </c>
      <c r="Y188" s="24">
        <f t="shared" si="91"/>
        <v>0.24935131536564475</v>
      </c>
      <c r="Z188" s="20">
        <f t="shared" si="69"/>
        <v>0.59845547969510782</v>
      </c>
      <c r="AA188" s="7">
        <f t="shared" si="70"/>
        <v>1.8632339603700501</v>
      </c>
      <c r="AB188" s="7">
        <f t="shared" si="98"/>
        <v>-0.14911068978483102</v>
      </c>
      <c r="AC188" s="4">
        <f t="shared" si="71"/>
        <v>34859.495146018438</v>
      </c>
      <c r="AD188">
        <f t="shared" si="72"/>
        <v>-8.1671152085609677E-4</v>
      </c>
      <c r="AE188" s="7">
        <f t="shared" si="73"/>
        <v>-5.8819769240171883E-2</v>
      </c>
      <c r="AF188" s="7">
        <f t="shared" si="89"/>
        <v>-3.335723249795975E-2</v>
      </c>
      <c r="AG188">
        <f t="shared" si="74"/>
        <v>-0.13698128125407735</v>
      </c>
      <c r="AH188" s="7">
        <f t="shared" si="96"/>
        <v>-7.677186078428494E-2</v>
      </c>
      <c r="AI188" s="7">
        <f t="shared" si="75"/>
        <v>21.321429323541356</v>
      </c>
      <c r="AJ188" s="10">
        <f t="shared" si="97"/>
        <v>0.13198654648461763</v>
      </c>
      <c r="AK188" s="17">
        <f t="shared" si="76"/>
        <v>-4.7083550347334011E-2</v>
      </c>
      <c r="AL188" s="20">
        <f t="shared" si="77"/>
        <v>0.48122331885900765</v>
      </c>
      <c r="AM188">
        <f t="shared" si="78"/>
        <v>69.19</v>
      </c>
      <c r="AN188" s="13">
        <f t="shared" si="79"/>
        <v>0.34162014854910111</v>
      </c>
      <c r="AO188">
        <f t="shared" si="80"/>
        <v>13.444445874906124</v>
      </c>
      <c r="AP188" s="13">
        <f t="shared" si="99"/>
        <v>0.14324315748677738</v>
      </c>
      <c r="AQ188">
        <f t="shared" si="81"/>
        <v>3.6415191503057613</v>
      </c>
      <c r="AR188" s="13">
        <f t="shared" si="100"/>
        <v>-6.8750523778960647E-3</v>
      </c>
      <c r="AS188" s="16">
        <f t="shared" si="83"/>
        <v>9.4748329142314567E-5</v>
      </c>
      <c r="AT188" s="13">
        <f t="shared" si="92"/>
        <v>2.8444547234128249E-2</v>
      </c>
      <c r="AU188" s="17">
        <f t="shared" si="84"/>
        <v>0.1422669802887763</v>
      </c>
      <c r="AV188" s="20">
        <f t="shared" si="85"/>
        <v>0.55656543644606959</v>
      </c>
      <c r="AW188" s="17">
        <f>(Z188*0.3999)+(AL188*0.4002)+(AV188*0.1999)</f>
        <v>0.54316534928301774</v>
      </c>
      <c r="AX188" s="17">
        <f t="shared" si="86"/>
        <v>187</v>
      </c>
    </row>
    <row r="189" spans="1:50" x14ac:dyDescent="0.25">
      <c r="A189">
        <v>120254</v>
      </c>
      <c r="B189" s="1" t="s">
        <v>421</v>
      </c>
      <c r="C189" t="s">
        <v>422</v>
      </c>
      <c r="D189" t="s">
        <v>106</v>
      </c>
      <c r="E189" s="1" t="s">
        <v>192</v>
      </c>
      <c r="F189">
        <v>465.87200000000001</v>
      </c>
      <c r="G189">
        <v>16139356.183</v>
      </c>
      <c r="H189">
        <v>12437737.641000001</v>
      </c>
      <c r="I189">
        <v>545.27099999999996</v>
      </c>
      <c r="J189">
        <v>647599161.62100005</v>
      </c>
      <c r="K189">
        <v>221.90600000000001</v>
      </c>
      <c r="L189">
        <v>1887.663</v>
      </c>
      <c r="M189" s="2">
        <v>492.59899999999999</v>
      </c>
      <c r="N189">
        <v>83.004000000000005</v>
      </c>
      <c r="O189" s="4">
        <v>41106314.906000003</v>
      </c>
      <c r="P189" s="4">
        <v>885803374.43700004</v>
      </c>
      <c r="Q189" s="4">
        <v>1021284803.7539999</v>
      </c>
      <c r="R189" s="6">
        <v>2551933.0520000001</v>
      </c>
      <c r="S189" s="4">
        <v>53386422.085000001</v>
      </c>
      <c r="T189" s="4">
        <v>158521288.014</v>
      </c>
      <c r="U189" s="4">
        <v>220109800.868</v>
      </c>
      <c r="V189" s="4">
        <v>51.362000000000002</v>
      </c>
      <c r="W189" s="8">
        <v>640</v>
      </c>
      <c r="X189" s="23">
        <f t="shared" si="68"/>
        <v>1964186.9835658562</v>
      </c>
      <c r="Y189" s="24">
        <f t="shared" si="91"/>
        <v>3.7080364467276243E-2</v>
      </c>
      <c r="Z189" s="20">
        <f t="shared" si="69"/>
        <v>0.51478953592719778</v>
      </c>
      <c r="AA189" s="7">
        <f t="shared" si="70"/>
        <v>5.7413208894905035</v>
      </c>
      <c r="AB189" s="7">
        <f t="shared" si="98"/>
        <v>0.55511168649995257</v>
      </c>
      <c r="AC189" s="4">
        <f t="shared" si="71"/>
        <v>343069.26693006116</v>
      </c>
      <c r="AD189">
        <f t="shared" si="72"/>
        <v>5.228325428223414E-2</v>
      </c>
      <c r="AE189" s="7">
        <f t="shared" si="73"/>
        <v>0.29905147097686396</v>
      </c>
      <c r="AF189" s="7">
        <f t="shared" si="89"/>
        <v>3.179817111494973E-2</v>
      </c>
      <c r="AG189">
        <f t="shared" si="74"/>
        <v>1.2891851309623286</v>
      </c>
      <c r="AH189" s="7">
        <f t="shared" si="96"/>
        <v>1.4532671778533762E-2</v>
      </c>
      <c r="AI189" s="7">
        <f t="shared" si="75"/>
        <v>7.538190354962925</v>
      </c>
      <c r="AJ189" s="10">
        <f t="shared" si="97"/>
        <v>-3.3726777885308985E-2</v>
      </c>
      <c r="AK189" s="17">
        <f t="shared" si="76"/>
        <v>0.17858314598822123</v>
      </c>
      <c r="AL189" s="20">
        <f t="shared" si="77"/>
        <v>0.57086748535462495</v>
      </c>
      <c r="AM189">
        <f t="shared" si="78"/>
        <v>83.004000000000005</v>
      </c>
      <c r="AN189" s="13">
        <f t="shared" si="79"/>
        <v>0.87613870955723439</v>
      </c>
      <c r="AO189">
        <f t="shared" si="80"/>
        <v>8.5065883752579925</v>
      </c>
      <c r="AP189" s="13">
        <f t="shared" si="99"/>
        <v>-0.27820423090649105</v>
      </c>
      <c r="AQ189">
        <f t="shared" si="81"/>
        <v>2.4572161185366777</v>
      </c>
      <c r="AR189" s="13">
        <f t="shared" si="100"/>
        <v>-0.22965917238571917</v>
      </c>
      <c r="AS189" s="16">
        <f t="shared" si="83"/>
        <v>4.5921484431689373E-5</v>
      </c>
      <c r="AT189" s="13">
        <f t="shared" si="92"/>
        <v>-0.28286235959859218</v>
      </c>
      <c r="AU189" s="17">
        <f t="shared" si="84"/>
        <v>7.9303290124399281E-2</v>
      </c>
      <c r="AV189" s="20">
        <f t="shared" si="85"/>
        <v>0.53160430529743152</v>
      </c>
      <c r="AW189" s="17">
        <f>(Z189*0.3999)+(AL189*0.4002)+(AV189*0.1999)</f>
        <v>0.54059320368516384</v>
      </c>
      <c r="AX189" s="17">
        <f t="shared" si="86"/>
        <v>188</v>
      </c>
    </row>
    <row r="190" spans="1:50" x14ac:dyDescent="0.25">
      <c r="A190">
        <v>186283</v>
      </c>
      <c r="B190" s="1" t="s">
        <v>423</v>
      </c>
      <c r="C190" t="s">
        <v>424</v>
      </c>
      <c r="D190" t="s">
        <v>92</v>
      </c>
      <c r="E190" s="1" t="s">
        <v>44</v>
      </c>
      <c r="F190">
        <v>1140.184</v>
      </c>
      <c r="G190">
        <v>-7607.7340000000004</v>
      </c>
      <c r="H190">
        <v>12066829.388</v>
      </c>
      <c r="I190">
        <v>977.14099999999996</v>
      </c>
      <c r="J190">
        <v>93105354.465000004</v>
      </c>
      <c r="K190">
        <v>158.101</v>
      </c>
      <c r="L190">
        <v>3037.973</v>
      </c>
      <c r="M190" s="2">
        <v>663.98099999999999</v>
      </c>
      <c r="N190">
        <v>65.926000000000002</v>
      </c>
      <c r="O190" s="4">
        <v>44922339.851999998</v>
      </c>
      <c r="P190" s="4">
        <v>-50810048.994999997</v>
      </c>
      <c r="Q190" s="4">
        <v>140320979.05700001</v>
      </c>
      <c r="R190" s="6">
        <v>581180.24600000004</v>
      </c>
      <c r="S190" s="4">
        <v>-44088722.327</v>
      </c>
      <c r="T190" s="4">
        <v>-22843489.717</v>
      </c>
      <c r="U190" s="4">
        <v>139654815.47600001</v>
      </c>
      <c r="V190" s="4">
        <v>55.335000000000001</v>
      </c>
      <c r="W190" s="8">
        <v>145</v>
      </c>
      <c r="X190" s="23">
        <f t="shared" si="68"/>
        <v>2661328.5580643173</v>
      </c>
      <c r="Y190" s="24">
        <f t="shared" si="91"/>
        <v>0.30950785170788808</v>
      </c>
      <c r="Z190" s="20">
        <f t="shared" si="69"/>
        <v>0.62153237980307796</v>
      </c>
      <c r="AA190" s="7">
        <f t="shared" si="70"/>
        <v>-0.29596355535996838</v>
      </c>
      <c r="AB190" s="7">
        <f t="shared" si="98"/>
        <v>-0.54119968448419831</v>
      </c>
      <c r="AC190" s="4">
        <f t="shared" si="71"/>
        <v>30647.196161717042</v>
      </c>
      <c r="AD190">
        <f t="shared" si="72"/>
        <v>-1.5424280700884153E-3</v>
      </c>
      <c r="AE190" s="7">
        <f t="shared" si="73"/>
        <v>-0.22929315276280632</v>
      </c>
      <c r="AF190" s="7">
        <f t="shared" si="89"/>
        <v>-6.439426722011124E-2</v>
      </c>
      <c r="AG190">
        <f t="shared" si="74"/>
        <v>-0.11955723612171971</v>
      </c>
      <c r="AH190" s="7">
        <f t="shared" si="96"/>
        <v>-7.5656356813264491E-2</v>
      </c>
      <c r="AI190" s="7">
        <f t="shared" si="75"/>
        <v>0.73416116936714026</v>
      </c>
      <c r="AJ190" s="10">
        <f t="shared" si="97"/>
        <v>-0.11553035816317246</v>
      </c>
      <c r="AK190" s="17">
        <f t="shared" si="76"/>
        <v>-0.20793094808692378</v>
      </c>
      <c r="AL190" s="20">
        <f t="shared" si="77"/>
        <v>0.4176414420847136</v>
      </c>
      <c r="AM190">
        <f t="shared" si="78"/>
        <v>65.926000000000002</v>
      </c>
      <c r="AN190" s="13">
        <f t="shared" si="79"/>
        <v>0.21532301642730126</v>
      </c>
      <c r="AO190">
        <f t="shared" si="80"/>
        <v>19.215393957027469</v>
      </c>
      <c r="AP190" s="13">
        <f t="shared" si="99"/>
        <v>0.63579503812255822</v>
      </c>
      <c r="AQ190">
        <f t="shared" si="81"/>
        <v>6.180485891929842</v>
      </c>
      <c r="AR190" s="13">
        <f t="shared" si="100"/>
        <v>0.47074043630062989</v>
      </c>
      <c r="AS190" s="16">
        <f t="shared" si="83"/>
        <v>6.7627220888511795E-5</v>
      </c>
      <c r="AT190" s="13">
        <f t="shared" si="92"/>
        <v>-0.14447238750545013</v>
      </c>
      <c r="AU190" s="17">
        <f t="shared" si="84"/>
        <v>0.31233629603289736</v>
      </c>
      <c r="AV190" s="20">
        <f t="shared" si="85"/>
        <v>0.62260752073205006</v>
      </c>
      <c r="AW190" s="17">
        <f>(Z190*0.3999)+(AL190*0.4002)+(AV190*0.1999)</f>
        <v>0.54015014719989007</v>
      </c>
      <c r="AX190" s="17">
        <f t="shared" si="86"/>
        <v>189</v>
      </c>
    </row>
    <row r="191" spans="1:50" x14ac:dyDescent="0.25">
      <c r="A191">
        <v>146612</v>
      </c>
      <c r="B191" s="1" t="s">
        <v>425</v>
      </c>
      <c r="C191" t="s">
        <v>426</v>
      </c>
      <c r="D191" t="s">
        <v>86</v>
      </c>
      <c r="E191" s="1" t="s">
        <v>48</v>
      </c>
      <c r="F191">
        <v>2081.511</v>
      </c>
      <c r="G191">
        <v>6888.0450000000001</v>
      </c>
      <c r="H191">
        <v>10811230.374</v>
      </c>
      <c r="I191">
        <v>3997.6280000000002</v>
      </c>
      <c r="J191">
        <v>129706032.69</v>
      </c>
      <c r="K191">
        <v>334.63799999999998</v>
      </c>
      <c r="L191">
        <v>5652.3090000000002</v>
      </c>
      <c r="M191" s="2">
        <v>617.88099999999997</v>
      </c>
      <c r="N191">
        <v>56.930999999999997</v>
      </c>
      <c r="O191" s="4">
        <v>57398904.965000004</v>
      </c>
      <c r="P191" s="4">
        <v>229693899.51800001</v>
      </c>
      <c r="Q191" s="4">
        <v>329411268.40100002</v>
      </c>
      <c r="R191" s="6">
        <v>819966.68799999997</v>
      </c>
      <c r="S191" s="4">
        <v>13862254.058</v>
      </c>
      <c r="T191" s="4">
        <v>31321373.258000001</v>
      </c>
      <c r="U191" s="4">
        <v>213605230.26800001</v>
      </c>
      <c r="V191" s="4">
        <v>55.402000000000001</v>
      </c>
      <c r="W191" s="8">
        <v>231</v>
      </c>
      <c r="X191" s="23">
        <f t="shared" si="68"/>
        <v>2193254.7062689522</v>
      </c>
      <c r="Y191" s="24">
        <f t="shared" si="91"/>
        <v>0.1265949571794219</v>
      </c>
      <c r="Z191" s="20">
        <f t="shared" si="69"/>
        <v>0.55036950579190402</v>
      </c>
      <c r="AA191" s="7">
        <f t="shared" si="70"/>
        <v>1.215750685527371</v>
      </c>
      <c r="AB191" s="7">
        <f t="shared" si="98"/>
        <v>-0.26668727296827688</v>
      </c>
      <c r="AC191" s="4">
        <f t="shared" si="71"/>
        <v>22947.44195513727</v>
      </c>
      <c r="AD191">
        <f t="shared" si="72"/>
        <v>-2.8689813545445127E-3</v>
      </c>
      <c r="AE191" s="7">
        <f t="shared" si="73"/>
        <v>0.11550973916248862</v>
      </c>
      <c r="AF191" s="7">
        <f t="shared" si="89"/>
        <v>-1.6181369653684252E-3</v>
      </c>
      <c r="AG191">
        <f t="shared" si="74"/>
        <v>0.31417055678392353</v>
      </c>
      <c r="AH191" s="7">
        <f t="shared" si="96"/>
        <v>-4.7888690255188458E-2</v>
      </c>
      <c r="AI191" s="7">
        <f t="shared" si="75"/>
        <v>3.3034492595517992</v>
      </c>
      <c r="AJ191" s="10">
        <f t="shared" si="97"/>
        <v>-8.4640284236486993E-2</v>
      </c>
      <c r="AK191" s="17">
        <f t="shared" si="76"/>
        <v>-0.10303393717324917</v>
      </c>
      <c r="AL191" s="20">
        <f t="shared" si="77"/>
        <v>0.45896801815480315</v>
      </c>
      <c r="AM191">
        <f t="shared" si="78"/>
        <v>56.930999999999997</v>
      </c>
      <c r="AN191" s="13">
        <f t="shared" si="79"/>
        <v>-0.1327292824193875</v>
      </c>
      <c r="AO191">
        <f t="shared" si="80"/>
        <v>16.890816344826352</v>
      </c>
      <c r="AP191" s="13">
        <f t="shared" si="99"/>
        <v>0.43739175008732578</v>
      </c>
      <c r="AQ191">
        <f t="shared" si="81"/>
        <v>11.946126859472027</v>
      </c>
      <c r="AR191" s="13">
        <f t="shared" si="100"/>
        <v>1.5553389003577505</v>
      </c>
      <c r="AS191" s="16">
        <f t="shared" si="83"/>
        <v>9.8474160847608418E-5</v>
      </c>
      <c r="AT191" s="13">
        <f t="shared" si="92"/>
        <v>5.2199453995529284E-2</v>
      </c>
      <c r="AU191" s="17">
        <f t="shared" si="84"/>
        <v>0.46880376868455864</v>
      </c>
      <c r="AV191" s="20">
        <f t="shared" si="85"/>
        <v>0.68039504704923559</v>
      </c>
      <c r="AW191" s="17">
        <f>(Z191*0.3999)+(AL191*0.4002)+(AV191*0.1999)</f>
        <v>0.53978273613687677</v>
      </c>
      <c r="AX191" s="17">
        <f t="shared" si="86"/>
        <v>190</v>
      </c>
    </row>
    <row r="192" spans="1:50" x14ac:dyDescent="0.25">
      <c r="A192">
        <v>197133</v>
      </c>
      <c r="B192" s="1" t="s">
        <v>427</v>
      </c>
      <c r="C192" t="s">
        <v>248</v>
      </c>
      <c r="D192" t="s">
        <v>58</v>
      </c>
      <c r="E192" s="1" t="s">
        <v>44</v>
      </c>
      <c r="F192">
        <v>610.27800000000002</v>
      </c>
      <c r="G192">
        <v>35395099.427000001</v>
      </c>
      <c r="H192">
        <v>15701737.668</v>
      </c>
      <c r="I192">
        <v>653.99800000000005</v>
      </c>
      <c r="J192">
        <v>1440949194.175</v>
      </c>
      <c r="K192">
        <v>338.44600000000003</v>
      </c>
      <c r="L192">
        <v>2523.1950000000002</v>
      </c>
      <c r="M192" s="2">
        <v>706.06200000000001</v>
      </c>
      <c r="N192">
        <v>92.343999999999994</v>
      </c>
      <c r="O192" s="4">
        <v>78192801.892000005</v>
      </c>
      <c r="P192" s="4">
        <v>1723553488.276</v>
      </c>
      <c r="Q192" s="4">
        <v>2136012060.427</v>
      </c>
      <c r="R192" s="6">
        <v>1163205.6410000001</v>
      </c>
      <c r="S192" s="4">
        <v>-52361767.365000002</v>
      </c>
      <c r="T192" s="4">
        <v>-17181563.993000001</v>
      </c>
      <c r="U192" s="4">
        <v>303063103.78399998</v>
      </c>
      <c r="V192" s="4">
        <v>51.761000000000003</v>
      </c>
      <c r="W192" s="8">
        <v>402</v>
      </c>
      <c r="X192" s="23">
        <f t="shared" si="68"/>
        <v>2043023.1375515971</v>
      </c>
      <c r="Y192" s="24">
        <f t="shared" si="91"/>
        <v>6.7887787406440997E-2</v>
      </c>
      <c r="Z192" s="20">
        <f t="shared" si="69"/>
        <v>0.52706251971899531</v>
      </c>
      <c r="AA192" s="7">
        <f t="shared" si="70"/>
        <v>5.0734063077055502</v>
      </c>
      <c r="AB192" s="7">
        <f t="shared" si="98"/>
        <v>0.43382497928152142</v>
      </c>
      <c r="AC192" s="4">
        <f t="shared" si="71"/>
        <v>571081.18642237317</v>
      </c>
      <c r="AD192">
        <f t="shared" si="72"/>
        <v>9.1566321323412178E-2</v>
      </c>
      <c r="AE192" s="7">
        <f t="shared" si="73"/>
        <v>-0.12096500444715451</v>
      </c>
      <c r="AF192" s="7">
        <f t="shared" si="89"/>
        <v>-4.4671631162894423E-2</v>
      </c>
      <c r="AG192">
        <f t="shared" si="74"/>
        <v>4.415846017944336E-2</v>
      </c>
      <c r="AH192" s="7">
        <f t="shared" si="96"/>
        <v>-6.5175121947591702E-2</v>
      </c>
      <c r="AI192" s="7">
        <f t="shared" si="75"/>
        <v>5.1787311615019886</v>
      </c>
      <c r="AJ192" s="10">
        <f t="shared" si="97"/>
        <v>-6.2094117924536625E-2</v>
      </c>
      <c r="AK192" s="17">
        <f t="shared" si="76"/>
        <v>0.1125989736721905</v>
      </c>
      <c r="AL192" s="20">
        <f t="shared" si="77"/>
        <v>0.54482575061652261</v>
      </c>
      <c r="AM192">
        <f t="shared" si="78"/>
        <v>92.343999999999994</v>
      </c>
      <c r="AN192" s="13">
        <f t="shared" si="79"/>
        <v>1.23754042953812</v>
      </c>
      <c r="AO192">
        <f t="shared" si="80"/>
        <v>7.4552365813157788</v>
      </c>
      <c r="AP192" s="13">
        <f t="shared" si="99"/>
        <v>-0.36793737283517125</v>
      </c>
      <c r="AQ192">
        <f t="shared" si="81"/>
        <v>1.9323555308675535</v>
      </c>
      <c r="AR192" s="13">
        <f t="shared" si="100"/>
        <v>-0.3283928587936536</v>
      </c>
      <c r="AS192" s="16">
        <f t="shared" si="83"/>
        <v>3.2268890984173204E-5</v>
      </c>
      <c r="AT192" s="13">
        <f t="shared" si="92"/>
        <v>-0.36990764506767454</v>
      </c>
      <c r="AU192" s="17">
        <f t="shared" si="84"/>
        <v>0.12319804194069486</v>
      </c>
      <c r="AV192" s="20">
        <f t="shared" si="85"/>
        <v>0.54902486196837263</v>
      </c>
      <c r="AW192" s="17">
        <f>(Z192*0.3999)+(AL192*0.4002)+(AV192*0.1999)</f>
        <v>0.53856163693983627</v>
      </c>
      <c r="AX192" s="17">
        <f t="shared" si="86"/>
        <v>191</v>
      </c>
    </row>
    <row r="193" spans="1:50" x14ac:dyDescent="0.25">
      <c r="A193">
        <v>219949</v>
      </c>
      <c r="B193" s="1" t="s">
        <v>428</v>
      </c>
      <c r="C193" t="s">
        <v>429</v>
      </c>
      <c r="D193" t="s">
        <v>110</v>
      </c>
      <c r="E193" s="1" t="s">
        <v>44</v>
      </c>
      <c r="F193">
        <v>867.98500000000001</v>
      </c>
      <c r="G193">
        <v>11998628.536</v>
      </c>
      <c r="H193">
        <v>3954186.6340000001</v>
      </c>
      <c r="I193">
        <v>901.97500000000002</v>
      </c>
      <c r="J193">
        <v>30637378.186000001</v>
      </c>
      <c r="K193">
        <v>162.69</v>
      </c>
      <c r="L193">
        <v>2340.8679999999999</v>
      </c>
      <c r="M193" s="2">
        <v>662.45600000000002</v>
      </c>
      <c r="N193">
        <v>56.343000000000004</v>
      </c>
      <c r="O193" s="4">
        <v>10849786.072000001</v>
      </c>
      <c r="P193" s="4">
        <v>98681894.721000001</v>
      </c>
      <c r="Q193" s="4">
        <v>106810407.794</v>
      </c>
      <c r="R193" s="6">
        <v>500992.75799999997</v>
      </c>
      <c r="S193" s="4">
        <v>43170904.174999997</v>
      </c>
      <c r="T193" s="4">
        <v>0</v>
      </c>
      <c r="U193" s="4">
        <v>139083701.97099999</v>
      </c>
      <c r="V193" s="4">
        <v>54.024000000000001</v>
      </c>
      <c r="W193" s="8">
        <v>142</v>
      </c>
      <c r="X193" s="23">
        <f t="shared" si="68"/>
        <v>2337222.9471383663</v>
      </c>
      <c r="Y193" s="24">
        <f t="shared" si="91"/>
        <v>0.18285455714765217</v>
      </c>
      <c r="Z193" s="20">
        <f t="shared" si="69"/>
        <v>0.57254393011114235</v>
      </c>
      <c r="AA193" s="7">
        <f t="shared" si="70"/>
        <v>1.0731120606764695</v>
      </c>
      <c r="AB193" s="7">
        <f t="shared" si="98"/>
        <v>-0.29258904185030593</v>
      </c>
      <c r="AC193" s="4">
        <f t="shared" si="71"/>
        <v>13088.041780228532</v>
      </c>
      <c r="AD193">
        <f t="shared" si="72"/>
        <v>-4.5676095618729521E-3</v>
      </c>
      <c r="AE193" s="7">
        <f t="shared" si="73"/>
        <v>0.33882539895886538</v>
      </c>
      <c r="AF193" s="7">
        <f t="shared" si="89"/>
        <v>3.903956421869971E-2</v>
      </c>
      <c r="AG193">
        <f t="shared" si="74"/>
        <v>1.4761160409343665</v>
      </c>
      <c r="AH193" s="7">
        <f t="shared" si="96"/>
        <v>2.6500166742893808E-2</v>
      </c>
      <c r="AI193" s="7">
        <f t="shared" si="75"/>
        <v>13.140214801251389</v>
      </c>
      <c r="AJ193" s="10">
        <f t="shared" si="97"/>
        <v>3.3625322467327107E-2</v>
      </c>
      <c r="AK193" s="17">
        <f t="shared" si="76"/>
        <v>-7.0310109426954953E-2</v>
      </c>
      <c r="AL193" s="20">
        <f t="shared" si="77"/>
        <v>0.47197341813160582</v>
      </c>
      <c r="AM193">
        <f t="shared" si="78"/>
        <v>56.343000000000004</v>
      </c>
      <c r="AN193" s="13">
        <f t="shared" si="79"/>
        <v>-0.15548133930897626</v>
      </c>
      <c r="AO193">
        <f t="shared" si="80"/>
        <v>14.388518040445017</v>
      </c>
      <c r="AP193" s="13">
        <f t="shared" si="99"/>
        <v>0.22381995595645707</v>
      </c>
      <c r="AQ193">
        <f t="shared" si="81"/>
        <v>5.5441330137070501</v>
      </c>
      <c r="AR193" s="13">
        <f t="shared" si="100"/>
        <v>0.35103347601569468</v>
      </c>
      <c r="AS193" s="16">
        <f t="shared" si="83"/>
        <v>2.1575245672733295E-4</v>
      </c>
      <c r="AT193" s="13">
        <f t="shared" si="92"/>
        <v>0.79993451132526894</v>
      </c>
      <c r="AU193" s="17">
        <f t="shared" si="84"/>
        <v>0.25705585846539886</v>
      </c>
      <c r="AV193" s="20">
        <f t="shared" si="85"/>
        <v>0.60143217370385438</v>
      </c>
      <c r="AW193" s="17">
        <f>(Z193*0.3999)+(AL193*0.4002)+(AV193*0.1999)</f>
        <v>0.538070371111115</v>
      </c>
      <c r="AX193" s="17">
        <f t="shared" si="86"/>
        <v>192</v>
      </c>
    </row>
    <row r="194" spans="1:50" x14ac:dyDescent="0.25">
      <c r="A194">
        <v>224323</v>
      </c>
      <c r="B194" s="1" t="s">
        <v>430</v>
      </c>
      <c r="C194" t="s">
        <v>431</v>
      </c>
      <c r="D194" t="s">
        <v>66</v>
      </c>
      <c r="E194" s="1" t="s">
        <v>48</v>
      </c>
      <c r="F194">
        <v>603.57799999999997</v>
      </c>
      <c r="G194">
        <v>20295.361000000001</v>
      </c>
      <c r="H194">
        <v>4028392.5729999999</v>
      </c>
      <c r="I194">
        <v>599.71299999999997</v>
      </c>
      <c r="J194">
        <v>102529121.625</v>
      </c>
      <c r="K194">
        <v>132.61000000000001</v>
      </c>
      <c r="L194">
        <v>1964.393</v>
      </c>
      <c r="M194" s="2">
        <v>378.57600000000002</v>
      </c>
      <c r="N194">
        <v>78.231999999999999</v>
      </c>
      <c r="O194" s="4">
        <v>23967502.219999999</v>
      </c>
      <c r="P194" s="4">
        <v>170888353.35600001</v>
      </c>
      <c r="Q194" s="4">
        <v>201120100.80700001</v>
      </c>
      <c r="R194" s="6">
        <v>2402312.5929999999</v>
      </c>
      <c r="S194" s="4">
        <v>-16681320.117000001</v>
      </c>
      <c r="T194" s="4">
        <v>30966541.920000002</v>
      </c>
      <c r="U194" s="4">
        <v>117657342.994</v>
      </c>
      <c r="V194" s="4">
        <v>52.752000000000002</v>
      </c>
      <c r="W194" s="8">
        <v>393</v>
      </c>
      <c r="X194" s="23">
        <f t="shared" ref="X194:X257" si="101">(R194/W194)*M194</f>
        <v>2314142.2193576791</v>
      </c>
      <c r="Y194" s="24">
        <f t="shared" si="91"/>
        <v>0.17383511991569425</v>
      </c>
      <c r="Z194" s="20">
        <f t="shared" ref="Z194:Z257" si="102">_xlfn.NORM.DIST(Y194, 0, 1, TRUE)</f>
        <v>0.56900247856177488</v>
      </c>
      <c r="AA194" s="7">
        <f t="shared" ref="AA194:AA257" si="103">(P194/((U194-S194)-H194))</f>
        <v>1.3113958911332853</v>
      </c>
      <c r="AB194" s="7">
        <f t="shared" si="98"/>
        <v>-0.2493190460040299</v>
      </c>
      <c r="AC194" s="4">
        <f t="shared" ref="AC194:AC257" si="104">J194/L194</f>
        <v>52193.793006287437</v>
      </c>
      <c r="AD194">
        <f t="shared" ref="AD194:AD257" si="105">(AC194 - AVERAGE(AC$2:AC$844)) / _xlfn.STDEV.P(AC$2:AC$844)</f>
        <v>2.1697305321421705E-3</v>
      </c>
      <c r="AE194" s="7">
        <f t="shared" ref="AE194:AE257" si="106">((S194+H194)/U194)</f>
        <v>-0.10754048342435578</v>
      </c>
      <c r="AF194" s="7">
        <f t="shared" si="89"/>
        <v>-4.2227511638173808E-2</v>
      </c>
      <c r="AG194">
        <f t="shared" ref="AG194:AG257" si="107">(G194+T194)/(Q194-P194)</f>
        <v>1.0249767179758251</v>
      </c>
      <c r="AH194" s="7">
        <f t="shared" si="96"/>
        <v>-2.3822025588912973E-3</v>
      </c>
      <c r="AI194" s="7">
        <f t="shared" ref="AI194:AI257" si="108">Q194/(Q194-P194)</f>
        <v>6.65261249396774</v>
      </c>
      <c r="AJ194" s="10">
        <f t="shared" si="97"/>
        <v>-4.4373916171779285E-2</v>
      </c>
      <c r="AK194" s="17">
        <f t="shared" ref="AK194:AK257" si="109">(AB194*0.3)+(AD194*0.15)+(AF194*0.2)+(AH194*0.2)+(AJ194*0.15)</f>
        <v>-9.0048284486567556E-2</v>
      </c>
      <c r="AL194" s="20">
        <f t="shared" ref="AL194:AL257" si="110">_xlfn.NORM.DIST(AK194, 0, 1, TRUE)</f>
        <v>0.46412442258960446</v>
      </c>
      <c r="AM194">
        <f t="shared" ref="AM194:AM257" si="111">N194</f>
        <v>78.231999999999999</v>
      </c>
      <c r="AN194" s="13">
        <f t="shared" ref="AN194:AN257" si="112">(AM194 - AVERAGE(AM$2:AM$844)) / _xlfn.STDEV.P(AM$2:AM$844)</f>
        <v>0.69149106418798478</v>
      </c>
      <c r="AO194">
        <f t="shared" ref="AO194:AO257" si="113">L194/K194</f>
        <v>14.81330970515044</v>
      </c>
      <c r="AP194" s="13">
        <f t="shared" si="99"/>
        <v>0.26007603214214819</v>
      </c>
      <c r="AQ194">
        <f t="shared" ref="AQ194:AQ257" si="114">I194/K194</f>
        <v>4.5223814191991547</v>
      </c>
      <c r="AR194" s="13">
        <f t="shared" si="100"/>
        <v>0.1588275762224608</v>
      </c>
      <c r="AS194" s="16">
        <f t="shared" ref="AS194:AS257" si="115">L194/O194</f>
        <v>8.1960689185241273E-5</v>
      </c>
      <c r="AT194" s="13">
        <f t="shared" si="92"/>
        <v>-5.3086026046203147E-2</v>
      </c>
      <c r="AU194" s="17">
        <f t="shared" ref="AU194:AU257" si="116">(AN194*0.3)+(AP194*0.25)+(AR194*0.25)+(AT194*0.2)</f>
        <v>0.30155601613830701</v>
      </c>
      <c r="AV194" s="20">
        <f t="shared" ref="AV194:AV257" si="117">_xlfn.NORM.DIST(AU194, 0, 1, TRUE)</f>
        <v>0.61850472905528453</v>
      </c>
      <c r="AW194" s="17">
        <f>(Z194*0.3999)+(AL194*0.4002)+(AV194*0.1999)</f>
        <v>0.53692578043536487</v>
      </c>
      <c r="AX194" s="17">
        <f t="shared" ref="AX194:AX257" si="118">_xlfn.RANK.AVG(AW194,$AW$2:$AW$844)</f>
        <v>193</v>
      </c>
    </row>
    <row r="195" spans="1:50" x14ac:dyDescent="0.25">
      <c r="A195">
        <v>225247</v>
      </c>
      <c r="B195" s="1" t="s">
        <v>432</v>
      </c>
      <c r="C195" t="s">
        <v>211</v>
      </c>
      <c r="D195" t="s">
        <v>66</v>
      </c>
      <c r="E195" s="1" t="s">
        <v>70</v>
      </c>
      <c r="F195">
        <v>522.09799999999996</v>
      </c>
      <c r="G195">
        <v>-2716640.6</v>
      </c>
      <c r="H195">
        <v>7640888.125</v>
      </c>
      <c r="I195">
        <v>296.68799999999999</v>
      </c>
      <c r="J195">
        <v>279106314.49800003</v>
      </c>
      <c r="K195">
        <v>76.852000000000004</v>
      </c>
      <c r="L195">
        <v>1053.424</v>
      </c>
      <c r="M195" s="2">
        <v>363.75700000000001</v>
      </c>
      <c r="N195">
        <v>64.619</v>
      </c>
      <c r="O195" s="4">
        <v>10543234.812000001</v>
      </c>
      <c r="P195" s="4">
        <v>406114663.86699998</v>
      </c>
      <c r="Q195" s="4">
        <v>511523151.90200001</v>
      </c>
      <c r="R195" s="6">
        <v>2402312.5929999999</v>
      </c>
      <c r="S195" s="4">
        <v>-8153572.6349999998</v>
      </c>
      <c r="T195" s="4">
        <v>30315880.061999999</v>
      </c>
      <c r="U195" s="4">
        <v>109456411.693</v>
      </c>
      <c r="V195" s="4">
        <v>52.279000000000003</v>
      </c>
      <c r="W195" s="8">
        <v>393</v>
      </c>
      <c r="X195" s="23">
        <f t="shared" si="101"/>
        <v>2223557.3076129793</v>
      </c>
      <c r="Y195" s="24">
        <f t="shared" si="91"/>
        <v>0.13843654265213781</v>
      </c>
      <c r="Z195" s="20">
        <f t="shared" si="102"/>
        <v>0.55505229090916863</v>
      </c>
      <c r="AA195" s="7">
        <f t="shared" si="103"/>
        <v>3.6929890113611843</v>
      </c>
      <c r="AB195" s="7">
        <f t="shared" si="98"/>
        <v>0.18315479925110065</v>
      </c>
      <c r="AC195" s="4">
        <f t="shared" si="104"/>
        <v>264951.54325134039</v>
      </c>
      <c r="AD195">
        <f t="shared" si="105"/>
        <v>3.8824730783953258E-2</v>
      </c>
      <c r="AE195" s="7">
        <f t="shared" si="106"/>
        <v>-4.6839148302975763E-3</v>
      </c>
      <c r="AF195" s="7">
        <f t="shared" si="89"/>
        <v>-2.3501052264348572E-2</v>
      </c>
      <c r="AG195">
        <f t="shared" si="107"/>
        <v>0.26183128110931536</v>
      </c>
      <c r="AH195" s="7">
        <f t="shared" si="96"/>
        <v>-5.1239500552788898E-2</v>
      </c>
      <c r="AI195" s="7">
        <f t="shared" si="108"/>
        <v>4.8527700324489329</v>
      </c>
      <c r="AJ195" s="10">
        <f t="shared" si="97"/>
        <v>-6.601308809068529E-2</v>
      </c>
      <c r="AK195" s="17">
        <f t="shared" si="109"/>
        <v>3.5920075615892888E-2</v>
      </c>
      <c r="AL195" s="20">
        <f t="shared" si="110"/>
        <v>0.51432695591531297</v>
      </c>
      <c r="AM195">
        <f t="shared" si="111"/>
        <v>64.619</v>
      </c>
      <c r="AN195" s="13">
        <f t="shared" si="112"/>
        <v>0.16474999201455831</v>
      </c>
      <c r="AO195">
        <f t="shared" si="113"/>
        <v>13.707177431947118</v>
      </c>
      <c r="AP195" s="13">
        <f t="shared" si="99"/>
        <v>0.16566736243220445</v>
      </c>
      <c r="AQ195">
        <f t="shared" si="114"/>
        <v>3.8605111122677349</v>
      </c>
      <c r="AR195" s="13">
        <f t="shared" si="100"/>
        <v>3.4320427347936187E-2</v>
      </c>
      <c r="AS195" s="16">
        <f t="shared" si="115"/>
        <v>9.9914686411140498E-5</v>
      </c>
      <c r="AT195" s="13">
        <f t="shared" si="92"/>
        <v>6.1383859829131041E-2</v>
      </c>
      <c r="AU195" s="17">
        <f t="shared" si="116"/>
        <v>0.11169871701522885</v>
      </c>
      <c r="AV195" s="20">
        <f t="shared" si="117"/>
        <v>0.54446885168070036</v>
      </c>
      <c r="AW195" s="17">
        <f>(Z195*0.3999)+(AL195*0.4002)+(AV195*0.1999)</f>
        <v>0.53663838234285677</v>
      </c>
      <c r="AX195" s="17">
        <f t="shared" si="118"/>
        <v>194</v>
      </c>
    </row>
    <row r="196" spans="1:50" x14ac:dyDescent="0.25">
      <c r="A196">
        <v>173328</v>
      </c>
      <c r="B196" s="1" t="s">
        <v>433</v>
      </c>
      <c r="C196" t="s">
        <v>136</v>
      </c>
      <c r="D196" t="s">
        <v>137</v>
      </c>
      <c r="E196" s="1" t="s">
        <v>243</v>
      </c>
      <c r="F196">
        <v>2308.212</v>
      </c>
      <c r="G196">
        <v>42938435.582999997</v>
      </c>
      <c r="H196">
        <v>4147793.2059999998</v>
      </c>
      <c r="I196">
        <v>2176.4490000000001</v>
      </c>
      <c r="J196">
        <v>53566572.079000004</v>
      </c>
      <c r="K196">
        <v>208.124</v>
      </c>
      <c r="L196">
        <v>5886.6930000000002</v>
      </c>
      <c r="M196" s="2">
        <v>375.31</v>
      </c>
      <c r="N196">
        <v>47.982999999999997</v>
      </c>
      <c r="O196" s="4">
        <v>22009265.195999999</v>
      </c>
      <c r="P196" s="4">
        <v>183574501.801</v>
      </c>
      <c r="Q196" s="4">
        <v>199669474.77599999</v>
      </c>
      <c r="R196" s="6">
        <v>397712.49200000003</v>
      </c>
      <c r="S196" s="4">
        <v>4999819.1689999998</v>
      </c>
      <c r="T196" s="4">
        <v>-682628.53200000001</v>
      </c>
      <c r="U196" s="4">
        <v>117210617.758</v>
      </c>
      <c r="V196" s="4">
        <v>53.521000000000001</v>
      </c>
      <c r="W196" s="8">
        <v>90</v>
      </c>
      <c r="X196" s="23">
        <f t="shared" si="101"/>
        <v>1658505.2819168891</v>
      </c>
      <c r="Y196" s="24">
        <f t="shared" si="91"/>
        <v>-8.2373274394490312E-2</v>
      </c>
      <c r="Z196" s="20">
        <f t="shared" si="102"/>
        <v>0.46717494387660913</v>
      </c>
      <c r="AA196" s="7">
        <f t="shared" si="103"/>
        <v>1.6987728700527067</v>
      </c>
      <c r="AB196" s="7">
        <f t="shared" si="98"/>
        <v>-0.17897520338301723</v>
      </c>
      <c r="AC196" s="4">
        <f t="shared" si="104"/>
        <v>9099.6034749901173</v>
      </c>
      <c r="AD196">
        <f t="shared" si="105"/>
        <v>-5.2547582411312131E-3</v>
      </c>
      <c r="AE196" s="7">
        <f t="shared" si="106"/>
        <v>7.8044229695015371E-2</v>
      </c>
      <c r="AF196" s="7">
        <f t="shared" si="89"/>
        <v>-8.4392505855522514E-3</v>
      </c>
      <c r="AG196">
        <f t="shared" si="107"/>
        <v>2.6254040386793513</v>
      </c>
      <c r="AH196" s="7">
        <f t="shared" si="96"/>
        <v>0.10007867940123345</v>
      </c>
      <c r="AI196" s="7">
        <f t="shared" si="108"/>
        <v>12.405704258475158</v>
      </c>
      <c r="AJ196" s="10">
        <f t="shared" si="97"/>
        <v>2.4794438514310787E-2</v>
      </c>
      <c r="AK196" s="17">
        <f t="shared" si="109"/>
        <v>-3.2433723210791993E-2</v>
      </c>
      <c r="AL196" s="20">
        <f t="shared" si="110"/>
        <v>0.48706308469704929</v>
      </c>
      <c r="AM196">
        <f t="shared" si="111"/>
        <v>47.982999999999997</v>
      </c>
      <c r="AN196" s="13">
        <f t="shared" si="112"/>
        <v>-0.47896296447388104</v>
      </c>
      <c r="AO196">
        <f t="shared" si="113"/>
        <v>28.284546712536759</v>
      </c>
      <c r="AP196" s="13">
        <f t="shared" si="99"/>
        <v>1.409849523093291</v>
      </c>
      <c r="AQ196">
        <f t="shared" si="114"/>
        <v>10.457462858680403</v>
      </c>
      <c r="AR196" s="13">
        <f t="shared" si="100"/>
        <v>1.2753001851749688</v>
      </c>
      <c r="AS196" s="16">
        <f t="shared" si="115"/>
        <v>2.674643132143211E-4</v>
      </c>
      <c r="AT196" s="13">
        <f t="shared" si="92"/>
        <v>1.1296354818661463</v>
      </c>
      <c r="AU196" s="17">
        <f t="shared" si="116"/>
        <v>0.75352563409812989</v>
      </c>
      <c r="AV196" s="20">
        <f t="shared" si="117"/>
        <v>0.77443294337574686</v>
      </c>
      <c r="AW196" s="17">
        <f>(Z196*0.3999)+(AL196*0.4002)+(AV196*0.1999)</f>
        <v>0.53655505193282693</v>
      </c>
      <c r="AX196" s="17">
        <f t="shared" si="118"/>
        <v>195</v>
      </c>
    </row>
    <row r="197" spans="1:50" x14ac:dyDescent="0.25">
      <c r="A197">
        <v>149781</v>
      </c>
      <c r="B197" s="1" t="s">
        <v>434</v>
      </c>
      <c r="C197" t="s">
        <v>435</v>
      </c>
      <c r="D197" t="s">
        <v>86</v>
      </c>
      <c r="E197" s="1" t="s">
        <v>93</v>
      </c>
      <c r="F197">
        <v>718.55200000000002</v>
      </c>
      <c r="G197">
        <v>0</v>
      </c>
      <c r="H197">
        <v>15574995.789999999</v>
      </c>
      <c r="I197">
        <v>731.89800000000002</v>
      </c>
      <c r="J197">
        <v>662050503.67700005</v>
      </c>
      <c r="K197">
        <v>237.22800000000001</v>
      </c>
      <c r="L197">
        <v>2396.027</v>
      </c>
      <c r="M197" s="2">
        <v>502.387</v>
      </c>
      <c r="N197">
        <v>87.793000000000006</v>
      </c>
      <c r="O197" s="4">
        <v>46041332.563000001</v>
      </c>
      <c r="P197" s="4">
        <v>1003275443.3329999</v>
      </c>
      <c r="Q197" s="4">
        <v>1220541100.45</v>
      </c>
      <c r="R197" s="6">
        <v>819966.68799999997</v>
      </c>
      <c r="S197" s="4">
        <v>82694381.336999997</v>
      </c>
      <c r="T197" s="4">
        <v>64332601.457000002</v>
      </c>
      <c r="U197" s="4">
        <v>275039963.60900003</v>
      </c>
      <c r="V197" s="4">
        <v>50.615000000000002</v>
      </c>
      <c r="W197" s="8">
        <v>231</v>
      </c>
      <c r="X197" s="23">
        <f t="shared" si="101"/>
        <v>1783292.6601050044</v>
      </c>
      <c r="Y197" s="24">
        <f t="shared" si="91"/>
        <v>-3.3609130750368525E-2</v>
      </c>
      <c r="Z197" s="20">
        <f t="shared" si="102"/>
        <v>0.48659442054856644</v>
      </c>
      <c r="AA197" s="7">
        <f t="shared" si="103"/>
        <v>5.6755790841660199</v>
      </c>
      <c r="AB197" s="7">
        <f t="shared" si="98"/>
        <v>0.54317362239437061</v>
      </c>
      <c r="AC197" s="4">
        <f t="shared" si="104"/>
        <v>276311.78767058969</v>
      </c>
      <c r="AD197">
        <f t="shared" si="105"/>
        <v>4.0781932162368854E-2</v>
      </c>
      <c r="AE197" s="7">
        <f t="shared" si="106"/>
        <v>0.3572912671945408</v>
      </c>
      <c r="AF197" s="7">
        <f t="shared" si="89"/>
        <v>4.2401530654528889E-2</v>
      </c>
      <c r="AG197">
        <f t="shared" si="107"/>
        <v>0.29610110640889803</v>
      </c>
      <c r="AH197" s="7">
        <f t="shared" si="96"/>
        <v>-4.9045513684787219E-2</v>
      </c>
      <c r="AI197" s="7">
        <f t="shared" si="108"/>
        <v>5.6177359857325468</v>
      </c>
      <c r="AJ197" s="10">
        <f t="shared" si="97"/>
        <v>-5.6816044388735172E-2</v>
      </c>
      <c r="AK197" s="17">
        <f t="shared" si="109"/>
        <v>0.15921817327830456</v>
      </c>
      <c r="AL197" s="20">
        <f t="shared" si="110"/>
        <v>0.56325150685184111</v>
      </c>
      <c r="AM197">
        <f t="shared" si="111"/>
        <v>87.793000000000006</v>
      </c>
      <c r="AN197" s="13">
        <f t="shared" si="112"/>
        <v>1.0614441524896181</v>
      </c>
      <c r="AO197">
        <f t="shared" si="113"/>
        <v>10.100102011566932</v>
      </c>
      <c r="AP197" s="13">
        <f t="shared" si="99"/>
        <v>-0.14219743839793456</v>
      </c>
      <c r="AQ197">
        <f t="shared" si="114"/>
        <v>3.0852091658657494</v>
      </c>
      <c r="AR197" s="13">
        <f t="shared" si="100"/>
        <v>-0.11152481431416303</v>
      </c>
      <c r="AS197" s="16">
        <f t="shared" si="115"/>
        <v>5.2040783066420385E-5</v>
      </c>
      <c r="AT197" s="13">
        <f t="shared" si="92"/>
        <v>-0.2438473476465858</v>
      </c>
      <c r="AU197" s="17">
        <f t="shared" si="116"/>
        <v>0.20623321303954389</v>
      </c>
      <c r="AV197" s="20">
        <f t="shared" si="117"/>
        <v>0.58169562740448155</v>
      </c>
      <c r="AW197" s="17">
        <f>(Z197*0.3999)+(AL197*0.4002)+(AV197*0.1999)</f>
        <v>0.53628331773763438</v>
      </c>
      <c r="AX197" s="17">
        <f t="shared" si="118"/>
        <v>196</v>
      </c>
    </row>
    <row r="198" spans="1:50" x14ac:dyDescent="0.25">
      <c r="A198">
        <v>112260</v>
      </c>
      <c r="B198" s="1" t="s">
        <v>436</v>
      </c>
      <c r="C198" t="s">
        <v>437</v>
      </c>
      <c r="D198" t="s">
        <v>106</v>
      </c>
      <c r="E198" s="1" t="s">
        <v>44</v>
      </c>
      <c r="F198">
        <v>316.97699999999998</v>
      </c>
      <c r="G198">
        <v>1178093.723</v>
      </c>
      <c r="H198">
        <v>8355311.3169999998</v>
      </c>
      <c r="I198">
        <v>346.04399999999998</v>
      </c>
      <c r="J198">
        <v>1371196591.6719999</v>
      </c>
      <c r="K198">
        <v>209.45500000000001</v>
      </c>
      <c r="L198">
        <v>1436.6669999999999</v>
      </c>
      <c r="M198" s="2">
        <v>320.596</v>
      </c>
      <c r="N198">
        <v>92.543999999999997</v>
      </c>
      <c r="O198" s="4">
        <v>53330288.120999999</v>
      </c>
      <c r="P198" s="4">
        <v>2100015233.444</v>
      </c>
      <c r="Q198" s="4">
        <v>2314704496.7280002</v>
      </c>
      <c r="R198" s="6">
        <v>2551933.0520000001</v>
      </c>
      <c r="S198" s="4">
        <v>160507910.78099999</v>
      </c>
      <c r="T198" s="4">
        <v>-13877395.106000001</v>
      </c>
      <c r="U198" s="4">
        <v>379627608.97000003</v>
      </c>
      <c r="V198" s="4">
        <v>47.677999999999997</v>
      </c>
      <c r="W198" s="8">
        <v>640</v>
      </c>
      <c r="X198" s="23">
        <f t="shared" si="101"/>
        <v>1278343.0136546751</v>
      </c>
      <c r="Y198" s="24">
        <f t="shared" si="91"/>
        <v>-0.23093226911643683</v>
      </c>
      <c r="Z198" s="20">
        <f t="shared" si="102"/>
        <v>0.40868371053995634</v>
      </c>
      <c r="AA198" s="7">
        <f t="shared" si="103"/>
        <v>9.9638049132056015</v>
      </c>
      <c r="AB198" s="7">
        <f t="shared" si="98"/>
        <v>1.3218731818848906</v>
      </c>
      <c r="AC198" s="4">
        <f t="shared" si="104"/>
        <v>954428.96069304855</v>
      </c>
      <c r="AD198">
        <f t="shared" si="105"/>
        <v>0.15761144892152915</v>
      </c>
      <c r="AE198" s="7">
        <f t="shared" si="106"/>
        <v>0.44481280630815334</v>
      </c>
      <c r="AF198" s="7">
        <f t="shared" si="89"/>
        <v>5.833603604342829E-2</v>
      </c>
      <c r="AG198">
        <f t="shared" si="107"/>
        <v>-5.9152009694126255E-2</v>
      </c>
      <c r="AH198" s="7">
        <f t="shared" si="96"/>
        <v>-7.1789156663212325E-2</v>
      </c>
      <c r="AI198" s="7">
        <f t="shared" si="108"/>
        <v>10.781650005785384</v>
      </c>
      <c r="AJ198" s="10">
        <f t="shared" si="97"/>
        <v>5.2687356092194996E-3</v>
      </c>
      <c r="AK198" s="17">
        <f t="shared" si="109"/>
        <v>0.41830335812112268</v>
      </c>
      <c r="AL198" s="20">
        <f t="shared" si="110"/>
        <v>0.66213733264662034</v>
      </c>
      <c r="AM198">
        <f t="shared" si="111"/>
        <v>92.543999999999997</v>
      </c>
      <c r="AN198" s="13">
        <f t="shared" si="112"/>
        <v>1.2452792243985247</v>
      </c>
      <c r="AO198">
        <f t="shared" si="113"/>
        <v>6.8590723544436747</v>
      </c>
      <c r="AP198" s="13">
        <f t="shared" si="99"/>
        <v>-0.41882014061181205</v>
      </c>
      <c r="AQ198">
        <f t="shared" si="114"/>
        <v>1.6521162063450381</v>
      </c>
      <c r="AR198" s="13">
        <f t="shared" si="100"/>
        <v>-0.38110983209403826</v>
      </c>
      <c r="AS198" s="16">
        <f t="shared" si="115"/>
        <v>2.6939044408317756E-5</v>
      </c>
      <c r="AT198" s="13">
        <f t="shared" si="92"/>
        <v>-0.40388932177146253</v>
      </c>
      <c r="AU198" s="17">
        <f t="shared" si="116"/>
        <v>9.2823409788802325E-2</v>
      </c>
      <c r="AV198" s="20">
        <f t="shared" si="117"/>
        <v>0.53697807351120996</v>
      </c>
      <c r="AW198" s="17">
        <f>(Z198*0.3999)+(AL198*0.4002)+(AV198*0.1999)</f>
        <v>0.53576189326499679</v>
      </c>
      <c r="AX198" s="17">
        <f t="shared" si="118"/>
        <v>197</v>
      </c>
    </row>
    <row r="199" spans="1:50" x14ac:dyDescent="0.25">
      <c r="A199">
        <v>219976</v>
      </c>
      <c r="B199" s="1" t="s">
        <v>438</v>
      </c>
      <c r="C199" t="s">
        <v>109</v>
      </c>
      <c r="D199" t="s">
        <v>110</v>
      </c>
      <c r="E199" s="1" t="s">
        <v>212</v>
      </c>
      <c r="F199">
        <v>1662.8389999999999</v>
      </c>
      <c r="G199">
        <v>2259680.5430000001</v>
      </c>
      <c r="H199">
        <v>17529567.938999999</v>
      </c>
      <c r="I199">
        <v>1478.3979999999999</v>
      </c>
      <c r="J199">
        <v>122667623.59999999</v>
      </c>
      <c r="K199">
        <v>371.43900000000002</v>
      </c>
      <c r="L199">
        <v>4569.8270000000002</v>
      </c>
      <c r="M199" s="2">
        <v>757.577</v>
      </c>
      <c r="N199">
        <v>67.105999999999995</v>
      </c>
      <c r="O199" s="4">
        <v>57249788.571000002</v>
      </c>
      <c r="P199" s="4">
        <v>217858144.32100001</v>
      </c>
      <c r="Q199" s="4">
        <v>599498389.398</v>
      </c>
      <c r="R199" s="6">
        <v>500992.75799999997</v>
      </c>
      <c r="S199" s="4">
        <v>-18919355.600000001</v>
      </c>
      <c r="T199" s="4">
        <v>4221613.3080000002</v>
      </c>
      <c r="U199" s="4">
        <v>265825231.206</v>
      </c>
      <c r="V199" s="4">
        <v>57.008000000000003</v>
      </c>
      <c r="W199" s="8">
        <v>142</v>
      </c>
      <c r="X199" s="23">
        <f t="shared" si="101"/>
        <v>2672821.0607560985</v>
      </c>
      <c r="Y199" s="24">
        <f t="shared" si="91"/>
        <v>0.31399886722748366</v>
      </c>
      <c r="Z199" s="20">
        <f t="shared" si="102"/>
        <v>0.62323905044448291</v>
      </c>
      <c r="AA199" s="7">
        <f t="shared" si="103"/>
        <v>0.81529154029113082</v>
      </c>
      <c r="AB199" s="7">
        <f t="shared" si="98"/>
        <v>-0.33940670809635909</v>
      </c>
      <c r="AC199" s="4">
        <f t="shared" si="104"/>
        <v>26842.946921185416</v>
      </c>
      <c r="AD199">
        <f t="shared" si="105"/>
        <v>-2.1978437092791256E-3</v>
      </c>
      <c r="AE199" s="7">
        <f t="shared" si="106"/>
        <v>-5.2282007042551686E-3</v>
      </c>
      <c r="AF199" s="7">
        <f t="shared" si="89"/>
        <v>-2.3600147027529335E-2</v>
      </c>
      <c r="AG199">
        <f t="shared" si="107"/>
        <v>1.6982731602879903E-2</v>
      </c>
      <c r="AH199" s="7">
        <f t="shared" si="96"/>
        <v>-6.6914937984123526E-2</v>
      </c>
      <c r="AI199" s="7">
        <f t="shared" si="108"/>
        <v>1.5708468829775664</v>
      </c>
      <c r="AJ199" s="10">
        <f t="shared" si="97"/>
        <v>-0.1054710410918159</v>
      </c>
      <c r="AK199" s="17">
        <f t="shared" si="109"/>
        <v>-0.13607536215140253</v>
      </c>
      <c r="AL199" s="20">
        <f t="shared" si="110"/>
        <v>0.44588085224726498</v>
      </c>
      <c r="AM199">
        <f t="shared" si="111"/>
        <v>67.105999999999995</v>
      </c>
      <c r="AN199" s="13">
        <f t="shared" si="112"/>
        <v>0.26098190610368699</v>
      </c>
      <c r="AO199">
        <f t="shared" si="113"/>
        <v>12.303034953249389</v>
      </c>
      <c r="AP199" s="13">
        <f t="shared" si="99"/>
        <v>4.5823446194974506E-2</v>
      </c>
      <c r="AQ199">
        <f t="shared" si="114"/>
        <v>3.9801905561882296</v>
      </c>
      <c r="AR199" s="13">
        <f t="shared" si="100"/>
        <v>5.683382035768382E-2</v>
      </c>
      <c r="AS199" s="16">
        <f t="shared" si="115"/>
        <v>7.9822600468342267E-5</v>
      </c>
      <c r="AT199" s="13">
        <f t="shared" si="92"/>
        <v>-6.6717908035229742E-2</v>
      </c>
      <c r="AU199" s="17">
        <f t="shared" si="116"/>
        <v>9.0615306862224729E-2</v>
      </c>
      <c r="AV199" s="20">
        <f t="shared" si="117"/>
        <v>0.53610086557245418</v>
      </c>
      <c r="AW199" s="17">
        <f>(Z199*0.3999)+(AL199*0.4002)+(AV199*0.1999)</f>
        <v>0.5348413763700377</v>
      </c>
      <c r="AX199" s="17">
        <f t="shared" si="118"/>
        <v>198</v>
      </c>
    </row>
    <row r="200" spans="1:50" x14ac:dyDescent="0.25">
      <c r="A200">
        <v>155177</v>
      </c>
      <c r="B200" s="1" t="s">
        <v>439</v>
      </c>
      <c r="C200" t="s">
        <v>440</v>
      </c>
      <c r="D200" t="s">
        <v>285</v>
      </c>
      <c r="E200" s="1" t="s">
        <v>276</v>
      </c>
      <c r="F200">
        <v>84.667000000000002</v>
      </c>
      <c r="G200">
        <v>8221900.7379999999</v>
      </c>
      <c r="H200">
        <v>1262730.956</v>
      </c>
      <c r="I200">
        <v>44.521999999999998</v>
      </c>
      <c r="J200">
        <v>17468889.166000001</v>
      </c>
      <c r="K200">
        <v>43.392000000000003</v>
      </c>
      <c r="L200">
        <v>263.77300000000002</v>
      </c>
      <c r="M200" s="2">
        <v>91.430999999999997</v>
      </c>
      <c r="N200">
        <v>67.908000000000001</v>
      </c>
      <c r="O200" s="4">
        <v>3548880.7050000001</v>
      </c>
      <c r="P200" s="4">
        <v>51432811.777999997</v>
      </c>
      <c r="Q200" s="4">
        <v>51602450.659000002</v>
      </c>
      <c r="R200" s="6">
        <v>218516.59700000001</v>
      </c>
      <c r="S200" s="4">
        <v>-585876.13399999996</v>
      </c>
      <c r="T200" s="4">
        <v>647709.13</v>
      </c>
      <c r="U200" s="4">
        <v>17346748.688999999</v>
      </c>
      <c r="V200" s="4">
        <v>57.264000000000003</v>
      </c>
      <c r="W200" s="8">
        <v>77</v>
      </c>
      <c r="X200" s="23">
        <f t="shared" si="101"/>
        <v>259470.01273125975</v>
      </c>
      <c r="Y200" s="24">
        <f t="shared" si="91"/>
        <v>-0.62908527219699018</v>
      </c>
      <c r="Z200" s="20">
        <f t="shared" si="102"/>
        <v>0.26464661594196137</v>
      </c>
      <c r="AA200" s="7">
        <f t="shared" si="103"/>
        <v>3.0853712800066022</v>
      </c>
      <c r="AB200" s="7">
        <f t="shared" si="98"/>
        <v>7.2817405977572358E-2</v>
      </c>
      <c r="AC200" s="4">
        <f t="shared" si="104"/>
        <v>66226.979888009766</v>
      </c>
      <c r="AD200">
        <f t="shared" si="105"/>
        <v>4.5874401953190803E-3</v>
      </c>
      <c r="AE200" s="7">
        <f t="shared" si="106"/>
        <v>3.9019117307510794E-2</v>
      </c>
      <c r="AF200" s="7">
        <f t="shared" si="89"/>
        <v>-1.5544311464724776E-2</v>
      </c>
      <c r="AG200">
        <f t="shared" si="107"/>
        <v>52.285241542000946</v>
      </c>
      <c r="AH200" s="7">
        <v>3</v>
      </c>
      <c r="AI200" s="7">
        <f t="shared" si="108"/>
        <v>304.18999674372157</v>
      </c>
      <c r="AJ200" s="10">
        <v>3</v>
      </c>
      <c r="AK200" s="17">
        <f t="shared" si="109"/>
        <v>1.0694244755296247</v>
      </c>
      <c r="AL200" s="20">
        <f t="shared" si="110"/>
        <v>0.85756077826072741</v>
      </c>
      <c r="AM200">
        <f t="shared" si="111"/>
        <v>67.908000000000001</v>
      </c>
      <c r="AN200" s="13">
        <f t="shared" si="112"/>
        <v>0.29201447349390897</v>
      </c>
      <c r="AO200">
        <f t="shared" si="113"/>
        <v>6.0788394174041303</v>
      </c>
      <c r="AP200" s="13">
        <f t="shared" si="99"/>
        <v>-0.48541321942730187</v>
      </c>
      <c r="AQ200">
        <f t="shared" si="114"/>
        <v>1.0260416666666665</v>
      </c>
      <c r="AR200" s="13">
        <f t="shared" si="100"/>
        <v>-0.49888329179142482</v>
      </c>
      <c r="AS200" s="16">
        <f t="shared" si="115"/>
        <v>7.432568799181432E-5</v>
      </c>
      <c r="AT200" s="13">
        <f t="shared" si="92"/>
        <v>-0.10176475225258144</v>
      </c>
      <c r="AU200" s="17">
        <f t="shared" si="116"/>
        <v>-0.1788227362070253</v>
      </c>
      <c r="AV200" s="20">
        <f t="shared" si="117"/>
        <v>0.42903844606108926</v>
      </c>
      <c r="AW200" s="17">
        <f>(Z200*0.3999)+(AL200*0.4002)+(AV200*0.1999)</f>
        <v>0.5347927905427452</v>
      </c>
      <c r="AX200" s="17">
        <f t="shared" si="118"/>
        <v>199</v>
      </c>
    </row>
    <row r="201" spans="1:50" x14ac:dyDescent="0.25">
      <c r="A201">
        <v>233426</v>
      </c>
      <c r="B201" s="1" t="s">
        <v>441</v>
      </c>
      <c r="C201" t="s">
        <v>442</v>
      </c>
      <c r="D201" t="s">
        <v>39</v>
      </c>
      <c r="E201" s="1" t="s">
        <v>243</v>
      </c>
      <c r="F201">
        <v>403.12599999999998</v>
      </c>
      <c r="G201">
        <v>0</v>
      </c>
      <c r="H201">
        <v>5605091.1919999998</v>
      </c>
      <c r="I201">
        <v>404.476</v>
      </c>
      <c r="J201">
        <v>177318748.56299999</v>
      </c>
      <c r="K201">
        <v>155.989</v>
      </c>
      <c r="L201">
        <v>1473.6389999999999</v>
      </c>
      <c r="M201" s="2">
        <v>520.54999999999995</v>
      </c>
      <c r="N201">
        <v>72.486000000000004</v>
      </c>
      <c r="O201" s="4">
        <v>24646801.504000001</v>
      </c>
      <c r="P201" s="4">
        <v>356369880.98500001</v>
      </c>
      <c r="Q201" s="4">
        <v>401674283.27499998</v>
      </c>
      <c r="R201" s="6">
        <v>583235.97699999996</v>
      </c>
      <c r="S201" s="4">
        <v>23012164.921999998</v>
      </c>
      <c r="T201" s="4">
        <v>85828829.659999996</v>
      </c>
      <c r="U201" s="4">
        <v>117915340.17900001</v>
      </c>
      <c r="V201" s="4">
        <v>52.298999999999999</v>
      </c>
      <c r="W201" s="8">
        <v>139</v>
      </c>
      <c r="X201" s="23">
        <f t="shared" si="101"/>
        <v>2184197.7541535967</v>
      </c>
      <c r="Y201" s="24">
        <f t="shared" si="91"/>
        <v>0.12305570088328158</v>
      </c>
      <c r="Z201" s="20">
        <f t="shared" si="102"/>
        <v>0.54896850491838456</v>
      </c>
      <c r="AA201" s="7">
        <f t="shared" si="103"/>
        <v>3.9907897769183793</v>
      </c>
      <c r="AB201" s="7">
        <f t="shared" si="98"/>
        <v>0.2372324841027085</v>
      </c>
      <c r="AC201" s="4">
        <f t="shared" si="104"/>
        <v>120327.12798928368</v>
      </c>
      <c r="AD201">
        <f t="shared" si="105"/>
        <v>1.3908092157426966E-2</v>
      </c>
      <c r="AE201" s="7">
        <f t="shared" si="106"/>
        <v>0.24269324135907938</v>
      </c>
      <c r="AF201" s="7">
        <f t="shared" si="89"/>
        <v>2.1537376770512262E-2</v>
      </c>
      <c r="AG201">
        <f t="shared" si="107"/>
        <v>1.894492043192566</v>
      </c>
      <c r="AH201" s="7">
        <f t="shared" ref="AH201:AH264" si="119">(AG201 - AVERAGE(AG$2:AG$999)) / _xlfn.STDEV.P(AG$2:AG$999)</f>
        <v>5.3284997036519663E-2</v>
      </c>
      <c r="AI201" s="7">
        <f t="shared" si="108"/>
        <v>8.866120354128622</v>
      </c>
      <c r="AJ201" s="10">
        <f t="shared" ref="AJ201:AJ232" si="120">(AI201 - AVERAGE(AI$2:AI$844)) / _xlfn.STDEV.P(AI$2:AI$844)</f>
        <v>-1.7761321928696665E-2</v>
      </c>
      <c r="AK201" s="17">
        <f t="shared" si="109"/>
        <v>8.5556235526528468E-2</v>
      </c>
      <c r="AL201" s="20">
        <f t="shared" si="110"/>
        <v>0.53409040508702144</v>
      </c>
      <c r="AM201">
        <f t="shared" si="111"/>
        <v>72.486000000000004</v>
      </c>
      <c r="AN201" s="13">
        <f t="shared" si="112"/>
        <v>0.46915548784856614</v>
      </c>
      <c r="AO201">
        <f t="shared" si="113"/>
        <v>9.44706998570412</v>
      </c>
      <c r="AP201" s="13">
        <f t="shared" si="99"/>
        <v>-0.19793388722349489</v>
      </c>
      <c r="AQ201">
        <f t="shared" si="114"/>
        <v>2.5929777099667284</v>
      </c>
      <c r="AR201" s="13">
        <f t="shared" si="100"/>
        <v>-0.20412050038517093</v>
      </c>
      <c r="AS201" s="16">
        <f t="shared" si="115"/>
        <v>5.9790273385406166E-5</v>
      </c>
      <c r="AT201" s="13">
        <f t="shared" si="92"/>
        <v>-0.19443866938709142</v>
      </c>
      <c r="AU201" s="17">
        <f t="shared" si="116"/>
        <v>1.3453155749851009E-3</v>
      </c>
      <c r="AV201" s="20">
        <f t="shared" si="117"/>
        <v>0.50053670310144993</v>
      </c>
      <c r="AW201" s="17">
        <f>(Z201*0.3999)+(AL201*0.4002)+(AV201*0.1999)</f>
        <v>0.53333277218266784</v>
      </c>
      <c r="AX201" s="17">
        <f t="shared" si="118"/>
        <v>200</v>
      </c>
    </row>
    <row r="202" spans="1:50" x14ac:dyDescent="0.25">
      <c r="A202">
        <v>218414</v>
      </c>
      <c r="B202" s="1" t="s">
        <v>443</v>
      </c>
      <c r="C202" t="s">
        <v>444</v>
      </c>
      <c r="D202" t="s">
        <v>123</v>
      </c>
      <c r="E202" s="1" t="s">
        <v>243</v>
      </c>
      <c r="F202">
        <v>264.94400000000002</v>
      </c>
      <c r="G202">
        <v>-921281.91200000001</v>
      </c>
      <c r="H202">
        <v>2832540.5380000002</v>
      </c>
      <c r="I202">
        <v>251.964</v>
      </c>
      <c r="J202">
        <v>22655839.486000001</v>
      </c>
      <c r="K202">
        <v>61.527999999999999</v>
      </c>
      <c r="L202">
        <v>1304.085</v>
      </c>
      <c r="M202" s="2">
        <v>563.63900000000001</v>
      </c>
      <c r="N202">
        <v>50.115000000000002</v>
      </c>
      <c r="O202" s="4">
        <v>9452197.1830000002</v>
      </c>
      <c r="P202" s="4">
        <v>47311201.704999998</v>
      </c>
      <c r="Q202" s="4">
        <v>99384857.790000007</v>
      </c>
      <c r="R202" s="6">
        <v>392975.24300000002</v>
      </c>
      <c r="S202" s="4">
        <v>5518515.1969999997</v>
      </c>
      <c r="T202" s="4">
        <v>10107869.955</v>
      </c>
      <c r="U202" s="4">
        <v>72528710.812999994</v>
      </c>
      <c r="V202" s="4">
        <v>52.271999999999998</v>
      </c>
      <c r="W202" s="8">
        <v>89</v>
      </c>
      <c r="X202" s="23">
        <f t="shared" si="101"/>
        <v>2488721.0448233369</v>
      </c>
      <c r="Y202" s="24">
        <f t="shared" si="91"/>
        <v>0.24205665839049004</v>
      </c>
      <c r="Z202" s="20">
        <f t="shared" si="102"/>
        <v>0.59563186938523471</v>
      </c>
      <c r="AA202" s="7">
        <f t="shared" si="103"/>
        <v>0.73719118667547279</v>
      </c>
      <c r="AB202" s="7">
        <f t="shared" si="98"/>
        <v>-0.35358896280522262</v>
      </c>
      <c r="AC202" s="4">
        <f t="shared" si="104"/>
        <v>17372.977594251908</v>
      </c>
      <c r="AD202">
        <f t="shared" si="105"/>
        <v>-3.8293787657627488E-3</v>
      </c>
      <c r="AE202" s="7">
        <f t="shared" si="106"/>
        <v>0.11514137837816307</v>
      </c>
      <c r="AF202" s="7">
        <f t="shared" si="89"/>
        <v>-1.6852021354093131E-3</v>
      </c>
      <c r="AG202">
        <f t="shared" si="107"/>
        <v>0.17641526894145285</v>
      </c>
      <c r="AH202" s="7">
        <f t="shared" si="119"/>
        <v>-5.6707915036233701E-2</v>
      </c>
      <c r="AI202" s="7">
        <f t="shared" si="108"/>
        <v>1.9085438830677408</v>
      </c>
      <c r="AJ202" s="10">
        <f t="shared" si="120"/>
        <v>-0.10141097272600812</v>
      </c>
      <c r="AK202" s="17">
        <f t="shared" si="109"/>
        <v>-0.13354136499966102</v>
      </c>
      <c r="AL202" s="20">
        <f t="shared" si="110"/>
        <v>0.44688262633364406</v>
      </c>
      <c r="AM202">
        <f t="shared" si="111"/>
        <v>50.115000000000002</v>
      </c>
      <c r="AN202" s="13">
        <f t="shared" si="112"/>
        <v>-0.39646741126196977</v>
      </c>
      <c r="AO202">
        <f t="shared" si="113"/>
        <v>21.19498439734755</v>
      </c>
      <c r="AP202" s="13">
        <f t="shared" si="99"/>
        <v>0.80475358364976912</v>
      </c>
      <c r="AQ202">
        <f t="shared" si="114"/>
        <v>4.095111168898713</v>
      </c>
      <c r="AR202" s="13">
        <f t="shared" si="100"/>
        <v>7.8452010032686592E-2</v>
      </c>
      <c r="AS202" s="16">
        <f t="shared" si="115"/>
        <v>1.3796633467882236E-4</v>
      </c>
      <c r="AT202" s="13">
        <f t="shared" si="92"/>
        <v>0.3039909951519863</v>
      </c>
      <c r="AU202" s="17">
        <f t="shared" si="116"/>
        <v>0.16265937407242026</v>
      </c>
      <c r="AV202" s="20">
        <f t="shared" si="117"/>
        <v>0.56460668215401344</v>
      </c>
      <c r="AW202" s="17">
        <f>(Z202*0.3999)+(AL202*0.4002)+(AV202*0.1999)</f>
        <v>0.52990048738846696</v>
      </c>
      <c r="AX202" s="17">
        <f t="shared" si="118"/>
        <v>201</v>
      </c>
    </row>
    <row r="203" spans="1:50" x14ac:dyDescent="0.25">
      <c r="A203">
        <v>133979</v>
      </c>
      <c r="B203" s="1" t="s">
        <v>445</v>
      </c>
      <c r="C203" t="s">
        <v>305</v>
      </c>
      <c r="D203" t="s">
        <v>61</v>
      </c>
      <c r="E203" s="1" t="s">
        <v>70</v>
      </c>
      <c r="F203">
        <v>162.53</v>
      </c>
      <c r="G203">
        <v>0</v>
      </c>
      <c r="H203">
        <v>2415621.969</v>
      </c>
      <c r="I203">
        <v>111.08199999999999</v>
      </c>
      <c r="J203">
        <v>8702986.5629999992</v>
      </c>
      <c r="K203">
        <v>28.213999999999999</v>
      </c>
      <c r="L203">
        <v>881.76499999999999</v>
      </c>
      <c r="M203" s="2">
        <v>507.84899999999999</v>
      </c>
      <c r="N203">
        <v>32.042000000000002</v>
      </c>
      <c r="O203" s="4">
        <v>4706023.568</v>
      </c>
      <c r="P203" s="4">
        <v>89701715.085999995</v>
      </c>
      <c r="Q203" s="4">
        <v>71856862.708000004</v>
      </c>
      <c r="R203" s="6">
        <v>1456754.142</v>
      </c>
      <c r="S203" s="4">
        <v>-10007407.361</v>
      </c>
      <c r="T203" s="4">
        <v>-28140008.056000002</v>
      </c>
      <c r="U203" s="4">
        <v>75126942.180000007</v>
      </c>
      <c r="V203" s="4">
        <v>50.914999999999999</v>
      </c>
      <c r="W203" s="8">
        <v>313</v>
      </c>
      <c r="X203" s="23">
        <f t="shared" si="101"/>
        <v>2363613.8474778212</v>
      </c>
      <c r="Y203" s="24">
        <f t="shared" si="91"/>
        <v>0.19316753650291077</v>
      </c>
      <c r="Z203" s="20">
        <f t="shared" si="102"/>
        <v>0.57658611899641699</v>
      </c>
      <c r="AA203" s="7">
        <f t="shared" si="103"/>
        <v>1.0844184590233434</v>
      </c>
      <c r="AB203" s="7">
        <f t="shared" si="98"/>
        <v>-0.29053591131027862</v>
      </c>
      <c r="AC203" s="4">
        <f t="shared" si="104"/>
        <v>9869.9614557166587</v>
      </c>
      <c r="AD203">
        <f t="shared" si="105"/>
        <v>-5.122037003267999E-3</v>
      </c>
      <c r="AE203" s="7">
        <f t="shared" si="106"/>
        <v>-0.10105276711263585</v>
      </c>
      <c r="AF203" s="7">
        <f t="shared" si="89"/>
        <v>-4.1046333249656716E-2</v>
      </c>
      <c r="AG203">
        <f t="shared" si="107"/>
        <v>1.5769257968585038</v>
      </c>
      <c r="AH203" s="7">
        <f t="shared" si="119"/>
        <v>3.295410336878913E-2</v>
      </c>
      <c r="AI203" s="7">
        <f t="shared" si="108"/>
        <v>-4.0267557941016463</v>
      </c>
      <c r="AJ203" s="10">
        <f t="shared" si="120"/>
        <v>-0.17276997933379484</v>
      </c>
      <c r="AK203" s="17">
        <f t="shared" si="109"/>
        <v>-0.11546302181981652</v>
      </c>
      <c r="AL203" s="20">
        <f t="shared" si="110"/>
        <v>0.45403906435819996</v>
      </c>
      <c r="AM203">
        <f t="shared" si="111"/>
        <v>32.042000000000002</v>
      </c>
      <c r="AN203" s="13">
        <f t="shared" si="112"/>
        <v>-1.0957836088224149</v>
      </c>
      <c r="AO203">
        <f t="shared" si="113"/>
        <v>31.252746863259375</v>
      </c>
      <c r="AP203" s="13">
        <f t="shared" si="99"/>
        <v>1.6631861578260052</v>
      </c>
      <c r="AQ203">
        <f t="shared" si="114"/>
        <v>3.9371234139079889</v>
      </c>
      <c r="AR203" s="13">
        <f t="shared" si="100"/>
        <v>4.8732282882243239E-2</v>
      </c>
      <c r="AS203" s="16">
        <f t="shared" si="115"/>
        <v>1.8736943988037418E-4</v>
      </c>
      <c r="AT203" s="13">
        <f t="shared" si="92"/>
        <v>0.61897198479762361</v>
      </c>
      <c r="AU203" s="17">
        <f t="shared" si="116"/>
        <v>0.22303892448986237</v>
      </c>
      <c r="AV203" s="20">
        <f t="shared" si="117"/>
        <v>0.58824739395655601</v>
      </c>
      <c r="AW203" s="17">
        <f>(Z203*0.3999)+(AL203*0.4002)+(AV203*0.1999)</f>
        <v>0.52987387659473439</v>
      </c>
      <c r="AX203" s="17">
        <f t="shared" si="118"/>
        <v>202</v>
      </c>
    </row>
    <row r="204" spans="1:50" x14ac:dyDescent="0.25">
      <c r="A204">
        <v>153001</v>
      </c>
      <c r="B204" s="1" t="s">
        <v>446</v>
      </c>
      <c r="C204" t="s">
        <v>447</v>
      </c>
      <c r="D204" t="s">
        <v>291</v>
      </c>
      <c r="E204" s="1" t="s">
        <v>192</v>
      </c>
      <c r="F204">
        <v>497.46600000000001</v>
      </c>
      <c r="G204">
        <v>0</v>
      </c>
      <c r="H204">
        <v>6706039.4950000001</v>
      </c>
      <c r="I204">
        <v>728.98299999999995</v>
      </c>
      <c r="J204">
        <v>177292757.421</v>
      </c>
      <c r="K204">
        <v>20.135999999999999</v>
      </c>
      <c r="L204">
        <v>1595.27</v>
      </c>
      <c r="M204" s="2">
        <v>241.12200000000001</v>
      </c>
      <c r="N204">
        <v>61.756</v>
      </c>
      <c r="O204" s="4">
        <v>8930826.7829999998</v>
      </c>
      <c r="P204" s="4">
        <v>222200875.31999999</v>
      </c>
      <c r="Q204" s="4">
        <v>270246061.74900001</v>
      </c>
      <c r="R204" s="6">
        <v>237429.698</v>
      </c>
      <c r="S204" s="4">
        <v>-6150869.0700000003</v>
      </c>
      <c r="T204" s="4">
        <v>30389178.375999998</v>
      </c>
      <c r="U204" s="4">
        <v>59357922.629000001</v>
      </c>
      <c r="V204" s="4">
        <v>43.228999999999999</v>
      </c>
      <c r="W204" s="9">
        <v>75</v>
      </c>
      <c r="X204" s="23">
        <f t="shared" si="101"/>
        <v>763326.98188208009</v>
      </c>
      <c r="Y204" s="24">
        <f t="shared" si="91"/>
        <v>-0.43218912791929515</v>
      </c>
      <c r="Z204" s="20">
        <f t="shared" si="102"/>
        <v>0.33280198026501756</v>
      </c>
      <c r="AA204" s="7">
        <f t="shared" si="103"/>
        <v>3.7787495821477042</v>
      </c>
      <c r="AB204" s="7">
        <f t="shared" si="98"/>
        <v>0.19872807392354844</v>
      </c>
      <c r="AC204" s="4">
        <f t="shared" si="104"/>
        <v>111136.52072752576</v>
      </c>
      <c r="AD204">
        <f t="shared" si="105"/>
        <v>1.2324687035376111E-2</v>
      </c>
      <c r="AE204" s="7">
        <f t="shared" si="106"/>
        <v>9.352928815752809E-3</v>
      </c>
      <c r="AF204" s="7">
        <f t="shared" si="89"/>
        <v>-2.094545094624584E-2</v>
      </c>
      <c r="AG204">
        <f t="shared" si="107"/>
        <v>0.63251244577661014</v>
      </c>
      <c r="AH204" s="7">
        <f t="shared" si="119"/>
        <v>-2.7508139205419727E-2</v>
      </c>
      <c r="AI204" s="7">
        <f t="shared" si="108"/>
        <v>5.6248311607316355</v>
      </c>
      <c r="AJ204" s="10">
        <f t="shared" si="120"/>
        <v>-5.6730740416369475E-2</v>
      </c>
      <c r="AK204" s="17">
        <f t="shared" si="109"/>
        <v>4.3266796139582404E-2</v>
      </c>
      <c r="AL204" s="20">
        <f t="shared" si="110"/>
        <v>0.5172555703667383</v>
      </c>
      <c r="AM204">
        <f t="shared" si="111"/>
        <v>61.756</v>
      </c>
      <c r="AN204" s="13">
        <f t="shared" si="112"/>
        <v>5.3969143587869119E-2</v>
      </c>
      <c r="AO204">
        <f t="shared" si="113"/>
        <v>79.224771553436639</v>
      </c>
      <c r="AP204" s="13">
        <v>3</v>
      </c>
      <c r="AQ204">
        <f t="shared" si="114"/>
        <v>36.202969805323796</v>
      </c>
      <c r="AR204" s="13">
        <v>3</v>
      </c>
      <c r="AS204" s="16">
        <f t="shared" si="115"/>
        <v>1.7862511934915444E-4</v>
      </c>
      <c r="AT204" s="13">
        <f t="shared" si="92"/>
        <v>0.56322053509693271</v>
      </c>
      <c r="AU204" s="17">
        <f t="shared" si="116"/>
        <v>1.6288348500957475</v>
      </c>
      <c r="AV204" s="20">
        <f t="shared" si="117"/>
        <v>0.94832600752364116</v>
      </c>
      <c r="AW204" s="17">
        <f>(Z204*0.3999)+(AL204*0.4002)+(AV204*0.1999)</f>
        <v>0.52966356007272508</v>
      </c>
      <c r="AX204" s="17">
        <f t="shared" si="118"/>
        <v>203</v>
      </c>
    </row>
    <row r="205" spans="1:50" x14ac:dyDescent="0.25">
      <c r="A205">
        <v>143084</v>
      </c>
      <c r="B205" s="1" t="s">
        <v>448</v>
      </c>
      <c r="C205" t="s">
        <v>449</v>
      </c>
      <c r="D205" t="s">
        <v>86</v>
      </c>
      <c r="E205" s="1" t="s">
        <v>243</v>
      </c>
      <c r="F205">
        <v>552.10299999999995</v>
      </c>
      <c r="G205">
        <v>-9647374.8540000003</v>
      </c>
      <c r="H205">
        <v>7918146.8700000001</v>
      </c>
      <c r="I205">
        <v>455.06400000000002</v>
      </c>
      <c r="J205">
        <v>245717028.38100001</v>
      </c>
      <c r="K205">
        <v>223.221</v>
      </c>
      <c r="L205">
        <v>2153.6579999999999</v>
      </c>
      <c r="M205" s="2">
        <v>614.22400000000005</v>
      </c>
      <c r="N205">
        <v>84.216999999999999</v>
      </c>
      <c r="O205" s="4">
        <v>24885002.702</v>
      </c>
      <c r="P205" s="4">
        <v>413812596.10500002</v>
      </c>
      <c r="Q205" s="4">
        <v>461395862.81999999</v>
      </c>
      <c r="R205" s="6">
        <v>819966.68799999997</v>
      </c>
      <c r="S205" s="4">
        <v>-2136729.9210000001</v>
      </c>
      <c r="T205" s="4">
        <v>8496924.1610000003</v>
      </c>
      <c r="U205" s="4">
        <v>156724191.31799999</v>
      </c>
      <c r="V205" s="4">
        <v>52.241</v>
      </c>
      <c r="W205" s="8">
        <v>231</v>
      </c>
      <c r="X205" s="23">
        <f t="shared" si="101"/>
        <v>2180273.6751952902</v>
      </c>
      <c r="Y205" s="24">
        <f t="shared" si="91"/>
        <v>0.12152225773564794</v>
      </c>
      <c r="Z205" s="20">
        <f t="shared" si="102"/>
        <v>0.54836130688799334</v>
      </c>
      <c r="AA205" s="7">
        <f t="shared" si="103"/>
        <v>2.7415197437234013</v>
      </c>
      <c r="AB205" s="7">
        <f t="shared" si="98"/>
        <v>1.0377354891495206E-2</v>
      </c>
      <c r="AC205" s="4">
        <f t="shared" si="104"/>
        <v>114092.87286142926</v>
      </c>
      <c r="AD205">
        <f t="shared" si="105"/>
        <v>1.2834022597008348E-2</v>
      </c>
      <c r="AE205" s="7">
        <f t="shared" si="106"/>
        <v>3.6889116481508978E-2</v>
      </c>
      <c r="AF205" s="7">
        <f t="shared" si="89"/>
        <v>-1.5932107543084727E-2</v>
      </c>
      <c r="AG205">
        <f t="shared" si="107"/>
        <v>-2.4177631600844591E-2</v>
      </c>
      <c r="AH205" s="7">
        <f t="shared" si="119"/>
        <v>-6.9550063654059469E-2</v>
      </c>
      <c r="AI205" s="7">
        <f t="shared" si="108"/>
        <v>9.6965991339672204</v>
      </c>
      <c r="AJ205" s="10">
        <f t="shared" si="120"/>
        <v>-7.7766296702609494E-3</v>
      </c>
      <c r="AK205" s="17">
        <f t="shared" si="109"/>
        <v>-1.3224618832968169E-2</v>
      </c>
      <c r="AL205" s="20">
        <f t="shared" si="110"/>
        <v>0.49472429418429353</v>
      </c>
      <c r="AM205">
        <f t="shared" si="111"/>
        <v>84.216999999999999</v>
      </c>
      <c r="AN205" s="13">
        <f t="shared" si="112"/>
        <v>0.92307450038558692</v>
      </c>
      <c r="AO205">
        <f t="shared" si="113"/>
        <v>9.6480976252234321</v>
      </c>
      <c r="AP205" s="13">
        <f t="shared" ref="AP205:AP226" si="121">(AO205 - AVERAGE(AO$2:AO$844)) / _xlfn.STDEV.P(AO$2:AO$844)</f>
        <v>-0.18077612726863293</v>
      </c>
      <c r="AQ205">
        <f t="shared" si="114"/>
        <v>2.0386253981480236</v>
      </c>
      <c r="AR205" s="13">
        <f t="shared" ref="AR205:AR226" si="122">(AQ205 - AVERAGE(AQ$2:AQ$844)) / _xlfn.STDEV.P(AQ$2:AQ$844)</f>
        <v>-0.30840199646337468</v>
      </c>
      <c r="AS205" s="16">
        <f t="shared" si="115"/>
        <v>8.6544414955072965E-5</v>
      </c>
      <c r="AT205" s="13">
        <f t="shared" si="92"/>
        <v>-2.3861416108112744E-2</v>
      </c>
      <c r="AU205" s="17">
        <f t="shared" si="116"/>
        <v>0.14985553596105161</v>
      </c>
      <c r="AV205" s="20">
        <f t="shared" si="117"/>
        <v>0.5595607036755571</v>
      </c>
      <c r="AW205" s="17">
        <f>(Z205*0.3999)+(AL205*0.4002)+(AV205*0.1999)</f>
        <v>0.52913453382180664</v>
      </c>
      <c r="AX205" s="17">
        <f t="shared" si="118"/>
        <v>204</v>
      </c>
    </row>
    <row r="206" spans="1:50" x14ac:dyDescent="0.25">
      <c r="A206">
        <v>164270</v>
      </c>
      <c r="B206" s="1" t="s">
        <v>450</v>
      </c>
      <c r="C206" t="s">
        <v>451</v>
      </c>
      <c r="D206" t="s">
        <v>129</v>
      </c>
      <c r="E206" s="1" t="s">
        <v>44</v>
      </c>
      <c r="F206">
        <v>819.495</v>
      </c>
      <c r="G206">
        <v>15920.165999999999</v>
      </c>
      <c r="H206">
        <v>5843639.3339999998</v>
      </c>
      <c r="I206">
        <v>604.71699999999998</v>
      </c>
      <c r="J206">
        <v>165073595.11399999</v>
      </c>
      <c r="K206">
        <v>259.24599999999998</v>
      </c>
      <c r="L206">
        <v>3363.172</v>
      </c>
      <c r="M206" s="2">
        <v>444.57400000000001</v>
      </c>
      <c r="N206">
        <v>63.767000000000003</v>
      </c>
      <c r="O206" s="4">
        <v>27979218.901999999</v>
      </c>
      <c r="P206" s="4">
        <v>212791159.169</v>
      </c>
      <c r="Q206" s="4">
        <v>269744045.73000002</v>
      </c>
      <c r="R206" s="6">
        <v>424958.397</v>
      </c>
      <c r="S206" s="4">
        <v>-9275690.7469999995</v>
      </c>
      <c r="T206" s="4">
        <v>48436468.847999997</v>
      </c>
      <c r="U206" s="4">
        <v>152204658.85800001</v>
      </c>
      <c r="V206" s="4">
        <v>54.411000000000001</v>
      </c>
      <c r="W206" s="9">
        <v>75</v>
      </c>
      <c r="X206" s="23">
        <f t="shared" si="101"/>
        <v>2519006.0585050401</v>
      </c>
      <c r="Y206" s="24">
        <f t="shared" si="91"/>
        <v>0.25389137099429582</v>
      </c>
      <c r="Z206" s="20">
        <f t="shared" si="102"/>
        <v>0.60021025931644767</v>
      </c>
      <c r="AA206" s="7">
        <f t="shared" si="103"/>
        <v>1.3672298701153518</v>
      </c>
      <c r="AB206" s="7">
        <f t="shared" si="98"/>
        <v>-0.23918014554232642</v>
      </c>
      <c r="AC206" s="4">
        <f t="shared" si="104"/>
        <v>49082.709749605427</v>
      </c>
      <c r="AD206">
        <f t="shared" si="105"/>
        <v>1.6337370962944161E-3</v>
      </c>
      <c r="AE206" s="7">
        <f t="shared" si="106"/>
        <v>-2.2548924840743192E-2</v>
      </c>
      <c r="AF206" s="7">
        <f t="shared" si="89"/>
        <v>-2.6753624158847075E-2</v>
      </c>
      <c r="AG206">
        <f t="shared" si="107"/>
        <v>0.85074509721477476</v>
      </c>
      <c r="AH206" s="7">
        <f t="shared" si="119"/>
        <v>-1.3536676928068985E-2</v>
      </c>
      <c r="AI206" s="7">
        <f t="shared" si="108"/>
        <v>4.7362664479014187</v>
      </c>
      <c r="AJ206" s="10">
        <f t="shared" si="120"/>
        <v>-6.7413789068183655E-2</v>
      </c>
      <c r="AK206" s="17">
        <f t="shared" si="109"/>
        <v>-8.9679111675864523E-2</v>
      </c>
      <c r="AL206" s="20">
        <f t="shared" si="110"/>
        <v>0.46427110775751695</v>
      </c>
      <c r="AM206">
        <f t="shared" si="111"/>
        <v>63.767000000000003</v>
      </c>
      <c r="AN206" s="13">
        <f t="shared" si="112"/>
        <v>0.13178272590923562</v>
      </c>
      <c r="AO206">
        <f t="shared" si="113"/>
        <v>12.972898328228787</v>
      </c>
      <c r="AP206" s="13">
        <f t="shared" si="121"/>
        <v>0.10299645493114912</v>
      </c>
      <c r="AQ206">
        <f t="shared" si="114"/>
        <v>2.3325991529281072</v>
      </c>
      <c r="AR206" s="13">
        <f t="shared" si="122"/>
        <v>-0.25310138293184881</v>
      </c>
      <c r="AS206" s="16">
        <f t="shared" si="115"/>
        <v>1.2020249785313324E-4</v>
      </c>
      <c r="AT206" s="13">
        <f t="shared" si="92"/>
        <v>0.19073352114439251</v>
      </c>
      <c r="AU206" s="17">
        <f t="shared" si="116"/>
        <v>4.0155290001474275E-2</v>
      </c>
      <c r="AV206" s="20">
        <f t="shared" si="117"/>
        <v>0.51601533886605955</v>
      </c>
      <c r="AW206" s="17">
        <f>(Z206*0.3999)+(AL206*0.4002)+(AV206*0.1999)</f>
        <v>0.52897684626453101</v>
      </c>
      <c r="AX206" s="17">
        <f t="shared" si="118"/>
        <v>205</v>
      </c>
    </row>
    <row r="207" spans="1:50" x14ac:dyDescent="0.25">
      <c r="A207">
        <v>195526</v>
      </c>
      <c r="B207" s="1" t="s">
        <v>452</v>
      </c>
      <c r="C207" t="s">
        <v>453</v>
      </c>
      <c r="D207" t="s">
        <v>58</v>
      </c>
      <c r="E207" s="1" t="s">
        <v>44</v>
      </c>
      <c r="F207">
        <v>588.57000000000005</v>
      </c>
      <c r="G207">
        <v>710181.05500000005</v>
      </c>
      <c r="H207">
        <v>22852343.226</v>
      </c>
      <c r="I207">
        <v>561.00099999999998</v>
      </c>
      <c r="J207">
        <v>534393004.30699998</v>
      </c>
      <c r="K207">
        <v>320.45299999999997</v>
      </c>
      <c r="L207">
        <v>2763.3</v>
      </c>
      <c r="M207" s="2">
        <v>776.77800000000002</v>
      </c>
      <c r="N207">
        <v>80.369</v>
      </c>
      <c r="O207" s="4">
        <v>60767824.155000001</v>
      </c>
      <c r="P207" s="4">
        <v>987559691.95899999</v>
      </c>
      <c r="Q207" s="4">
        <v>1183191285.7049999</v>
      </c>
      <c r="R207" s="6">
        <v>1163205.6410000001</v>
      </c>
      <c r="S207" s="4">
        <v>17833962.594000001</v>
      </c>
      <c r="T207" s="4">
        <v>-49044067.634999998</v>
      </c>
      <c r="U207" s="4">
        <v>321733565.89200002</v>
      </c>
      <c r="V207" s="4">
        <v>52.624000000000002</v>
      </c>
      <c r="W207" s="8">
        <v>402</v>
      </c>
      <c r="X207" s="23">
        <f t="shared" si="101"/>
        <v>2247643.162698254</v>
      </c>
      <c r="Y207" s="24">
        <f t="shared" si="91"/>
        <v>0.1478487613734836</v>
      </c>
      <c r="Z207" s="20">
        <f t="shared" si="102"/>
        <v>0.5587689369175286</v>
      </c>
      <c r="AA207" s="7">
        <f t="shared" si="103"/>
        <v>3.5138563233315359</v>
      </c>
      <c r="AB207" s="7">
        <f t="shared" si="98"/>
        <v>0.15062606806478596</v>
      </c>
      <c r="AC207" s="4">
        <f t="shared" si="104"/>
        <v>193389.42724532261</v>
      </c>
      <c r="AD207">
        <f t="shared" si="105"/>
        <v>2.6495641116481988E-2</v>
      </c>
      <c r="AE207" s="7">
        <f t="shared" si="106"/>
        <v>0.12645962415266809</v>
      </c>
      <c r="AF207" s="7">
        <f t="shared" ref="AF207:AF270" si="123">(AE207 - AVERAGE(AE$2:AE$999)) / _xlfn.STDEV.P(AE$2:AE$999)</f>
        <v>3.7544088016452421E-4</v>
      </c>
      <c r="AG207">
        <f t="shared" si="107"/>
        <v>-0.24706585298668446</v>
      </c>
      <c r="AH207" s="7">
        <f t="shared" si="119"/>
        <v>-8.3819579955291892E-2</v>
      </c>
      <c r="AI207" s="7">
        <f t="shared" si="108"/>
        <v>6.0480583071935055</v>
      </c>
      <c r="AJ207" s="10">
        <f t="shared" si="120"/>
        <v>-5.1642358972524588E-2</v>
      </c>
      <c r="AK207" s="17">
        <f t="shared" si="109"/>
        <v>2.4726984926003923E-2</v>
      </c>
      <c r="AL207" s="20">
        <f t="shared" si="110"/>
        <v>0.50986363460012618</v>
      </c>
      <c r="AM207">
        <f t="shared" si="111"/>
        <v>80.369</v>
      </c>
      <c r="AN207" s="13">
        <f t="shared" si="112"/>
        <v>0.77418008727140597</v>
      </c>
      <c r="AO207">
        <f t="shared" si="113"/>
        <v>8.6231054163949175</v>
      </c>
      <c r="AP207" s="13">
        <f t="shared" si="121"/>
        <v>-0.26825947193076782</v>
      </c>
      <c r="AQ207">
        <f t="shared" si="114"/>
        <v>1.7506498612901114</v>
      </c>
      <c r="AR207" s="13">
        <f t="shared" si="122"/>
        <v>-0.36257426052220693</v>
      </c>
      <c r="AS207" s="16">
        <f t="shared" si="115"/>
        <v>4.5473077873442913E-5</v>
      </c>
      <c r="AT207" s="13">
        <f t="shared" si="92"/>
        <v>-0.28572127992159302</v>
      </c>
      <c r="AU207" s="17">
        <f t="shared" si="116"/>
        <v>1.7401337083859478E-2</v>
      </c>
      <c r="AV207" s="20">
        <f t="shared" si="117"/>
        <v>0.50694177876050861</v>
      </c>
      <c r="AW207" s="17">
        <f>(Z207*0.3999)+(AL207*0.4002)+(AV207*0.1999)</f>
        <v>0.52883678601451578</v>
      </c>
      <c r="AX207" s="17">
        <f t="shared" si="118"/>
        <v>206</v>
      </c>
    </row>
    <row r="208" spans="1:50" x14ac:dyDescent="0.25">
      <c r="A208">
        <v>152390</v>
      </c>
      <c r="B208" s="1" t="s">
        <v>454</v>
      </c>
      <c r="C208" t="s">
        <v>72</v>
      </c>
      <c r="D208" t="s">
        <v>73</v>
      </c>
      <c r="E208" s="1" t="s">
        <v>48</v>
      </c>
      <c r="F208">
        <v>385.935</v>
      </c>
      <c r="G208">
        <v>11441.790999999999</v>
      </c>
      <c r="H208">
        <v>5337081.3229999999</v>
      </c>
      <c r="I208">
        <v>359.53199999999998</v>
      </c>
      <c r="J208">
        <v>319598964.34399998</v>
      </c>
      <c r="K208">
        <v>143.70400000000001</v>
      </c>
      <c r="L208">
        <v>1398.2539999999999</v>
      </c>
      <c r="M208" s="2">
        <v>433.69200000000001</v>
      </c>
      <c r="N208">
        <v>70.545000000000002</v>
      </c>
      <c r="O208" s="4">
        <v>25637535.057</v>
      </c>
      <c r="P208" s="4">
        <v>409985927.13700002</v>
      </c>
      <c r="Q208" s="4">
        <v>463814604.66600001</v>
      </c>
      <c r="R208" s="6">
        <v>495367.603</v>
      </c>
      <c r="S208" s="4">
        <v>25638374.134</v>
      </c>
      <c r="T208" s="4">
        <v>-1691681.9010000001</v>
      </c>
      <c r="U208" s="4">
        <v>118205682.42</v>
      </c>
      <c r="V208" s="4">
        <v>51.606000000000002</v>
      </c>
      <c r="W208" s="8">
        <v>103</v>
      </c>
      <c r="X208" s="23">
        <f t="shared" si="101"/>
        <v>2085795.7910706406</v>
      </c>
      <c r="Y208" s="24">
        <f t="shared" si="91"/>
        <v>8.4602393086340877E-2</v>
      </c>
      <c r="Z208" s="20">
        <f t="shared" si="102"/>
        <v>0.53371125175809842</v>
      </c>
      <c r="AA208" s="7">
        <f t="shared" si="103"/>
        <v>4.7000442554265236</v>
      </c>
      <c r="AB208" s="7">
        <f t="shared" si="98"/>
        <v>0.36602610925203188</v>
      </c>
      <c r="AC208" s="4">
        <f t="shared" si="104"/>
        <v>228570.03401670943</v>
      </c>
      <c r="AD208">
        <f t="shared" si="105"/>
        <v>3.255673712158056E-2</v>
      </c>
      <c r="AE208" s="7">
        <f t="shared" si="106"/>
        <v>0.26204709302333046</v>
      </c>
      <c r="AF208" s="7">
        <f t="shared" si="123"/>
        <v>2.5061012857848879E-2</v>
      </c>
      <c r="AG208">
        <f t="shared" si="107"/>
        <v>-3.1214590198594003E-2</v>
      </c>
      <c r="AH208" s="7">
        <f t="shared" si="119"/>
        <v>-7.0000576448308288E-2</v>
      </c>
      <c r="AI208" s="7">
        <f t="shared" si="108"/>
        <v>8.6164963725167087</v>
      </c>
      <c r="AJ208" s="10">
        <f t="shared" si="120"/>
        <v>-2.0762504737009677E-2</v>
      </c>
      <c r="AK208" s="17">
        <f t="shared" si="109"/>
        <v>0.1025890549152033</v>
      </c>
      <c r="AL208" s="20">
        <f t="shared" si="110"/>
        <v>0.54085543504197686</v>
      </c>
      <c r="AM208">
        <f t="shared" si="111"/>
        <v>70.545000000000002</v>
      </c>
      <c r="AN208" s="13">
        <f t="shared" si="112"/>
        <v>0.39405048372834123</v>
      </c>
      <c r="AO208">
        <f t="shared" si="113"/>
        <v>9.7300979791794227</v>
      </c>
      <c r="AP208" s="13">
        <f t="shared" si="121"/>
        <v>-0.1737773762871519</v>
      </c>
      <c r="AQ208">
        <f t="shared" si="114"/>
        <v>2.5018927796025161</v>
      </c>
      <c r="AR208" s="13">
        <f t="shared" si="122"/>
        <v>-0.22125486170387226</v>
      </c>
      <c r="AS208" s="16">
        <f t="shared" si="115"/>
        <v>5.4539330590529006E-5</v>
      </c>
      <c r="AT208" s="13">
        <f t="shared" si="92"/>
        <v>-0.22791727668020312</v>
      </c>
      <c r="AU208" s="17">
        <f t="shared" si="116"/>
        <v>-2.6126369715294299E-2</v>
      </c>
      <c r="AV208" s="20">
        <f t="shared" si="117"/>
        <v>0.48957827212365418</v>
      </c>
      <c r="AW208" s="17">
        <f>(Z208*0.3999)+(AL208*0.4002)+(AV208*0.1999)</f>
        <v>0.52774817127938112</v>
      </c>
      <c r="AX208" s="17">
        <f t="shared" si="118"/>
        <v>207</v>
      </c>
    </row>
    <row r="209" spans="1:50" x14ac:dyDescent="0.25">
      <c r="A209">
        <v>140696</v>
      </c>
      <c r="B209" s="1" t="s">
        <v>455</v>
      </c>
      <c r="C209" t="s">
        <v>99</v>
      </c>
      <c r="D209" t="s">
        <v>51</v>
      </c>
      <c r="E209" s="1" t="s">
        <v>93</v>
      </c>
      <c r="F209">
        <v>283.61700000000002</v>
      </c>
      <c r="G209">
        <v>-1103502.263</v>
      </c>
      <c r="H209">
        <v>7302459.9330000002</v>
      </c>
      <c r="I209">
        <v>250.077</v>
      </c>
      <c r="J209">
        <v>55394131.060000002</v>
      </c>
      <c r="K209">
        <v>134.23500000000001</v>
      </c>
      <c r="L209">
        <v>1542.086</v>
      </c>
      <c r="M209" s="2">
        <v>442.62599999999998</v>
      </c>
      <c r="N209">
        <v>67.957999999999998</v>
      </c>
      <c r="O209" s="4">
        <v>12735879.652000001</v>
      </c>
      <c r="P209" s="4">
        <v>134526315.847</v>
      </c>
      <c r="Q209" s="4">
        <v>130595461.448</v>
      </c>
      <c r="R209" s="6">
        <v>828524.65899999999</v>
      </c>
      <c r="S209" s="4">
        <v>-7987356.0499999998</v>
      </c>
      <c r="T209" s="4">
        <v>0</v>
      </c>
      <c r="U209" s="4">
        <v>88051691.270999998</v>
      </c>
      <c r="V209" s="4">
        <v>51.095999999999997</v>
      </c>
      <c r="W209" s="9">
        <v>137</v>
      </c>
      <c r="X209" s="23">
        <f t="shared" si="101"/>
        <v>2676836.1730987881</v>
      </c>
      <c r="Y209" s="24">
        <f t="shared" si="91"/>
        <v>0.31556788420555537</v>
      </c>
      <c r="Z209" s="20">
        <f t="shared" si="102"/>
        <v>0.6238347411972418</v>
      </c>
      <c r="AA209" s="7">
        <f t="shared" si="103"/>
        <v>1.5160185872236083</v>
      </c>
      <c r="AB209" s="7">
        <f t="shared" ref="AB209:AB219" si="124">(AA209 - AVERAGE(AA$2:AA$999)) / _xlfn.STDEV.P(AA$2:AA$999)</f>
        <v>-0.2121615805020361</v>
      </c>
      <c r="AC209" s="4">
        <f t="shared" si="104"/>
        <v>35921.557591470257</v>
      </c>
      <c r="AD209">
        <f t="shared" si="105"/>
        <v>-6.3373393644078737E-4</v>
      </c>
      <c r="AE209" s="7">
        <f t="shared" si="106"/>
        <v>-7.7783414164308224E-3</v>
      </c>
      <c r="AF209" s="7">
        <f t="shared" si="123"/>
        <v>-2.4064435376799174E-2</v>
      </c>
      <c r="AG209">
        <f t="shared" si="107"/>
        <v>0.28072834834094268</v>
      </c>
      <c r="AH209" s="7">
        <f t="shared" si="119"/>
        <v>-5.0029692303476349E-2</v>
      </c>
      <c r="AI209" s="7">
        <f t="shared" si="108"/>
        <v>-33.223174453173094</v>
      </c>
      <c r="AJ209" s="10">
        <f t="shared" si="120"/>
        <v>-0.52379310290587988</v>
      </c>
      <c r="AK209" s="17">
        <f t="shared" si="109"/>
        <v>-0.15713132521301401</v>
      </c>
      <c r="AL209" s="20">
        <f t="shared" si="110"/>
        <v>0.43757067513696501</v>
      </c>
      <c r="AM209">
        <f t="shared" si="111"/>
        <v>67.957999999999998</v>
      </c>
      <c r="AN209" s="13">
        <f t="shared" si="112"/>
        <v>0.29394917220900996</v>
      </c>
      <c r="AO209">
        <f t="shared" si="113"/>
        <v>11.487957686147427</v>
      </c>
      <c r="AP209" s="13">
        <f t="shared" si="121"/>
        <v>-2.3743605017686648E-2</v>
      </c>
      <c r="AQ209">
        <f t="shared" si="114"/>
        <v>1.8629791038104815</v>
      </c>
      <c r="AR209" s="13">
        <f t="shared" si="122"/>
        <v>-0.34144354416436395</v>
      </c>
      <c r="AS209" s="16">
        <f t="shared" si="115"/>
        <v>1.2108201727219022E-4</v>
      </c>
      <c r="AT209" s="13">
        <f t="shared" si="92"/>
        <v>0.1963411017994324</v>
      </c>
      <c r="AU209" s="17">
        <f t="shared" si="116"/>
        <v>3.6156184727076816E-2</v>
      </c>
      <c r="AV209" s="20">
        <f t="shared" si="117"/>
        <v>0.51442108867517067</v>
      </c>
      <c r="AW209" s="17">
        <f>(Z209*0.3999)+(AL209*0.4002)+(AV209*0.1999)</f>
        <v>0.52742007282075709</v>
      </c>
      <c r="AX209" s="17">
        <f t="shared" si="118"/>
        <v>208</v>
      </c>
    </row>
    <row r="210" spans="1:50" x14ac:dyDescent="0.25">
      <c r="A210">
        <v>163462</v>
      </c>
      <c r="B210" s="1" t="s">
        <v>456</v>
      </c>
      <c r="C210" t="s">
        <v>457</v>
      </c>
      <c r="D210" t="s">
        <v>129</v>
      </c>
      <c r="E210" s="1" t="s">
        <v>48</v>
      </c>
      <c r="F210">
        <v>592.44299999999998</v>
      </c>
      <c r="G210">
        <v>75658.116999999998</v>
      </c>
      <c r="H210">
        <v>7295675.057</v>
      </c>
      <c r="I210">
        <v>577.28899999999999</v>
      </c>
      <c r="J210">
        <v>71321509.069000006</v>
      </c>
      <c r="K210">
        <v>170.33199999999999</v>
      </c>
      <c r="L210">
        <v>2372.2339999999999</v>
      </c>
      <c r="M210" s="2">
        <v>446.23200000000003</v>
      </c>
      <c r="N210">
        <v>62.987000000000002</v>
      </c>
      <c r="O210" s="4">
        <v>28650480.125999998</v>
      </c>
      <c r="P210" s="4">
        <v>155782851.90099999</v>
      </c>
      <c r="Q210" s="4">
        <v>245071421.31600001</v>
      </c>
      <c r="R210" s="6">
        <v>424958.397</v>
      </c>
      <c r="S210" s="4">
        <v>8429646.6510000005</v>
      </c>
      <c r="T210" s="4">
        <v>47295233.814999998</v>
      </c>
      <c r="U210" s="4">
        <v>166172406.787</v>
      </c>
      <c r="V210" s="4">
        <v>53.579000000000001</v>
      </c>
      <c r="W210" s="9">
        <v>75</v>
      </c>
      <c r="X210" s="23">
        <f t="shared" si="101"/>
        <v>2528400.4721347201</v>
      </c>
      <c r="Y210" s="24">
        <f t="shared" si="91"/>
        <v>0.25756249977624213</v>
      </c>
      <c r="Z210" s="20">
        <f t="shared" si="102"/>
        <v>0.60162771287621986</v>
      </c>
      <c r="AA210" s="7">
        <f t="shared" si="103"/>
        <v>1.0354660698091835</v>
      </c>
      <c r="AB210" s="7">
        <f t="shared" si="124"/>
        <v>-0.29942518287310865</v>
      </c>
      <c r="AC210" s="4">
        <f t="shared" si="104"/>
        <v>30065.123874373272</v>
      </c>
      <c r="AD210">
        <f t="shared" si="105"/>
        <v>-1.6427104796109058E-3</v>
      </c>
      <c r="AE210" s="7">
        <f t="shared" si="106"/>
        <v>9.4632568740228559E-2</v>
      </c>
      <c r="AF210" s="7">
        <f t="shared" si="123"/>
        <v>-5.4191142786973803E-3</v>
      </c>
      <c r="AG210">
        <f t="shared" si="107"/>
        <v>0.53053702441828943</v>
      </c>
      <c r="AH210" s="7">
        <f t="shared" si="119"/>
        <v>-3.4036702843058625E-2</v>
      </c>
      <c r="AI210" s="7">
        <f t="shared" si="108"/>
        <v>2.7447121498491529</v>
      </c>
      <c r="AJ210" s="10">
        <f t="shared" si="120"/>
        <v>-9.1357876821854422E-2</v>
      </c>
      <c r="AK210" s="17">
        <f t="shared" si="109"/>
        <v>-0.1116688063815036</v>
      </c>
      <c r="AL210" s="20">
        <f t="shared" si="110"/>
        <v>0.45554300674797787</v>
      </c>
      <c r="AM210">
        <f t="shared" si="111"/>
        <v>62.987000000000002</v>
      </c>
      <c r="AN210" s="13">
        <f t="shared" si="112"/>
        <v>0.10160142595365836</v>
      </c>
      <c r="AO210">
        <f t="shared" si="113"/>
        <v>13.927118803278304</v>
      </c>
      <c r="AP210" s="13">
        <f t="shared" si="121"/>
        <v>0.18443941418820753</v>
      </c>
      <c r="AQ210">
        <f t="shared" si="114"/>
        <v>3.3891987412817324</v>
      </c>
      <c r="AR210" s="13">
        <f t="shared" si="122"/>
        <v>-5.4340083519851909E-2</v>
      </c>
      <c r="AS210" s="16">
        <f t="shared" si="115"/>
        <v>8.2799101081982334E-5</v>
      </c>
      <c r="AT210" s="13">
        <f t="shared" si="92"/>
        <v>-4.7740535962355543E-2</v>
      </c>
      <c r="AU210" s="17">
        <f t="shared" si="116"/>
        <v>5.345715326071529E-2</v>
      </c>
      <c r="AV210" s="20">
        <f t="shared" si="117"/>
        <v>0.52131616572436323</v>
      </c>
      <c r="AW210" s="17">
        <f>(Z210*0.3999)+(AL210*0.4002)+(AV210*0.1999)</f>
        <v>0.52711033520804129</v>
      </c>
      <c r="AX210" s="17">
        <f t="shared" si="118"/>
        <v>209</v>
      </c>
    </row>
    <row r="211" spans="1:50" x14ac:dyDescent="0.25">
      <c r="A211">
        <v>188182</v>
      </c>
      <c r="B211" s="1" t="s">
        <v>458</v>
      </c>
      <c r="C211" t="s">
        <v>459</v>
      </c>
      <c r="D211" t="s">
        <v>460</v>
      </c>
      <c r="E211" s="1" t="s">
        <v>40</v>
      </c>
      <c r="F211">
        <v>328.61099999999999</v>
      </c>
      <c r="G211">
        <v>132125.734</v>
      </c>
      <c r="H211">
        <v>635519.19900000002</v>
      </c>
      <c r="I211">
        <v>309.20400000000001</v>
      </c>
      <c r="J211">
        <v>16597476.096000001</v>
      </c>
      <c r="K211">
        <v>31.228000000000002</v>
      </c>
      <c r="L211">
        <v>550.02800000000002</v>
      </c>
      <c r="M211" s="2">
        <v>94.572999999999993</v>
      </c>
      <c r="N211">
        <v>19.414000000000001</v>
      </c>
      <c r="O211" s="4">
        <v>4260020.4479999999</v>
      </c>
      <c r="P211" s="4">
        <v>13409927.901000001</v>
      </c>
      <c r="Q211" s="4">
        <v>16222202.788000001</v>
      </c>
      <c r="R211" s="6">
        <v>149740.96</v>
      </c>
      <c r="S211" s="4">
        <v>14440037.959000001</v>
      </c>
      <c r="T211" s="4">
        <v>608116.71499999997</v>
      </c>
      <c r="U211" s="4">
        <v>15836652.732999999</v>
      </c>
      <c r="V211" s="4">
        <v>43.417000000000002</v>
      </c>
      <c r="W211" s="8">
        <v>43</v>
      </c>
      <c r="X211" s="23">
        <f t="shared" si="101"/>
        <v>329336.08860651159</v>
      </c>
      <c r="Y211" s="24">
        <f t="shared" si="91"/>
        <v>-0.60178315711692221</v>
      </c>
      <c r="Z211" s="20">
        <f t="shared" si="102"/>
        <v>0.27365924399041164</v>
      </c>
      <c r="AA211" s="7">
        <f t="shared" si="103"/>
        <v>17.619243024767329</v>
      </c>
      <c r="AB211" s="7">
        <f t="shared" si="124"/>
        <v>2.7120253153874265</v>
      </c>
      <c r="AC211" s="4">
        <f t="shared" si="104"/>
        <v>30175.693048353904</v>
      </c>
      <c r="AD211">
        <f t="shared" si="105"/>
        <v>-1.623661053230741E-3</v>
      </c>
      <c r="AE211" s="7">
        <f t="shared" si="106"/>
        <v>0.95194088120565723</v>
      </c>
      <c r="AF211" s="7">
        <f t="shared" si="123"/>
        <v>0.15066570853498087</v>
      </c>
      <c r="AG211">
        <f t="shared" si="107"/>
        <v>0.2632183832461894</v>
      </c>
      <c r="AH211" s="7">
        <f t="shared" si="119"/>
        <v>-5.1150696952353969E-2</v>
      </c>
      <c r="AI211" s="7">
        <f t="shared" si="108"/>
        <v>5.7683560248639383</v>
      </c>
      <c r="AJ211" s="10">
        <f t="shared" si="120"/>
        <v>-5.5005167608749572E-2</v>
      </c>
      <c r="AK211" s="17">
        <f t="shared" si="109"/>
        <v>0.82501627263345623</v>
      </c>
      <c r="AL211" s="20">
        <f t="shared" si="110"/>
        <v>0.79531882387811681</v>
      </c>
      <c r="AM211">
        <f t="shared" si="111"/>
        <v>19.414000000000001</v>
      </c>
      <c r="AN211" s="13">
        <f t="shared" si="112"/>
        <v>-1.5844111163083496</v>
      </c>
      <c r="AO211">
        <f t="shared" si="113"/>
        <v>17.613295760215191</v>
      </c>
      <c r="AP211" s="13">
        <f t="shared" si="121"/>
        <v>0.49905555120050482</v>
      </c>
      <c r="AQ211">
        <f t="shared" si="114"/>
        <v>9.9014986550531567</v>
      </c>
      <c r="AR211" s="13">
        <f t="shared" si="122"/>
        <v>1.1707154694912412</v>
      </c>
      <c r="AS211" s="16">
        <f t="shared" si="115"/>
        <v>1.2911393424372596E-4</v>
      </c>
      <c r="AT211" s="13">
        <f t="shared" si="92"/>
        <v>0.2475504568819637</v>
      </c>
      <c r="AU211" s="17">
        <f t="shared" si="116"/>
        <v>-8.3704883431756499E-3</v>
      </c>
      <c r="AV211" s="20">
        <f t="shared" si="117"/>
        <v>0.49666069728709467</v>
      </c>
      <c r="AW211" s="17">
        <f>(Z211*0.3999)+(AL211*0.4002)+(AV211*0.1999)</f>
        <v>0.52700539837547822</v>
      </c>
      <c r="AX211" s="17">
        <f t="shared" si="118"/>
        <v>210</v>
      </c>
    </row>
    <row r="212" spans="1:50" x14ac:dyDescent="0.25">
      <c r="A212">
        <v>161086</v>
      </c>
      <c r="B212" s="1" t="s">
        <v>461</v>
      </c>
      <c r="C212" t="s">
        <v>462</v>
      </c>
      <c r="D212" t="s">
        <v>400</v>
      </c>
      <c r="E212" s="1" t="s">
        <v>44</v>
      </c>
      <c r="F212">
        <v>576.54700000000003</v>
      </c>
      <c r="G212">
        <v>248167.443</v>
      </c>
      <c r="H212">
        <v>21119200.403000001</v>
      </c>
      <c r="I212">
        <v>629.82399999999996</v>
      </c>
      <c r="J212">
        <v>1369901768.402</v>
      </c>
      <c r="K212">
        <v>300.44200000000001</v>
      </c>
      <c r="L212">
        <v>2783.4740000000002</v>
      </c>
      <c r="M212" s="2">
        <v>719.56200000000001</v>
      </c>
      <c r="N212">
        <v>86.117999999999995</v>
      </c>
      <c r="O212" s="4">
        <v>61595968.814999998</v>
      </c>
      <c r="P212" s="4">
        <v>2291892559.994</v>
      </c>
      <c r="Q212" s="4">
        <v>2852213890.0040002</v>
      </c>
      <c r="R212" s="6">
        <v>83652.956000000006</v>
      </c>
      <c r="S212" s="4">
        <v>-128724280.586</v>
      </c>
      <c r="T212" s="4">
        <v>37236372.902999997</v>
      </c>
      <c r="U212" s="4">
        <v>275002059.97299999</v>
      </c>
      <c r="V212" s="4">
        <v>50.01</v>
      </c>
      <c r="W212" s="8">
        <v>34</v>
      </c>
      <c r="X212" s="23">
        <f t="shared" si="101"/>
        <v>1770396.7154491767</v>
      </c>
      <c r="Y212" s="24">
        <f t="shared" si="91"/>
        <v>-3.8648580306520186E-2</v>
      </c>
      <c r="Z212" s="20">
        <f t="shared" si="102"/>
        <v>0.48458528485985292</v>
      </c>
      <c r="AA212" s="7">
        <f t="shared" si="103"/>
        <v>5.9901980895064559</v>
      </c>
      <c r="AB212" s="7">
        <f t="shared" si="124"/>
        <v>0.60030533388373808</v>
      </c>
      <c r="AC212" s="4">
        <f t="shared" si="104"/>
        <v>492155.4030689706</v>
      </c>
      <c r="AD212">
        <f t="shared" si="105"/>
        <v>7.7968581145387197E-2</v>
      </c>
      <c r="AE212" s="7">
        <f t="shared" si="106"/>
        <v>-0.39128826959901603</v>
      </c>
      <c r="AF212" s="7">
        <f t="shared" si="123"/>
        <v>-9.3887716356684872E-2</v>
      </c>
      <c r="AG212">
        <f t="shared" si="107"/>
        <v>6.6898292708812285E-2</v>
      </c>
      <c r="AH212" s="7">
        <f t="shared" si="119"/>
        <v>-6.3719296202527267E-2</v>
      </c>
      <c r="AI212" s="7">
        <f t="shared" si="108"/>
        <v>5.0903182464124574</v>
      </c>
      <c r="AJ212" s="10">
        <f t="shared" si="120"/>
        <v>-6.3157089995914226E-2</v>
      </c>
      <c r="AK212" s="17">
        <f t="shared" si="109"/>
        <v>0.15079192132569991</v>
      </c>
      <c r="AL212" s="20">
        <f t="shared" si="110"/>
        <v>0.55993007037850684</v>
      </c>
      <c r="AM212">
        <f t="shared" si="111"/>
        <v>86.117999999999995</v>
      </c>
      <c r="AN212" s="13">
        <f t="shared" si="112"/>
        <v>0.99663174553373068</v>
      </c>
      <c r="AO212">
        <f t="shared" si="113"/>
        <v>9.2645968273410517</v>
      </c>
      <c r="AP212" s="13">
        <f t="shared" si="121"/>
        <v>-0.21350801751167481</v>
      </c>
      <c r="AQ212">
        <f t="shared" si="114"/>
        <v>2.0963247482043119</v>
      </c>
      <c r="AR212" s="13">
        <f t="shared" si="122"/>
        <v>-0.29754793413093955</v>
      </c>
      <c r="AS212" s="16">
        <f t="shared" si="115"/>
        <v>4.5189223475971402E-5</v>
      </c>
      <c r="AT212" s="13">
        <f t="shared" si="92"/>
        <v>-0.28753105966450748</v>
      </c>
      <c r="AU212" s="17">
        <f t="shared" si="116"/>
        <v>0.11371932381656413</v>
      </c>
      <c r="AV212" s="20">
        <f t="shared" si="117"/>
        <v>0.54526985314822451</v>
      </c>
      <c r="AW212" s="17">
        <f>(Z212*0.3999)+(AL212*0.4002)+(AV212*0.1999)</f>
        <v>0.52686911322526375</v>
      </c>
      <c r="AX212" s="17">
        <f t="shared" si="118"/>
        <v>211</v>
      </c>
    </row>
    <row r="213" spans="1:50" x14ac:dyDescent="0.25">
      <c r="A213">
        <v>147013</v>
      </c>
      <c r="B213" s="1" t="s">
        <v>463</v>
      </c>
      <c r="C213" t="s">
        <v>429</v>
      </c>
      <c r="D213" t="s">
        <v>86</v>
      </c>
      <c r="E213" s="1" t="s">
        <v>67</v>
      </c>
      <c r="F213">
        <v>464.84100000000001</v>
      </c>
      <c r="G213">
        <v>1341922.5</v>
      </c>
      <c r="H213">
        <v>3996067.3909999998</v>
      </c>
      <c r="I213">
        <v>372.95400000000001</v>
      </c>
      <c r="J213">
        <v>38765821.195</v>
      </c>
      <c r="K213">
        <v>45.866999999999997</v>
      </c>
      <c r="L213">
        <v>1464.277</v>
      </c>
      <c r="M213" s="2">
        <v>465.53800000000001</v>
      </c>
      <c r="N213">
        <v>57.828000000000003</v>
      </c>
      <c r="O213" s="4">
        <v>5875762.0729999999</v>
      </c>
      <c r="P213" s="4">
        <v>74556916.733999997</v>
      </c>
      <c r="Q213" s="4">
        <v>-121765730.152</v>
      </c>
      <c r="R213" s="6">
        <v>819966.68799999997</v>
      </c>
      <c r="S213" s="4">
        <v>-5593932.2439999999</v>
      </c>
      <c r="T213" s="4">
        <v>13851.236000000001</v>
      </c>
      <c r="U213" s="4">
        <v>59434582.329000004</v>
      </c>
      <c r="V213" s="4">
        <v>47.381</v>
      </c>
      <c r="W213" s="8">
        <v>231</v>
      </c>
      <c r="X213" s="23">
        <f t="shared" si="101"/>
        <v>1652491.9999919655</v>
      </c>
      <c r="Y213" s="24">
        <f t="shared" si="91"/>
        <v>-8.4723131790464562E-2</v>
      </c>
      <c r="Z213" s="20">
        <f t="shared" si="102"/>
        <v>0.46624075278708776</v>
      </c>
      <c r="AA213" s="7">
        <f t="shared" si="103"/>
        <v>1.2215947447047264</v>
      </c>
      <c r="AB213" s="7">
        <f t="shared" si="124"/>
        <v>-0.26562604940205847</v>
      </c>
      <c r="AC213" s="4">
        <f t="shared" si="104"/>
        <v>26474.376907511352</v>
      </c>
      <c r="AD213">
        <f t="shared" si="105"/>
        <v>-2.2613428482222294E-3</v>
      </c>
      <c r="AE213" s="7">
        <f t="shared" si="106"/>
        <v>-2.6884429744202167E-2</v>
      </c>
      <c r="AF213" s="7">
        <f t="shared" si="123"/>
        <v>-2.7542962725643619E-2</v>
      </c>
      <c r="AG213">
        <f t="shared" si="107"/>
        <v>-6.9058448299511082E-3</v>
      </c>
      <c r="AH213" s="7">
        <f t="shared" si="119"/>
        <v>-6.8444307408411884E-2</v>
      </c>
      <c r="AI213" s="7">
        <f t="shared" si="108"/>
        <v>0.62023272446355382</v>
      </c>
      <c r="AJ213" s="10">
        <f t="shared" si="120"/>
        <v>-0.11690009871459936</v>
      </c>
      <c r="AK213" s="17">
        <f t="shared" si="109"/>
        <v>-0.11675948508185187</v>
      </c>
      <c r="AL213" s="20">
        <f t="shared" si="110"/>
        <v>0.45352532515268273</v>
      </c>
      <c r="AM213">
        <f t="shared" si="111"/>
        <v>57.828000000000003</v>
      </c>
      <c r="AN213" s="13">
        <f t="shared" si="112"/>
        <v>-9.8020787470473492E-2</v>
      </c>
      <c r="AO213">
        <f t="shared" si="113"/>
        <v>31.924411886541524</v>
      </c>
      <c r="AP213" s="13">
        <f t="shared" si="121"/>
        <v>1.7205129377011912</v>
      </c>
      <c r="AQ213">
        <f t="shared" si="114"/>
        <v>8.1312054418209172</v>
      </c>
      <c r="AR213" s="13">
        <f t="shared" si="122"/>
        <v>0.83769832346854556</v>
      </c>
      <c r="AS213" s="16">
        <f t="shared" si="115"/>
        <v>2.4920631261237931E-4</v>
      </c>
      <c r="AT213" s="13">
        <f t="shared" si="92"/>
        <v>1.0132273517478472</v>
      </c>
      <c r="AU213" s="17">
        <f t="shared" si="116"/>
        <v>0.81279204940086158</v>
      </c>
      <c r="AV213" s="20">
        <f t="shared" si="117"/>
        <v>0.79183135264870286</v>
      </c>
      <c r="AW213" s="17">
        <f>(Z213*0.3999)+(AL213*0.4002)+(AV213*0.1999)</f>
        <v>0.52623759956013572</v>
      </c>
      <c r="AX213" s="17">
        <f t="shared" si="118"/>
        <v>212</v>
      </c>
    </row>
    <row r="214" spans="1:50" x14ac:dyDescent="0.25">
      <c r="A214">
        <v>189097</v>
      </c>
      <c r="B214" s="1" t="s">
        <v>464</v>
      </c>
      <c r="C214" t="s">
        <v>95</v>
      </c>
      <c r="D214" t="s">
        <v>58</v>
      </c>
      <c r="E214" s="1" t="s">
        <v>44</v>
      </c>
      <c r="F214">
        <v>763.34</v>
      </c>
      <c r="G214">
        <v>-6118681.3480000002</v>
      </c>
      <c r="H214">
        <v>16171331.305</v>
      </c>
      <c r="I214">
        <v>816.44600000000003</v>
      </c>
      <c r="J214">
        <v>528864904.61500001</v>
      </c>
      <c r="K214">
        <v>357.22800000000001</v>
      </c>
      <c r="L214">
        <v>4725.4840000000004</v>
      </c>
      <c r="M214" s="2">
        <v>757.44799999999998</v>
      </c>
      <c r="N214">
        <v>91.358999999999995</v>
      </c>
      <c r="O214" s="4">
        <v>322390101889.01398</v>
      </c>
      <c r="P214" s="4">
        <v>775792498.99100006</v>
      </c>
      <c r="Q214" s="4">
        <v>1244686038.6730001</v>
      </c>
      <c r="R214" s="6">
        <v>1163205.6410000001</v>
      </c>
      <c r="S214" s="4">
        <v>-15838149.205</v>
      </c>
      <c r="T214" s="4">
        <v>163380342.507</v>
      </c>
      <c r="U214" s="4">
        <v>409145875.45300001</v>
      </c>
      <c r="V214" s="4">
        <v>52.198</v>
      </c>
      <c r="W214" s="8">
        <v>402</v>
      </c>
      <c r="X214" s="23">
        <f t="shared" si="101"/>
        <v>2191710.9113536519</v>
      </c>
      <c r="Y214" s="24">
        <f t="shared" si="91"/>
        <v>0.12599167631800909</v>
      </c>
      <c r="Z214" s="20">
        <f t="shared" si="102"/>
        <v>0.55013074329698741</v>
      </c>
      <c r="AA214" s="7">
        <f t="shared" si="103"/>
        <v>1.8976722386677993</v>
      </c>
      <c r="AB214" s="7">
        <f t="shared" si="124"/>
        <v>-0.14285703775968212</v>
      </c>
      <c r="AC214" s="4">
        <f t="shared" si="104"/>
        <v>111917.6161880984</v>
      </c>
      <c r="AD214">
        <f t="shared" si="105"/>
        <v>1.2459258181531783E-2</v>
      </c>
      <c r="AE214" s="7">
        <f t="shared" si="106"/>
        <v>8.1433571737978667E-4</v>
      </c>
      <c r="AF214" s="7">
        <f t="shared" si="123"/>
        <v>-2.250001978858562E-2</v>
      </c>
      <c r="AG214">
        <f t="shared" si="107"/>
        <v>0.33538884170947131</v>
      </c>
      <c r="AH214" s="7">
        <f t="shared" si="119"/>
        <v>-4.6530275437452674E-2</v>
      </c>
      <c r="AI214" s="7">
        <f t="shared" si="108"/>
        <v>2.6545173548715058</v>
      </c>
      <c r="AJ214" s="10">
        <f t="shared" si="120"/>
        <v>-9.2442272104464221E-2</v>
      </c>
      <c r="AK214" s="17">
        <f t="shared" si="109"/>
        <v>-6.8660622461552148E-2</v>
      </c>
      <c r="AL214" s="20">
        <f t="shared" si="110"/>
        <v>0.47262988146098617</v>
      </c>
      <c r="AM214">
        <f t="shared" si="111"/>
        <v>91.358999999999995</v>
      </c>
      <c r="AN214" s="13">
        <f t="shared" si="112"/>
        <v>1.1994268648506283</v>
      </c>
      <c r="AO214">
        <f t="shared" si="113"/>
        <v>13.228201596739337</v>
      </c>
      <c r="AP214" s="13">
        <f t="shared" si="121"/>
        <v>0.12478665356885871</v>
      </c>
      <c r="AQ214">
        <f t="shared" si="114"/>
        <v>2.2855039358616906</v>
      </c>
      <c r="AR214" s="13">
        <f t="shared" si="122"/>
        <v>-0.26196065814205088</v>
      </c>
      <c r="AS214" s="16">
        <f t="shared" si="115"/>
        <v>1.4657658446433307E-8</v>
      </c>
      <c r="AT214" s="13">
        <f t="shared" si="92"/>
        <v>-0.5755520128002436</v>
      </c>
      <c r="AU214" s="17">
        <f t="shared" si="116"/>
        <v>0.2104241557518417</v>
      </c>
      <c r="AV214" s="20">
        <f t="shared" si="117"/>
        <v>0.58333167944287334</v>
      </c>
      <c r="AW214" s="17">
        <f>(Z214*0.3999)+(AL214*0.4002)+(AV214*0.1999)</f>
        <v>0.52575176552578229</v>
      </c>
      <c r="AX214" s="17">
        <f t="shared" si="118"/>
        <v>213</v>
      </c>
    </row>
    <row r="215" spans="1:50" x14ac:dyDescent="0.25">
      <c r="A215">
        <v>232706</v>
      </c>
      <c r="B215" s="1" t="s">
        <v>465</v>
      </c>
      <c r="C215" t="s">
        <v>466</v>
      </c>
      <c r="D215" t="s">
        <v>39</v>
      </c>
      <c r="E215" s="1" t="s">
        <v>48</v>
      </c>
      <c r="F215">
        <v>913.952</v>
      </c>
      <c r="G215">
        <v>0</v>
      </c>
      <c r="H215">
        <v>11968469.173</v>
      </c>
      <c r="I215">
        <v>918.15300000000002</v>
      </c>
      <c r="J215">
        <v>-39286451.986000001</v>
      </c>
      <c r="K215">
        <v>186.809</v>
      </c>
      <c r="L215">
        <v>2670.7939999999999</v>
      </c>
      <c r="M215" s="2">
        <v>560.27499999999998</v>
      </c>
      <c r="N215">
        <v>69.632000000000005</v>
      </c>
      <c r="O215" s="4">
        <v>23560771.77</v>
      </c>
      <c r="P215" s="4">
        <v>79658041.834999993</v>
      </c>
      <c r="Q215" s="4">
        <v>234822465.676</v>
      </c>
      <c r="R215" s="6">
        <v>583235.97699999996</v>
      </c>
      <c r="S215" s="4">
        <v>-16448755.134</v>
      </c>
      <c r="T215" s="4">
        <v>9574648.0409999993</v>
      </c>
      <c r="U215" s="4">
        <v>129767289.98999999</v>
      </c>
      <c r="V215" s="4">
        <v>53.003</v>
      </c>
      <c r="W215" s="8">
        <v>139</v>
      </c>
      <c r="X215" s="23">
        <f t="shared" si="101"/>
        <v>2350881.5612494601</v>
      </c>
      <c r="Y215" s="24">
        <f t="shared" ref="Y215:Y278" si="125">(X215 - AVERAGE(X$2:X$999)) / _xlfn.STDEV.P(X$2:X$999)</f>
        <v>0.18819204103555745</v>
      </c>
      <c r="Z215" s="20">
        <f t="shared" si="102"/>
        <v>0.57463694432223267</v>
      </c>
      <c r="AA215" s="7">
        <f t="shared" si="103"/>
        <v>0.59336670528840663</v>
      </c>
      <c r="AB215" s="7">
        <f t="shared" si="124"/>
        <v>-0.37970607155020303</v>
      </c>
      <c r="AC215" s="4">
        <f t="shared" si="104"/>
        <v>-14709.652629892085</v>
      </c>
      <c r="AD215">
        <f t="shared" si="105"/>
        <v>-9.3567394263744733E-3</v>
      </c>
      <c r="AE215" s="7">
        <f t="shared" si="106"/>
        <v>-3.4525541539360612E-2</v>
      </c>
      <c r="AF215" s="7">
        <f t="shared" si="123"/>
        <v>-2.8934132697175777E-2</v>
      </c>
      <c r="AG215">
        <f t="shared" si="107"/>
        <v>6.1706464690716258E-2</v>
      </c>
      <c r="AH215" s="7">
        <f t="shared" si="119"/>
        <v>-6.40516819790245E-2</v>
      </c>
      <c r="AI215" s="7">
        <f t="shared" si="108"/>
        <v>1.5133782594174237</v>
      </c>
      <c r="AJ215" s="10">
        <f t="shared" si="120"/>
        <v>-0.10616197568845355</v>
      </c>
      <c r="AK215" s="17">
        <f t="shared" si="109"/>
        <v>-0.14983679166752517</v>
      </c>
      <c r="AL215" s="20">
        <f t="shared" si="110"/>
        <v>0.44044669073135106</v>
      </c>
      <c r="AM215">
        <f t="shared" si="111"/>
        <v>69.632000000000005</v>
      </c>
      <c r="AN215" s="13">
        <f t="shared" si="112"/>
        <v>0.3587228851905952</v>
      </c>
      <c r="AO215">
        <f t="shared" si="113"/>
        <v>14.296923595758233</v>
      </c>
      <c r="AP215" s="13">
        <f t="shared" si="121"/>
        <v>0.21600234690084386</v>
      </c>
      <c r="AQ215">
        <f t="shared" si="114"/>
        <v>4.9149291522357066</v>
      </c>
      <c r="AR215" s="13">
        <f t="shared" si="122"/>
        <v>0.23267134670996706</v>
      </c>
      <c r="AS215" s="16">
        <f t="shared" si="115"/>
        <v>1.1335766188273721E-4</v>
      </c>
      <c r="AT215" s="13">
        <f t="shared" ref="AT215:AT278" si="126">(AS215 - AVERAGE(AS$2:AS$844)) / _xlfn.STDEV.P(AS$2:AS$844)</f>
        <v>0.14709267713020538</v>
      </c>
      <c r="AU215" s="17">
        <f t="shared" si="116"/>
        <v>0.24920382438592237</v>
      </c>
      <c r="AV215" s="20">
        <f t="shared" si="117"/>
        <v>0.59839843934967796</v>
      </c>
      <c r="AW215" s="17">
        <f>(Z215*0.3999)+(AL215*0.4002)+(AV215*0.1999)</f>
        <v>0.52568392769114813</v>
      </c>
      <c r="AX215" s="17">
        <f t="shared" si="118"/>
        <v>214</v>
      </c>
    </row>
    <row r="216" spans="1:50" x14ac:dyDescent="0.25">
      <c r="A216">
        <v>159656</v>
      </c>
      <c r="B216" s="1" t="s">
        <v>467</v>
      </c>
      <c r="C216" t="s">
        <v>202</v>
      </c>
      <c r="D216" t="s">
        <v>203</v>
      </c>
      <c r="E216" s="1" t="s">
        <v>48</v>
      </c>
      <c r="F216">
        <v>916.553</v>
      </c>
      <c r="G216">
        <v>7205491.9179999996</v>
      </c>
      <c r="H216">
        <v>7091758.8020000001</v>
      </c>
      <c r="I216">
        <v>1166.356</v>
      </c>
      <c r="J216">
        <v>232988813.60699999</v>
      </c>
      <c r="K216">
        <v>305.666</v>
      </c>
      <c r="L216">
        <v>4060.94</v>
      </c>
      <c r="M216" s="2">
        <v>744.42200000000003</v>
      </c>
      <c r="N216">
        <v>79.828999999999994</v>
      </c>
      <c r="O216" s="4">
        <v>49280151.777999997</v>
      </c>
      <c r="P216" s="4">
        <v>344024116.86699998</v>
      </c>
      <c r="Q216" s="4">
        <v>942750069.66700006</v>
      </c>
      <c r="R216" s="6">
        <v>323551.38099999999</v>
      </c>
      <c r="S216" s="4">
        <v>-11584365.907</v>
      </c>
      <c r="T216" s="4">
        <v>111394714.926</v>
      </c>
      <c r="U216" s="4">
        <v>248282671.10800001</v>
      </c>
      <c r="V216" s="4">
        <v>52.414999999999999</v>
      </c>
      <c r="W216" s="9">
        <v>109</v>
      </c>
      <c r="X216" s="23">
        <f t="shared" si="101"/>
        <v>2209713.4508879082</v>
      </c>
      <c r="Y216" s="24">
        <f t="shared" si="125"/>
        <v>0.13302667005338567</v>
      </c>
      <c r="Z216" s="20">
        <f t="shared" si="102"/>
        <v>0.55291385585439357</v>
      </c>
      <c r="AA216" s="7">
        <f t="shared" si="103"/>
        <v>1.3609879862425054</v>
      </c>
      <c r="AB216" s="7">
        <f t="shared" si="124"/>
        <v>-0.24031361015355587</v>
      </c>
      <c r="AC216" s="4">
        <f t="shared" si="104"/>
        <v>57373.123859746753</v>
      </c>
      <c r="AD216">
        <f t="shared" si="105"/>
        <v>3.0620523089944737E-3</v>
      </c>
      <c r="AE216" s="7">
        <f t="shared" si="106"/>
        <v>-1.809472680856478E-2</v>
      </c>
      <c r="AF216" s="7">
        <f t="shared" si="123"/>
        <v>-2.5942675868108743E-2</v>
      </c>
      <c r="AG216">
        <f t="shared" si="107"/>
        <v>0.19808763306376584</v>
      </c>
      <c r="AH216" s="7">
        <f t="shared" si="119"/>
        <v>-5.5320429635673921E-2</v>
      </c>
      <c r="AI216" s="7">
        <f t="shared" si="108"/>
        <v>1.5745936271146053</v>
      </c>
      <c r="AJ216" s="10">
        <f t="shared" si="120"/>
        <v>-0.10542599468233786</v>
      </c>
      <c r="AK216" s="17">
        <f t="shared" si="109"/>
        <v>-0.10370129550282481</v>
      </c>
      <c r="AL216" s="20">
        <f t="shared" si="110"/>
        <v>0.4587031992686646</v>
      </c>
      <c r="AM216">
        <f t="shared" si="111"/>
        <v>79.828999999999994</v>
      </c>
      <c r="AN216" s="13">
        <f t="shared" si="112"/>
        <v>0.7532853411483138</v>
      </c>
      <c r="AO216">
        <f t="shared" si="113"/>
        <v>13.285546969568092</v>
      </c>
      <c r="AP216" s="13">
        <f t="shared" si="121"/>
        <v>0.12968109566582869</v>
      </c>
      <c r="AQ216">
        <f t="shared" si="114"/>
        <v>3.8157858577663202</v>
      </c>
      <c r="AR216" s="13">
        <f t="shared" si="122"/>
        <v>2.5906975554825844E-2</v>
      </c>
      <c r="AS216" s="16">
        <f t="shared" si="115"/>
        <v>8.2405184511077635E-5</v>
      </c>
      <c r="AT216" s="13">
        <f t="shared" si="126"/>
        <v>-5.0252042695286187E-2</v>
      </c>
      <c r="AU216" s="17">
        <f t="shared" si="116"/>
        <v>0.25483221161060049</v>
      </c>
      <c r="AV216" s="20">
        <f t="shared" si="117"/>
        <v>0.60057365243524474</v>
      </c>
      <c r="AW216" s="17">
        <f>(Z216*0.3999)+(AL216*0.4002)+(AV216*0.1999)</f>
        <v>0.52473794442529698</v>
      </c>
      <c r="AX216" s="17">
        <f t="shared" si="118"/>
        <v>215</v>
      </c>
    </row>
    <row r="217" spans="1:50" x14ac:dyDescent="0.25">
      <c r="A217">
        <v>186432</v>
      </c>
      <c r="B217" s="1" t="s">
        <v>468</v>
      </c>
      <c r="C217" t="s">
        <v>469</v>
      </c>
      <c r="D217" t="s">
        <v>92</v>
      </c>
      <c r="E217" s="1" t="s">
        <v>48</v>
      </c>
      <c r="F217">
        <v>891.54300000000001</v>
      </c>
      <c r="G217">
        <v>20585548.717999998</v>
      </c>
      <c r="H217">
        <v>6865202.8540000003</v>
      </c>
      <c r="I217">
        <v>1023.928</v>
      </c>
      <c r="J217">
        <v>42989012.696999997</v>
      </c>
      <c r="K217">
        <v>159.256</v>
      </c>
      <c r="L217">
        <v>2578.9070000000002</v>
      </c>
      <c r="M217" s="2">
        <v>518.71100000000001</v>
      </c>
      <c r="N217">
        <v>67.893000000000001</v>
      </c>
      <c r="O217" s="4">
        <v>14111466.175000001</v>
      </c>
      <c r="P217" s="4">
        <v>103389281.20299999</v>
      </c>
      <c r="Q217" s="4">
        <v>206903965.80599999</v>
      </c>
      <c r="R217" s="6">
        <v>581180.24600000004</v>
      </c>
      <c r="S217" s="4">
        <v>-25552729.504000001</v>
      </c>
      <c r="T217" s="4">
        <v>-1023807.143</v>
      </c>
      <c r="U217" s="4">
        <v>100889758.678</v>
      </c>
      <c r="V217" s="4">
        <v>51.371000000000002</v>
      </c>
      <c r="W217" s="8">
        <v>145</v>
      </c>
      <c r="X217" s="23">
        <f t="shared" si="101"/>
        <v>2079066.1143648692</v>
      </c>
      <c r="Y217" s="24">
        <f t="shared" si="125"/>
        <v>8.1972584476498717E-2</v>
      </c>
      <c r="Z217" s="20">
        <f t="shared" si="102"/>
        <v>0.53266574275685841</v>
      </c>
      <c r="AA217" s="7">
        <f t="shared" si="103"/>
        <v>0.8646230838859037</v>
      </c>
      <c r="AB217" s="7">
        <f t="shared" si="124"/>
        <v>-0.33044858583374481</v>
      </c>
      <c r="AC217" s="4">
        <f t="shared" si="104"/>
        <v>16669.469933192624</v>
      </c>
      <c r="AD217">
        <f t="shared" si="105"/>
        <v>-3.9505826864828057E-3</v>
      </c>
      <c r="AE217" s="7">
        <f t="shared" si="106"/>
        <v>-0.18522719148970465</v>
      </c>
      <c r="AF217" s="7">
        <f t="shared" si="123"/>
        <v>-5.6371450157196266E-2</v>
      </c>
      <c r="AG217">
        <f t="shared" si="107"/>
        <v>0.18897552216889113</v>
      </c>
      <c r="AH217" s="7">
        <f t="shared" si="119"/>
        <v>-5.5903795657191793E-2</v>
      </c>
      <c r="AI217" s="7">
        <f t="shared" si="108"/>
        <v>1.9987885448283889</v>
      </c>
      <c r="AJ217" s="10">
        <f t="shared" si="120"/>
        <v>-0.10032597790432009</v>
      </c>
      <c r="AK217" s="17">
        <f t="shared" si="109"/>
        <v>-0.13723110900162147</v>
      </c>
      <c r="AL217" s="20">
        <f t="shared" si="110"/>
        <v>0.44542406104606597</v>
      </c>
      <c r="AM217">
        <f t="shared" si="111"/>
        <v>67.893000000000001</v>
      </c>
      <c r="AN217" s="13">
        <f t="shared" si="112"/>
        <v>0.29143406387937859</v>
      </c>
      <c r="AO217">
        <f t="shared" si="113"/>
        <v>16.193468377957505</v>
      </c>
      <c r="AP217" s="13">
        <f t="shared" si="121"/>
        <v>0.37787292447132254</v>
      </c>
      <c r="AQ217">
        <f t="shared" si="114"/>
        <v>6.4294469282162057</v>
      </c>
      <c r="AR217" s="13">
        <f t="shared" si="122"/>
        <v>0.51757352200373885</v>
      </c>
      <c r="AS217" s="16">
        <f t="shared" si="115"/>
        <v>1.8275259055425543E-4</v>
      </c>
      <c r="AT217" s="13">
        <f t="shared" si="126"/>
        <v>0.58953618792103379</v>
      </c>
      <c r="AU217" s="17">
        <f t="shared" si="116"/>
        <v>0.42919906836678567</v>
      </c>
      <c r="AV217" s="20">
        <f t="shared" si="117"/>
        <v>0.66611081953834406</v>
      </c>
      <c r="AW217" s="17">
        <f>(Z217*0.3999)+(AL217*0.4002)+(AV217*0.1999)</f>
        <v>0.52442729258481824</v>
      </c>
      <c r="AX217" s="17">
        <f t="shared" si="118"/>
        <v>216</v>
      </c>
    </row>
    <row r="218" spans="1:50" s="2" customFormat="1" x14ac:dyDescent="0.25">
      <c r="A218">
        <v>167996</v>
      </c>
      <c r="B218" s="1" t="s">
        <v>470</v>
      </c>
      <c r="C218" t="s">
        <v>380</v>
      </c>
      <c r="D218" t="s">
        <v>55</v>
      </c>
      <c r="E218" s="1" t="s">
        <v>48</v>
      </c>
      <c r="F218">
        <v>585.60699999999997</v>
      </c>
      <c r="G218">
        <v>26602373.631999999</v>
      </c>
      <c r="H218">
        <v>10372711.024</v>
      </c>
      <c r="I218">
        <v>501.06900000000002</v>
      </c>
      <c r="J218">
        <v>380113244.97600001</v>
      </c>
      <c r="K218">
        <v>204.30699999999999</v>
      </c>
      <c r="L218">
        <v>2438.5459999999998</v>
      </c>
      <c r="M218" s="2">
        <v>669.74800000000005</v>
      </c>
      <c r="N218">
        <v>82.960999999999999</v>
      </c>
      <c r="O218" s="4">
        <v>33743770.193999998</v>
      </c>
      <c r="P218" s="4">
        <v>482616084.14099997</v>
      </c>
      <c r="Q218" s="4">
        <v>609998585.61099994</v>
      </c>
      <c r="R218" s="6">
        <v>451154.30800000002</v>
      </c>
      <c r="S218" s="4">
        <v>-6261903.5530000003</v>
      </c>
      <c r="T218" s="4">
        <v>1018724.531</v>
      </c>
      <c r="U218" s="4">
        <v>227990961.96200001</v>
      </c>
      <c r="V218" s="4">
        <v>51.628</v>
      </c>
      <c r="W218" s="8">
        <v>141</v>
      </c>
      <c r="X218" s="23">
        <f t="shared" si="101"/>
        <v>2142976.563648114</v>
      </c>
      <c r="Y218" s="24">
        <f t="shared" si="125"/>
        <v>0.10694737258776402</v>
      </c>
      <c r="Z218" s="20">
        <f t="shared" si="102"/>
        <v>0.5425846346077613</v>
      </c>
      <c r="AA218" s="7">
        <f t="shared" si="103"/>
        <v>2.1556894367803427</v>
      </c>
      <c r="AB218" s="7">
        <f t="shared" si="124"/>
        <v>-9.6003656776196308E-2</v>
      </c>
      <c r="AC218" s="4">
        <f t="shared" si="104"/>
        <v>155877.00415575513</v>
      </c>
      <c r="AD218">
        <f t="shared" si="105"/>
        <v>2.0032807794497693E-2</v>
      </c>
      <c r="AE218" s="7">
        <f t="shared" si="106"/>
        <v>1.8030572070155841E-2</v>
      </c>
      <c r="AF218" s="7">
        <f t="shared" si="123"/>
        <v>-1.9365566101890705E-2</v>
      </c>
      <c r="AG218">
        <f t="shared" si="107"/>
        <v>0.21683589067769313</v>
      </c>
      <c r="AH218" s="7">
        <f t="shared" si="119"/>
        <v>-5.4120148319872476E-2</v>
      </c>
      <c r="AI218" s="7">
        <f t="shared" si="108"/>
        <v>4.7887157071935942</v>
      </c>
      <c r="AJ218" s="10">
        <f t="shared" si="120"/>
        <v>-6.6783201356698657E-2</v>
      </c>
      <c r="AK218" s="17">
        <f t="shared" si="109"/>
        <v>-5.0510798951541667E-2</v>
      </c>
      <c r="AL218" s="20">
        <f t="shared" si="110"/>
        <v>0.47985767203589347</v>
      </c>
      <c r="AM218">
        <f t="shared" si="111"/>
        <v>82.960999999999999</v>
      </c>
      <c r="AN218" s="13">
        <f t="shared" si="112"/>
        <v>0.87447486866224722</v>
      </c>
      <c r="AO218">
        <f t="shared" si="113"/>
        <v>11.935694812218866</v>
      </c>
      <c r="AP218" s="13">
        <f t="shared" si="121"/>
        <v>1.4470872107860666E-2</v>
      </c>
      <c r="AQ218">
        <f t="shared" si="114"/>
        <v>2.4525297713734724</v>
      </c>
      <c r="AR218" s="13">
        <f t="shared" si="122"/>
        <v>-0.23054074044794584</v>
      </c>
      <c r="AS218" s="16">
        <f t="shared" si="115"/>
        <v>7.226655427002639E-5</v>
      </c>
      <c r="AT218" s="13">
        <f t="shared" si="126"/>
        <v>-0.11489323830331441</v>
      </c>
      <c r="AU218" s="17">
        <f t="shared" si="116"/>
        <v>0.18534634585298998</v>
      </c>
      <c r="AV218" s="20">
        <f t="shared" si="117"/>
        <v>0.57352130551129088</v>
      </c>
      <c r="AW218" s="17">
        <f>(Z218*0.3999)+(AL218*0.4002)+(AV218*0.1999)</f>
        <v>0.52366554470011528</v>
      </c>
      <c r="AX218" s="17">
        <f t="shared" si="118"/>
        <v>217</v>
      </c>
    </row>
    <row r="219" spans="1:50" x14ac:dyDescent="0.25">
      <c r="A219">
        <v>133492</v>
      </c>
      <c r="B219" s="1" t="s">
        <v>471</v>
      </c>
      <c r="C219" t="s">
        <v>472</v>
      </c>
      <c r="D219" t="s">
        <v>61</v>
      </c>
      <c r="E219" s="1" t="s">
        <v>192</v>
      </c>
      <c r="F219">
        <v>406.96499999999997</v>
      </c>
      <c r="G219">
        <v>31878322.397999998</v>
      </c>
      <c r="H219">
        <v>7521721.2429999998</v>
      </c>
      <c r="I219">
        <v>394.39499999999998</v>
      </c>
      <c r="J219">
        <v>92936720.648000002</v>
      </c>
      <c r="K219">
        <v>201.089</v>
      </c>
      <c r="L219">
        <v>1921.32</v>
      </c>
      <c r="M219" s="2">
        <v>548.98099999999999</v>
      </c>
      <c r="N219">
        <v>66.682000000000002</v>
      </c>
      <c r="O219" s="4">
        <v>32207944.155000001</v>
      </c>
      <c r="P219" s="4">
        <v>204446180.18900001</v>
      </c>
      <c r="Q219" s="4">
        <v>249958790.35100001</v>
      </c>
      <c r="R219" s="6">
        <v>1456754.142</v>
      </c>
      <c r="S219" s="4">
        <v>11427152.528000001</v>
      </c>
      <c r="T219" s="4">
        <v>20347282.370000001</v>
      </c>
      <c r="U219" s="4">
        <v>153538772.58000001</v>
      </c>
      <c r="V219" s="4">
        <v>53.673999999999999</v>
      </c>
      <c r="W219" s="8">
        <v>313</v>
      </c>
      <c r="X219" s="23">
        <f t="shared" si="101"/>
        <v>2555049.0275696549</v>
      </c>
      <c r="Y219" s="24">
        <f t="shared" si="125"/>
        <v>0.26797616503634991</v>
      </c>
      <c r="Z219" s="20">
        <f t="shared" si="102"/>
        <v>0.60564116724951689</v>
      </c>
      <c r="AA219" s="7">
        <f t="shared" si="103"/>
        <v>1.5190306404727656</v>
      </c>
      <c r="AB219" s="7">
        <f t="shared" si="124"/>
        <v>-0.21161462130916958</v>
      </c>
      <c r="AC219" s="4">
        <f t="shared" si="104"/>
        <v>48371.286744529803</v>
      </c>
      <c r="AD219">
        <f t="shared" si="105"/>
        <v>1.511169479367862E-3</v>
      </c>
      <c r="AE219" s="7">
        <f t="shared" si="106"/>
        <v>0.12341425851328112</v>
      </c>
      <c r="AF219" s="7">
        <f t="shared" si="123"/>
        <v>-1.7901000910729416E-4</v>
      </c>
      <c r="AG219">
        <f t="shared" si="107"/>
        <v>1.1474974645950959</v>
      </c>
      <c r="AH219" s="7">
        <f t="shared" si="119"/>
        <v>5.4616923775592224E-3</v>
      </c>
      <c r="AI219" s="7">
        <f t="shared" si="108"/>
        <v>5.4920776782804461</v>
      </c>
      <c r="AJ219" s="10">
        <f t="shared" si="120"/>
        <v>-5.8326810900877678E-2</v>
      </c>
      <c r="AK219" s="17">
        <f t="shared" si="109"/>
        <v>-7.095019613228698E-2</v>
      </c>
      <c r="AL219" s="20">
        <f t="shared" si="110"/>
        <v>0.47171869663329474</v>
      </c>
      <c r="AM219">
        <f t="shared" si="111"/>
        <v>66.682000000000002</v>
      </c>
      <c r="AN219" s="13">
        <f t="shared" si="112"/>
        <v>0.24457566099962993</v>
      </c>
      <c r="AO219">
        <f t="shared" si="113"/>
        <v>9.5545753372884636</v>
      </c>
      <c r="AP219" s="13">
        <f t="shared" si="121"/>
        <v>-0.18875827823381661</v>
      </c>
      <c r="AQ219">
        <f t="shared" si="114"/>
        <v>1.9612957446702703</v>
      </c>
      <c r="AR219" s="13">
        <f t="shared" si="122"/>
        <v>-0.32294879600573223</v>
      </c>
      <c r="AS219" s="16">
        <f t="shared" si="115"/>
        <v>5.9653605668020626E-5</v>
      </c>
      <c r="AT219" s="13">
        <f t="shared" si="126"/>
        <v>-0.19531002621170973</v>
      </c>
      <c r="AU219" s="17">
        <f t="shared" si="116"/>
        <v>-9.361607550234019E-2</v>
      </c>
      <c r="AV219" s="20">
        <f t="shared" si="117"/>
        <v>0.46270706964644354</v>
      </c>
      <c r="AW219" s="17">
        <f>(Z219*0.3999)+(AL219*0.4002)+(AV219*0.1999)</f>
        <v>0.52347286839805041</v>
      </c>
      <c r="AX219" s="17">
        <f t="shared" si="118"/>
        <v>218</v>
      </c>
    </row>
    <row r="220" spans="1:50" x14ac:dyDescent="0.25">
      <c r="A220">
        <v>191676</v>
      </c>
      <c r="B220" s="1" t="s">
        <v>473</v>
      </c>
      <c r="C220" t="s">
        <v>474</v>
      </c>
      <c r="D220" t="s">
        <v>58</v>
      </c>
      <c r="E220" s="1" t="s">
        <v>475</v>
      </c>
      <c r="F220">
        <v>224.423</v>
      </c>
      <c r="G220">
        <v>572295.58799999999</v>
      </c>
      <c r="H220">
        <v>3156895.27</v>
      </c>
      <c r="I220">
        <v>216.42599999999999</v>
      </c>
      <c r="J220">
        <v>89956948.342999995</v>
      </c>
      <c r="K220">
        <v>61.777000000000001</v>
      </c>
      <c r="L220">
        <v>509.22500000000002</v>
      </c>
      <c r="M220" s="2">
        <v>182.09700000000001</v>
      </c>
      <c r="N220">
        <v>46.061</v>
      </c>
      <c r="O220" s="4">
        <v>8654170.9020000007</v>
      </c>
      <c r="P220" s="4">
        <v>115235829.883</v>
      </c>
      <c r="Q220" s="4">
        <v>145046456.127</v>
      </c>
      <c r="R220" s="6">
        <v>1163205.6410000001</v>
      </c>
      <c r="S220" s="4">
        <v>1487357.345</v>
      </c>
      <c r="T220" s="4">
        <v>1459833.6950000001</v>
      </c>
      <c r="U220" s="4">
        <v>9122245.9140000008</v>
      </c>
      <c r="V220" s="4">
        <v>45.835999999999999</v>
      </c>
      <c r="W220" s="8">
        <v>402</v>
      </c>
      <c r="X220" s="23">
        <f t="shared" si="101"/>
        <v>526906.11345566425</v>
      </c>
      <c r="Y220" s="24">
        <f t="shared" si="125"/>
        <v>-0.52457716712494429</v>
      </c>
      <c r="Z220" s="20">
        <f t="shared" si="102"/>
        <v>0.29993858140917762</v>
      </c>
      <c r="AA220" s="7">
        <f t="shared" si="103"/>
        <v>25.733810255753127</v>
      </c>
      <c r="AB220" s="7">
        <v>3</v>
      </c>
      <c r="AC220" s="4">
        <f t="shared" si="104"/>
        <v>176654.61896607588</v>
      </c>
      <c r="AD220">
        <f t="shared" si="105"/>
        <v>2.3612482214005942E-2</v>
      </c>
      <c r="AE220" s="7">
        <f t="shared" si="106"/>
        <v>0.50911284992574246</v>
      </c>
      <c r="AF220" s="7">
        <f t="shared" si="123"/>
        <v>7.0042747350240561E-2</v>
      </c>
      <c r="AG220">
        <f t="shared" si="107"/>
        <v>6.8167950125133908E-2</v>
      </c>
      <c r="AH220" s="7">
        <f t="shared" si="119"/>
        <v>-6.3638011525003563E-2</v>
      </c>
      <c r="AI220" s="7">
        <f t="shared" si="108"/>
        <v>4.8655957422629985</v>
      </c>
      <c r="AJ220" s="10">
        <f t="shared" si="120"/>
        <v>-6.5858886961651819E-2</v>
      </c>
      <c r="AK220" s="17">
        <f t="shared" si="109"/>
        <v>0.89494398645290052</v>
      </c>
      <c r="AL220" s="20">
        <f t="shared" si="110"/>
        <v>0.81459148422396133</v>
      </c>
      <c r="AM220">
        <f t="shared" si="111"/>
        <v>46.061</v>
      </c>
      <c r="AN220" s="13">
        <f t="shared" si="112"/>
        <v>-0.55333278308236733</v>
      </c>
      <c r="AO220">
        <f t="shared" si="113"/>
        <v>8.2429544976285669</v>
      </c>
      <c r="AP220" s="13">
        <f t="shared" si="121"/>
        <v>-0.30070544914270575</v>
      </c>
      <c r="AQ220">
        <f t="shared" si="114"/>
        <v>3.5033426679832296</v>
      </c>
      <c r="AR220" s="13">
        <f t="shared" si="122"/>
        <v>-3.2867999448223217E-2</v>
      </c>
      <c r="AS220" s="16">
        <f t="shared" si="115"/>
        <v>5.8841569662359779E-5</v>
      </c>
      <c r="AT220" s="13">
        <f t="shared" si="126"/>
        <v>-0.20048735066626466</v>
      </c>
      <c r="AU220" s="17">
        <f t="shared" si="116"/>
        <v>-0.28949066720569538</v>
      </c>
      <c r="AV220" s="20">
        <f t="shared" si="117"/>
        <v>0.38610296039716852</v>
      </c>
      <c r="AW220" s="17">
        <f>(Z220*0.3999)+(AL220*0.4002)+(AV220*0.1999)</f>
        <v>0.52312693247535347</v>
      </c>
      <c r="AX220" s="17">
        <f t="shared" si="118"/>
        <v>219</v>
      </c>
    </row>
    <row r="221" spans="1:50" x14ac:dyDescent="0.25">
      <c r="A221">
        <v>217749</v>
      </c>
      <c r="B221" s="1" t="s">
        <v>476</v>
      </c>
      <c r="C221" t="s">
        <v>344</v>
      </c>
      <c r="D221" t="s">
        <v>123</v>
      </c>
      <c r="E221" s="1" t="s">
        <v>40</v>
      </c>
      <c r="F221">
        <v>589.33699999999999</v>
      </c>
      <c r="G221">
        <v>12962612.626</v>
      </c>
      <c r="H221">
        <v>-1446658.2830000001</v>
      </c>
      <c r="I221">
        <v>688.399</v>
      </c>
      <c r="J221">
        <v>22240535.199000001</v>
      </c>
      <c r="K221">
        <v>212.863</v>
      </c>
      <c r="L221">
        <v>2675.4940000000001</v>
      </c>
      <c r="M221" s="2">
        <v>510.54300000000001</v>
      </c>
      <c r="N221">
        <v>80.805999999999997</v>
      </c>
      <c r="O221" s="4">
        <v>24079485.34</v>
      </c>
      <c r="P221" s="4">
        <v>97268705.474000007</v>
      </c>
      <c r="Q221" s="4">
        <v>164445724.43700001</v>
      </c>
      <c r="R221" s="6">
        <v>392975.24300000002</v>
      </c>
      <c r="S221" s="4">
        <v>8039982.074</v>
      </c>
      <c r="T221" s="4">
        <v>0</v>
      </c>
      <c r="U221" s="4">
        <v>136499360.71000001</v>
      </c>
      <c r="V221" s="4">
        <v>51.768000000000001</v>
      </c>
      <c r="W221" s="8">
        <v>89</v>
      </c>
      <c r="X221" s="23">
        <f t="shared" si="101"/>
        <v>2254278.1964825732</v>
      </c>
      <c r="Y221" s="24">
        <f t="shared" si="125"/>
        <v>0.15044158562574406</v>
      </c>
      <c r="Z221" s="20">
        <f t="shared" si="102"/>
        <v>0.55979188299769389</v>
      </c>
      <c r="AA221" s="7">
        <f t="shared" si="103"/>
        <v>0.74876201122700492</v>
      </c>
      <c r="AB221" s="7">
        <f t="shared" ref="AB221:AB284" si="127">(AA221 - AVERAGE(AA$2:AA$999)) / _xlfn.STDEV.P(AA$2:AA$999)</f>
        <v>-0.35148781507176985</v>
      </c>
      <c r="AC221" s="4">
        <f t="shared" si="104"/>
        <v>8312.6836386102896</v>
      </c>
      <c r="AD221">
        <f t="shared" si="105"/>
        <v>-5.3903328407283362E-3</v>
      </c>
      <c r="AE221" s="7">
        <f t="shared" si="106"/>
        <v>4.8302964619796718E-2</v>
      </c>
      <c r="AF221" s="7">
        <f t="shared" si="123"/>
        <v>-1.3854058796346705E-2</v>
      </c>
      <c r="AG221">
        <f t="shared" si="107"/>
        <v>0.19296201031396756</v>
      </c>
      <c r="AH221" s="7">
        <f t="shared" si="119"/>
        <v>-5.5648576887814279E-2</v>
      </c>
      <c r="AI221" s="7">
        <f t="shared" si="108"/>
        <v>2.4479461425279085</v>
      </c>
      <c r="AJ221" s="10">
        <f t="shared" si="120"/>
        <v>-9.4925839457146791E-2</v>
      </c>
      <c r="AK221" s="17">
        <f t="shared" si="109"/>
        <v>-0.13439429750304441</v>
      </c>
      <c r="AL221" s="20">
        <f t="shared" si="110"/>
        <v>0.44654539533111381</v>
      </c>
      <c r="AM221">
        <f t="shared" si="111"/>
        <v>80.805999999999997</v>
      </c>
      <c r="AN221" s="13">
        <f t="shared" si="112"/>
        <v>0.79108935404138958</v>
      </c>
      <c r="AO221">
        <f t="shared" si="113"/>
        <v>12.569089038489546</v>
      </c>
      <c r="AP221" s="13">
        <f t="shared" si="121"/>
        <v>6.8531229763822782E-2</v>
      </c>
      <c r="AQ221">
        <f t="shared" si="114"/>
        <v>3.2340002724757237</v>
      </c>
      <c r="AR221" s="13">
        <f t="shared" si="122"/>
        <v>-8.3535106560415934E-2</v>
      </c>
      <c r="AS221" s="16">
        <f t="shared" si="115"/>
        <v>1.1111092958268352E-4</v>
      </c>
      <c r="AT221" s="13">
        <f t="shared" si="126"/>
        <v>0.13276811270348385</v>
      </c>
      <c r="AU221" s="17">
        <f t="shared" si="116"/>
        <v>0.26012945955396533</v>
      </c>
      <c r="AV221" s="20">
        <f t="shared" si="117"/>
        <v>0.60261804275826214</v>
      </c>
      <c r="AW221" s="17">
        <f>(Z221*0.3999)+(AL221*0.4002)+(AV221*0.1999)</f>
        <v>0.52303158796966609</v>
      </c>
      <c r="AX221" s="17">
        <f t="shared" si="118"/>
        <v>220</v>
      </c>
    </row>
    <row r="222" spans="1:50" s="2" customFormat="1" x14ac:dyDescent="0.25">
      <c r="A222">
        <v>148627</v>
      </c>
      <c r="B222" s="1" t="s">
        <v>477</v>
      </c>
      <c r="C222" t="s">
        <v>85</v>
      </c>
      <c r="D222" t="s">
        <v>86</v>
      </c>
      <c r="E222" s="1" t="s">
        <v>48</v>
      </c>
      <c r="F222">
        <v>891.00800000000004</v>
      </c>
      <c r="G222">
        <v>35470533.689999998</v>
      </c>
      <c r="H222">
        <v>4619761.0549999997</v>
      </c>
      <c r="I222">
        <v>1040.895</v>
      </c>
      <c r="J222">
        <v>86551515.572999999</v>
      </c>
      <c r="K222">
        <v>206.85900000000001</v>
      </c>
      <c r="L222">
        <v>3281.5129999999999</v>
      </c>
      <c r="M222" s="2">
        <v>755.25699999999995</v>
      </c>
      <c r="N222">
        <v>51.978999999999999</v>
      </c>
      <c r="O222" s="4">
        <v>22231406.822999999</v>
      </c>
      <c r="P222" s="4">
        <v>180485095.48199999</v>
      </c>
      <c r="Q222" s="4">
        <v>173137265.94999999</v>
      </c>
      <c r="R222" s="6">
        <v>819966.68799999997</v>
      </c>
      <c r="S222" s="4">
        <v>11066894.915999999</v>
      </c>
      <c r="T222" s="4">
        <v>16335119.402000001</v>
      </c>
      <c r="U222" s="4">
        <v>140431751.88100001</v>
      </c>
      <c r="V222" s="4">
        <v>52.567999999999998</v>
      </c>
      <c r="W222" s="8">
        <v>231</v>
      </c>
      <c r="X222" s="23">
        <f t="shared" si="101"/>
        <v>2680889.960514355</v>
      </c>
      <c r="Y222" s="24">
        <f t="shared" si="125"/>
        <v>0.31715201454554404</v>
      </c>
      <c r="Z222" s="20">
        <f t="shared" si="102"/>
        <v>0.62443587071690865</v>
      </c>
      <c r="AA222" s="7">
        <f t="shared" si="103"/>
        <v>1.4468311893576542</v>
      </c>
      <c r="AB222" s="7">
        <f t="shared" si="127"/>
        <v>-0.22472533026438948</v>
      </c>
      <c r="AC222" s="4">
        <f t="shared" si="104"/>
        <v>26375.490687679739</v>
      </c>
      <c r="AD222">
        <f t="shared" si="105"/>
        <v>-2.2783794751307842E-3</v>
      </c>
      <c r="AE222" s="7">
        <f t="shared" si="106"/>
        <v>0.11170305690049827</v>
      </c>
      <c r="AF222" s="7">
        <f t="shared" si="123"/>
        <v>-2.3111960640980855E-3</v>
      </c>
      <c r="AG222">
        <f t="shared" si="107"/>
        <v>-7.0504701921002546</v>
      </c>
      <c r="AH222" s="7">
        <f t="shared" si="119"/>
        <v>-0.51938000803551732</v>
      </c>
      <c r="AI222" s="7">
        <f t="shared" si="108"/>
        <v>-23.563048815433497</v>
      </c>
      <c r="AJ222" s="10">
        <f t="shared" si="120"/>
        <v>-0.40765120498839136</v>
      </c>
      <c r="AK222" s="17">
        <f t="shared" si="109"/>
        <v>-0.23324527756876823</v>
      </c>
      <c r="AL222" s="20">
        <f t="shared" si="110"/>
        <v>0.40778547442047652</v>
      </c>
      <c r="AM222">
        <f t="shared" si="111"/>
        <v>51.978999999999999</v>
      </c>
      <c r="AN222" s="13">
        <f t="shared" si="112"/>
        <v>-0.32434184316300074</v>
      </c>
      <c r="AO222">
        <f t="shared" si="113"/>
        <v>15.863525396526136</v>
      </c>
      <c r="AP222" s="13">
        <f t="shared" si="121"/>
        <v>0.34971220742899234</v>
      </c>
      <c r="AQ222">
        <f t="shared" si="114"/>
        <v>5.0319057909010478</v>
      </c>
      <c r="AR222" s="13">
        <f t="shared" si="122"/>
        <v>0.25467630389360491</v>
      </c>
      <c r="AS222" s="16">
        <f t="shared" si="115"/>
        <v>1.4760707795626488E-4</v>
      </c>
      <c r="AT222" s="13">
        <f t="shared" si="126"/>
        <v>0.36545779660221139</v>
      </c>
      <c r="AU222" s="17">
        <f t="shared" si="116"/>
        <v>0.12688613420219136</v>
      </c>
      <c r="AV222" s="20">
        <f t="shared" si="117"/>
        <v>0.5504847393822061</v>
      </c>
      <c r="AW222" s="17">
        <f>(Z222*0.3999)+(AL222*0.4002)+(AV222*0.1999)</f>
        <v>0.52294955096526941</v>
      </c>
      <c r="AX222" s="17">
        <f t="shared" si="118"/>
        <v>221</v>
      </c>
    </row>
    <row r="223" spans="1:50" x14ac:dyDescent="0.25">
      <c r="A223">
        <v>147536</v>
      </c>
      <c r="B223" s="1" t="s">
        <v>478</v>
      </c>
      <c r="C223" t="s">
        <v>85</v>
      </c>
      <c r="D223" t="s">
        <v>86</v>
      </c>
      <c r="E223" s="1" t="s">
        <v>44</v>
      </c>
      <c r="F223">
        <v>2393.2080000000001</v>
      </c>
      <c r="G223">
        <v>0</v>
      </c>
      <c r="H223">
        <v>2949195.8930000002</v>
      </c>
      <c r="I223">
        <v>2084.7170000000001</v>
      </c>
      <c r="J223">
        <v>100934774.345</v>
      </c>
      <c r="K223">
        <v>416.32299999999998</v>
      </c>
      <c r="L223">
        <v>6682.6379999999999</v>
      </c>
      <c r="M223" s="2">
        <v>801.75699999999995</v>
      </c>
      <c r="N223">
        <v>19.745000000000001</v>
      </c>
      <c r="O223" s="4">
        <v>46520274.861000001</v>
      </c>
      <c r="P223" s="4">
        <v>148044902.70199999</v>
      </c>
      <c r="Q223" s="4">
        <v>188014013.95899999</v>
      </c>
      <c r="R223" s="6">
        <v>819966.68799999997</v>
      </c>
      <c r="S223" s="4">
        <v>7730888.7010000004</v>
      </c>
      <c r="T223" s="4">
        <v>21339924.932999998</v>
      </c>
      <c r="U223" s="4">
        <v>155787215.00299999</v>
      </c>
      <c r="V223" s="4">
        <v>60.119</v>
      </c>
      <c r="W223" s="8">
        <v>231</v>
      </c>
      <c r="X223" s="23">
        <f t="shared" si="101"/>
        <v>2845948.189916952</v>
      </c>
      <c r="Y223" s="24">
        <f t="shared" si="125"/>
        <v>0.38165311493807735</v>
      </c>
      <c r="Z223" s="20">
        <f t="shared" si="102"/>
        <v>0.64864065949328575</v>
      </c>
      <c r="AA223" s="7">
        <f t="shared" si="103"/>
        <v>1.0202455405514503</v>
      </c>
      <c r="AB223" s="7">
        <f t="shared" si="127"/>
        <v>-0.3021890810213701</v>
      </c>
      <c r="AC223" s="4">
        <f t="shared" si="104"/>
        <v>15104.031423668317</v>
      </c>
      <c r="AD223">
        <f t="shared" si="105"/>
        <v>-4.2202844900350476E-3</v>
      </c>
      <c r="AE223" s="7">
        <f t="shared" si="106"/>
        <v>6.8555590995026991E-2</v>
      </c>
      <c r="AF223" s="7">
        <f t="shared" si="123"/>
        <v>-1.0166788355449262E-2</v>
      </c>
      <c r="AG223">
        <f t="shared" si="107"/>
        <v>0.53391041886783575</v>
      </c>
      <c r="AH223" s="7">
        <f t="shared" si="119"/>
        <v>-3.3820734916225205E-2</v>
      </c>
      <c r="AI223" s="7">
        <f t="shared" si="108"/>
        <v>4.7039828519097258</v>
      </c>
      <c r="AJ223" s="10">
        <f t="shared" si="120"/>
        <v>-6.7801928751939772E-2</v>
      </c>
      <c r="AK223" s="17">
        <f t="shared" si="109"/>
        <v>-0.11025756094704214</v>
      </c>
      <c r="AL223" s="20">
        <f t="shared" si="110"/>
        <v>0.45610255672663708</v>
      </c>
      <c r="AM223">
        <f t="shared" si="111"/>
        <v>19.745000000000001</v>
      </c>
      <c r="AN223" s="13">
        <f t="shared" si="112"/>
        <v>-1.5716034108143802</v>
      </c>
      <c r="AO223">
        <f t="shared" si="113"/>
        <v>16.051570535377579</v>
      </c>
      <c r="AP223" s="13">
        <f t="shared" si="121"/>
        <v>0.36576190766328176</v>
      </c>
      <c r="AQ223">
        <f t="shared" si="114"/>
        <v>5.0074509455398815</v>
      </c>
      <c r="AR223" s="13">
        <f t="shared" si="122"/>
        <v>0.25007600223299314</v>
      </c>
      <c r="AS223" s="16">
        <f t="shared" si="115"/>
        <v>1.4365001109661006E-4</v>
      </c>
      <c r="AT223" s="13">
        <f t="shared" si="126"/>
        <v>0.34022859632293673</v>
      </c>
      <c r="AU223" s="17">
        <f t="shared" si="116"/>
        <v>-0.24947582650565797</v>
      </c>
      <c r="AV223" s="20">
        <f t="shared" si="117"/>
        <v>0.40149636876632194</v>
      </c>
      <c r="AW223" s="17">
        <f>(Z223*0.3999)+(AL223*0.4002)+(AV223*0.1999)</f>
        <v>0.52218276704975275</v>
      </c>
      <c r="AX223" s="17">
        <f t="shared" si="118"/>
        <v>222</v>
      </c>
    </row>
    <row r="224" spans="1:50" x14ac:dyDescent="0.25">
      <c r="A224">
        <v>228042</v>
      </c>
      <c r="B224" s="1" t="s">
        <v>479</v>
      </c>
      <c r="C224" t="s">
        <v>480</v>
      </c>
      <c r="D224" t="s">
        <v>66</v>
      </c>
      <c r="E224" s="1" t="s">
        <v>192</v>
      </c>
      <c r="F224">
        <v>222.834</v>
      </c>
      <c r="G224">
        <v>2104061.8530000001</v>
      </c>
      <c r="H224">
        <v>5087897.2759999996</v>
      </c>
      <c r="I224">
        <v>172.31200000000001</v>
      </c>
      <c r="J224">
        <v>76439716.078999996</v>
      </c>
      <c r="K224">
        <v>40.545000000000002</v>
      </c>
      <c r="L224">
        <v>919.94899999999996</v>
      </c>
      <c r="M224" s="2">
        <v>283.69099999999997</v>
      </c>
      <c r="N224">
        <v>51.128</v>
      </c>
      <c r="O224" s="4">
        <v>9514770.8809999991</v>
      </c>
      <c r="P224" s="4">
        <v>143500083.197</v>
      </c>
      <c r="Q224" s="4">
        <v>145002864.42399999</v>
      </c>
      <c r="R224" s="6">
        <v>2402312.5929999999</v>
      </c>
      <c r="S224" s="4">
        <v>-12575536.603</v>
      </c>
      <c r="T224" s="4">
        <v>0</v>
      </c>
      <c r="U224" s="4">
        <v>69069709.686000004</v>
      </c>
      <c r="V224" s="4">
        <v>54.719000000000001</v>
      </c>
      <c r="W224" s="8">
        <v>393</v>
      </c>
      <c r="X224" s="23">
        <f t="shared" si="101"/>
        <v>1734133.4906380735</v>
      </c>
      <c r="Y224" s="24">
        <f t="shared" si="125"/>
        <v>-5.2819445416146582E-2</v>
      </c>
      <c r="Z224" s="20">
        <f t="shared" si="102"/>
        <v>0.47893788396239911</v>
      </c>
      <c r="AA224" s="7">
        <f t="shared" si="103"/>
        <v>1.8744129080623286</v>
      </c>
      <c r="AB224" s="7">
        <f t="shared" si="127"/>
        <v>-0.1470807030279315</v>
      </c>
      <c r="AC224" s="4">
        <f t="shared" si="104"/>
        <v>83091.254057561891</v>
      </c>
      <c r="AD224">
        <f t="shared" si="105"/>
        <v>7.4929041477229388E-3</v>
      </c>
      <c r="AE224" s="7">
        <f t="shared" si="106"/>
        <v>-0.10840698999662507</v>
      </c>
      <c r="AF224" s="7">
        <f t="shared" si="123"/>
        <v>-4.2385271131267478E-2</v>
      </c>
      <c r="AG224">
        <f t="shared" si="107"/>
        <v>1.400111882685904</v>
      </c>
      <c r="AH224" s="7">
        <f t="shared" si="119"/>
        <v>2.1634308114992416E-2</v>
      </c>
      <c r="AI224" s="7">
        <f t="shared" si="108"/>
        <v>96.489669832693608</v>
      </c>
      <c r="AJ224" s="10">
        <f t="shared" si="120"/>
        <v>1.0357203531904682</v>
      </c>
      <c r="AK224" s="17">
        <f t="shared" si="109"/>
        <v>0.1082075850890942</v>
      </c>
      <c r="AL224" s="20">
        <f t="shared" si="110"/>
        <v>0.54308448587167046</v>
      </c>
      <c r="AM224">
        <f t="shared" si="111"/>
        <v>51.128</v>
      </c>
      <c r="AN224" s="13">
        <f t="shared" si="112"/>
        <v>-0.35727041529402148</v>
      </c>
      <c r="AO224">
        <f t="shared" si="113"/>
        <v>22.689579479590577</v>
      </c>
      <c r="AP224" s="13">
        <f t="shared" si="121"/>
        <v>0.93231765251194909</v>
      </c>
      <c r="AQ224">
        <f t="shared" si="114"/>
        <v>4.2498951781970655</v>
      </c>
      <c r="AR224" s="13">
        <f t="shared" si="122"/>
        <v>0.10756906738861152</v>
      </c>
      <c r="AS224" s="16">
        <f t="shared" si="115"/>
        <v>9.668640595823929E-5</v>
      </c>
      <c r="AT224" s="13">
        <f t="shared" si="126"/>
        <v>4.0801206820579902E-2</v>
      </c>
      <c r="AU224" s="17">
        <f t="shared" si="116"/>
        <v>0.16095079675104967</v>
      </c>
      <c r="AV224" s="20">
        <f t="shared" si="117"/>
        <v>0.56393392310996482</v>
      </c>
      <c r="AW224" s="17">
        <f>(Z224*0.3999)+(AL224*0.4002)+(AV224*0.1999)</f>
        <v>0.52160006227208788</v>
      </c>
      <c r="AX224" s="17">
        <f t="shared" si="118"/>
        <v>223</v>
      </c>
    </row>
    <row r="225" spans="1:50" x14ac:dyDescent="0.25">
      <c r="A225">
        <v>204909</v>
      </c>
      <c r="B225" s="1" t="s">
        <v>481</v>
      </c>
      <c r="C225" t="s">
        <v>482</v>
      </c>
      <c r="D225" t="s">
        <v>195</v>
      </c>
      <c r="E225" s="1" t="s">
        <v>67</v>
      </c>
      <c r="F225">
        <v>233.988</v>
      </c>
      <c r="G225">
        <v>-580746.03300000005</v>
      </c>
      <c r="H225">
        <v>16043411.278999999</v>
      </c>
      <c r="I225">
        <v>270.291</v>
      </c>
      <c r="J225">
        <v>345939913.01999998</v>
      </c>
      <c r="K225">
        <v>39.662999999999997</v>
      </c>
      <c r="L225">
        <v>1240.8879999999999</v>
      </c>
      <c r="M225" s="2">
        <v>400.62099999999998</v>
      </c>
      <c r="N225">
        <v>63.164000000000001</v>
      </c>
      <c r="O225" s="4">
        <v>15879358.588</v>
      </c>
      <c r="P225" s="4">
        <v>489117858.29100001</v>
      </c>
      <c r="Q225" s="4">
        <v>540111274.43099999</v>
      </c>
      <c r="R225" s="6">
        <v>754926.505</v>
      </c>
      <c r="S225" s="4">
        <v>-3390803.7009999999</v>
      </c>
      <c r="T225" s="4">
        <v>0</v>
      </c>
      <c r="U225" s="4">
        <v>103005461.072</v>
      </c>
      <c r="V225" s="4">
        <v>45.457999999999998</v>
      </c>
      <c r="W225" s="8">
        <v>265</v>
      </c>
      <c r="X225" s="23">
        <f t="shared" si="101"/>
        <v>1141280.7975834152</v>
      </c>
      <c r="Y225" s="24">
        <f t="shared" si="125"/>
        <v>-0.28449314754602412</v>
      </c>
      <c r="Z225" s="20">
        <f t="shared" si="102"/>
        <v>0.38801624232766752</v>
      </c>
      <c r="AA225" s="7">
        <f t="shared" si="103"/>
        <v>5.413419049609546</v>
      </c>
      <c r="AB225" s="7">
        <f t="shared" si="127"/>
        <v>0.49556794313123648</v>
      </c>
      <c r="AC225" s="4">
        <f t="shared" si="104"/>
        <v>278784.15539516864</v>
      </c>
      <c r="AD225">
        <f t="shared" si="105"/>
        <v>4.1207884398950741E-2</v>
      </c>
      <c r="AE225" s="7">
        <f t="shared" si="106"/>
        <v>0.12283433758095533</v>
      </c>
      <c r="AF225" s="7">
        <f t="shared" si="123"/>
        <v>-2.8459262699619435E-4</v>
      </c>
      <c r="AG225">
        <f t="shared" si="107"/>
        <v>-1.1388647338424819E-2</v>
      </c>
      <c r="AH225" s="7">
        <f t="shared" si="119"/>
        <v>-6.8731300696222894E-2</v>
      </c>
      <c r="AI225" s="7">
        <f t="shared" si="108"/>
        <v>10.591784495240528</v>
      </c>
      <c r="AJ225" s="10">
        <f t="shared" si="120"/>
        <v>2.9860178091938353E-3</v>
      </c>
      <c r="AK225" s="17">
        <f t="shared" si="109"/>
        <v>0.14149628960594879</v>
      </c>
      <c r="AL225" s="20">
        <f t="shared" si="110"/>
        <v>0.55626105449010288</v>
      </c>
      <c r="AM225">
        <f t="shared" si="111"/>
        <v>63.164000000000001</v>
      </c>
      <c r="AN225" s="13">
        <f t="shared" si="112"/>
        <v>0.10845025940511625</v>
      </c>
      <c r="AO225">
        <f t="shared" si="113"/>
        <v>31.285782719411038</v>
      </c>
      <c r="AP225" s="13">
        <f t="shared" si="121"/>
        <v>1.666005776516793</v>
      </c>
      <c r="AQ225">
        <f t="shared" si="114"/>
        <v>6.8146887527418505</v>
      </c>
      <c r="AR225" s="13">
        <f t="shared" si="122"/>
        <v>0.59004294795711965</v>
      </c>
      <c r="AS225" s="16">
        <f t="shared" si="115"/>
        <v>7.8144718070523116E-5</v>
      </c>
      <c r="AT225" s="13">
        <f t="shared" si="126"/>
        <v>-7.7415637581134275E-2</v>
      </c>
      <c r="AU225" s="17">
        <f t="shared" si="116"/>
        <v>0.58106413142378621</v>
      </c>
      <c r="AV225" s="20">
        <f t="shared" si="117"/>
        <v>0.71940138410405108</v>
      </c>
      <c r="AW225" s="17">
        <f>(Z225*0.3999)+(AL225*0.4002)+(AV225*0.1999)</f>
        <v>0.52159170599617322</v>
      </c>
      <c r="AX225" s="17">
        <f t="shared" si="118"/>
        <v>224</v>
      </c>
    </row>
    <row r="226" spans="1:50" x14ac:dyDescent="0.25">
      <c r="A226">
        <v>191515</v>
      </c>
      <c r="B226" s="1" t="s">
        <v>483</v>
      </c>
      <c r="C226" t="s">
        <v>484</v>
      </c>
      <c r="D226" t="s">
        <v>58</v>
      </c>
      <c r="E226" s="1" t="s">
        <v>93</v>
      </c>
      <c r="F226">
        <v>487.05900000000003</v>
      </c>
      <c r="G226">
        <v>0</v>
      </c>
      <c r="H226">
        <v>17214890.833000001</v>
      </c>
      <c r="I226">
        <v>508.77100000000002</v>
      </c>
      <c r="J226">
        <v>1562290689.9449999</v>
      </c>
      <c r="K226">
        <v>269.17700000000002</v>
      </c>
      <c r="L226">
        <v>2211.1410000000001</v>
      </c>
      <c r="M226" s="2">
        <v>478.29599999999999</v>
      </c>
      <c r="N226">
        <v>90.7</v>
      </c>
      <c r="O226" s="4">
        <v>57714141.979999997</v>
      </c>
      <c r="P226" s="4">
        <v>1752416806.5079999</v>
      </c>
      <c r="Q226" s="4">
        <v>1850160274.319</v>
      </c>
      <c r="R226" s="6">
        <v>1163205.6410000001</v>
      </c>
      <c r="S226" s="4">
        <v>45877599.195</v>
      </c>
      <c r="T226" s="4">
        <v>104787191.109</v>
      </c>
      <c r="U226" s="4">
        <v>318317629.17400002</v>
      </c>
      <c r="V226" s="4">
        <v>48.841000000000001</v>
      </c>
      <c r="W226" s="8">
        <v>402</v>
      </c>
      <c r="X226" s="23">
        <f t="shared" si="101"/>
        <v>1383971.6548948656</v>
      </c>
      <c r="Y226" s="24">
        <f t="shared" si="125"/>
        <v>-0.18965493554985483</v>
      </c>
      <c r="Z226" s="20">
        <f t="shared" si="102"/>
        <v>0.4247897680065803</v>
      </c>
      <c r="AA226" s="7">
        <f t="shared" si="103"/>
        <v>6.866160646916291</v>
      </c>
      <c r="AB226" s="7">
        <f t="shared" si="127"/>
        <v>0.75937150361901951</v>
      </c>
      <c r="AC226" s="4">
        <f t="shared" si="104"/>
        <v>706554.07771146204</v>
      </c>
      <c r="AD226">
        <f t="shared" si="105"/>
        <v>0.11490628829803755</v>
      </c>
      <c r="AE226" s="7">
        <f t="shared" si="106"/>
        <v>0.19820608174205814</v>
      </c>
      <c r="AF226" s="7">
        <f t="shared" si="123"/>
        <v>1.3437874729831194E-2</v>
      </c>
      <c r="AG226">
        <f t="shared" si="107"/>
        <v>1.0720633660309644</v>
      </c>
      <c r="AH226" s="7">
        <f t="shared" si="119"/>
        <v>6.3232951380211451E-4</v>
      </c>
      <c r="AI226" s="7">
        <f t="shared" si="108"/>
        <v>18.92873575855247</v>
      </c>
      <c r="AJ226" s="10">
        <f t="shared" si="120"/>
        <v>0.10321963576379645</v>
      </c>
      <c r="AK226" s="17">
        <f t="shared" si="109"/>
        <v>0.26334438054370757</v>
      </c>
      <c r="AL226" s="20">
        <f t="shared" si="110"/>
        <v>0.6038574221203401</v>
      </c>
      <c r="AM226">
        <f t="shared" si="111"/>
        <v>90.7</v>
      </c>
      <c r="AN226" s="13">
        <f t="shared" si="112"/>
        <v>1.1739275357855963</v>
      </c>
      <c r="AO226">
        <f t="shared" si="113"/>
        <v>8.2144499715800379</v>
      </c>
      <c r="AP226" s="13">
        <f t="shared" si="121"/>
        <v>-0.30313831766136923</v>
      </c>
      <c r="AQ226">
        <f t="shared" si="114"/>
        <v>1.8900983367821174</v>
      </c>
      <c r="AR226" s="13">
        <f t="shared" si="122"/>
        <v>-0.3363420335789794</v>
      </c>
      <c r="AS226" s="16">
        <f t="shared" si="115"/>
        <v>3.8311944423712289E-5</v>
      </c>
      <c r="AT226" s="13">
        <f t="shared" si="126"/>
        <v>-0.33137875209420808</v>
      </c>
      <c r="AU226" s="17">
        <f t="shared" si="116"/>
        <v>0.12603242250675012</v>
      </c>
      <c r="AV226" s="20">
        <f t="shared" si="117"/>
        <v>0.55014687012555696</v>
      </c>
      <c r="AW226" s="17">
        <f>(Z226*0.3999)+(AL226*0.4002)+(AV226*0.1999)</f>
        <v>0.52151152789649036</v>
      </c>
      <c r="AX226" s="17">
        <f t="shared" si="118"/>
        <v>225</v>
      </c>
    </row>
    <row r="227" spans="1:50" x14ac:dyDescent="0.25">
      <c r="A227">
        <v>174862</v>
      </c>
      <c r="B227" s="1" t="s">
        <v>485</v>
      </c>
      <c r="C227" t="s">
        <v>486</v>
      </c>
      <c r="D227" t="s">
        <v>137</v>
      </c>
      <c r="E227" s="1" t="s">
        <v>487</v>
      </c>
      <c r="F227">
        <v>339.41199999999998</v>
      </c>
      <c r="G227">
        <v>362695.02</v>
      </c>
      <c r="H227">
        <v>2239622.2769999998</v>
      </c>
      <c r="I227">
        <v>311.60199999999998</v>
      </c>
      <c r="J227">
        <v>12491070.895</v>
      </c>
      <c r="K227">
        <v>7.53</v>
      </c>
      <c r="L227">
        <v>1127.116</v>
      </c>
      <c r="M227" s="2">
        <v>236.161</v>
      </c>
      <c r="N227">
        <v>45.478999999999999</v>
      </c>
      <c r="O227" s="4">
        <v>3196934.2880000002</v>
      </c>
      <c r="P227" s="4">
        <v>36764359.331</v>
      </c>
      <c r="Q227" s="4">
        <v>66780322.432999998</v>
      </c>
      <c r="R227" s="6">
        <v>397712.49200000003</v>
      </c>
      <c r="S227" s="4">
        <v>3851348.0860000001</v>
      </c>
      <c r="T227" s="4">
        <v>9022346.3589999992</v>
      </c>
      <c r="U227" s="4">
        <v>42266572.980999999</v>
      </c>
      <c r="V227" s="4">
        <v>43.5</v>
      </c>
      <c r="W227" s="8">
        <v>90</v>
      </c>
      <c r="X227" s="23">
        <f t="shared" si="101"/>
        <v>1043601.998035689</v>
      </c>
      <c r="Y227" s="24">
        <f t="shared" si="125"/>
        <v>-0.32266385904979655</v>
      </c>
      <c r="Z227" s="20">
        <f t="shared" si="102"/>
        <v>0.37347491279545803</v>
      </c>
      <c r="AA227" s="7">
        <f t="shared" si="103"/>
        <v>1.0162749662864512</v>
      </c>
      <c r="AB227" s="7">
        <f t="shared" si="127"/>
        <v>-0.30291009818659054</v>
      </c>
      <c r="AC227" s="4">
        <f t="shared" si="104"/>
        <v>11082.329498472207</v>
      </c>
      <c r="AD227">
        <f t="shared" si="105"/>
        <v>-4.9131639969436343E-3</v>
      </c>
      <c r="AE227" s="7">
        <f t="shared" si="106"/>
        <v>0.14410845103855618</v>
      </c>
      <c r="AF227" s="7">
        <f t="shared" si="123"/>
        <v>3.5886536500619446E-3</v>
      </c>
      <c r="AG227">
        <f t="shared" si="107"/>
        <v>0.31266834074614991</v>
      </c>
      <c r="AH227" s="7">
        <f t="shared" si="119"/>
        <v>-4.7984863557239597E-2</v>
      </c>
      <c r="AI227" s="7">
        <f t="shared" si="108"/>
        <v>2.2248269098035487</v>
      </c>
      <c r="AJ227" s="10">
        <f t="shared" si="120"/>
        <v>-9.760836058805876E-2</v>
      </c>
      <c r="AK227" s="17">
        <f t="shared" si="109"/>
        <v>-0.11513050012516304</v>
      </c>
      <c r="AL227" s="20">
        <f t="shared" si="110"/>
        <v>0.45417084251728101</v>
      </c>
      <c r="AM227">
        <f t="shared" si="111"/>
        <v>45.478999999999999</v>
      </c>
      <c r="AN227" s="13">
        <f t="shared" si="112"/>
        <v>-0.57585267612614421</v>
      </c>
      <c r="AO227">
        <f t="shared" si="113"/>
        <v>149.68339973439575</v>
      </c>
      <c r="AP227" s="13">
        <v>3</v>
      </c>
      <c r="AQ227">
        <f t="shared" si="114"/>
        <v>41.381407702523234</v>
      </c>
      <c r="AR227" s="13">
        <v>3</v>
      </c>
      <c r="AS227" s="16">
        <f t="shared" si="115"/>
        <v>3.5256151627224185E-4</v>
      </c>
      <c r="AT227" s="13">
        <f t="shared" si="126"/>
        <v>1.6721924957604406</v>
      </c>
      <c r="AU227" s="17">
        <f t="shared" si="116"/>
        <v>1.6616826963142448</v>
      </c>
      <c r="AV227" s="20">
        <f t="shared" si="117"/>
        <v>0.95171179379514781</v>
      </c>
      <c r="AW227" s="17">
        <f>(Z227*0.3999)+(AL227*0.4002)+(AV227*0.1999)</f>
        <v>0.52135897638196949</v>
      </c>
      <c r="AX227" s="17">
        <f t="shared" si="118"/>
        <v>226</v>
      </c>
    </row>
    <row r="228" spans="1:50" x14ac:dyDescent="0.25">
      <c r="A228">
        <v>209056</v>
      </c>
      <c r="B228" s="1" t="s">
        <v>488</v>
      </c>
      <c r="C228" t="s">
        <v>489</v>
      </c>
      <c r="D228" t="s">
        <v>490</v>
      </c>
      <c r="E228" s="1" t="s">
        <v>44</v>
      </c>
      <c r="F228">
        <v>847.83600000000001</v>
      </c>
      <c r="G228">
        <v>234302.10500000001</v>
      </c>
      <c r="H228">
        <v>9282226.4710000008</v>
      </c>
      <c r="I228">
        <v>787.35900000000004</v>
      </c>
      <c r="J228">
        <v>340541827.83899999</v>
      </c>
      <c r="K228">
        <v>256.78500000000003</v>
      </c>
      <c r="L228">
        <v>3637.1509999999998</v>
      </c>
      <c r="M228" s="2">
        <v>629.95000000000005</v>
      </c>
      <c r="N228">
        <v>70.751999999999995</v>
      </c>
      <c r="O228" s="4">
        <v>49683465.920000002</v>
      </c>
      <c r="P228" s="4">
        <v>404052901.574</v>
      </c>
      <c r="Q228" s="4">
        <v>504449159.68900001</v>
      </c>
      <c r="R228" s="6">
        <v>258847.81200000001</v>
      </c>
      <c r="S228" s="4">
        <v>35992518.506999999</v>
      </c>
      <c r="T228" s="4">
        <v>-63628615.873999998</v>
      </c>
      <c r="U228" s="4">
        <v>320021184.59200001</v>
      </c>
      <c r="V228" s="4">
        <v>53.042999999999999</v>
      </c>
      <c r="W228" s="8">
        <v>71</v>
      </c>
      <c r="X228" s="23">
        <f t="shared" si="101"/>
        <v>2296636.3263295777</v>
      </c>
      <c r="Y228" s="24">
        <f t="shared" si="125"/>
        <v>0.16699420463535167</v>
      </c>
      <c r="Z228" s="20">
        <f t="shared" si="102"/>
        <v>0.56631269553668784</v>
      </c>
      <c r="AA228" s="7">
        <f t="shared" si="103"/>
        <v>1.4706392633937921</v>
      </c>
      <c r="AB228" s="7">
        <f t="shared" si="127"/>
        <v>-0.22040201859579425</v>
      </c>
      <c r="AC228" s="4">
        <f t="shared" si="104"/>
        <v>93628.729695027781</v>
      </c>
      <c r="AD228">
        <f t="shared" si="105"/>
        <v>9.308354685716896E-3</v>
      </c>
      <c r="AE228" s="7">
        <f t="shared" si="106"/>
        <v>0.14147421220167494</v>
      </c>
      <c r="AF228" s="7">
        <f t="shared" si="123"/>
        <v>3.109054075293913E-3</v>
      </c>
      <c r="AG228">
        <f t="shared" si="107"/>
        <v>-0.63144100148019744</v>
      </c>
      <c r="AH228" s="7">
        <f t="shared" si="119"/>
        <v>-0.10842764319485645</v>
      </c>
      <c r="AI228" s="7">
        <f t="shared" si="108"/>
        <v>5.0245812858002452</v>
      </c>
      <c r="AJ228" s="10">
        <f t="shared" si="120"/>
        <v>-6.3947433274577414E-2</v>
      </c>
      <c r="AK228" s="17">
        <f t="shared" si="109"/>
        <v>-9.5380185190979863E-2</v>
      </c>
      <c r="AL228" s="20">
        <f t="shared" si="110"/>
        <v>0.46200642712181406</v>
      </c>
      <c r="AM228">
        <f t="shared" si="111"/>
        <v>70.751999999999995</v>
      </c>
      <c r="AN228" s="13">
        <f t="shared" si="112"/>
        <v>0.40206013640885951</v>
      </c>
      <c r="AO228">
        <f t="shared" si="113"/>
        <v>14.164187939326672</v>
      </c>
      <c r="AP228" s="13">
        <f t="shared" ref="AP228:AP291" si="128">(AO228 - AVERAGE(AO$2:AO$844)) / _xlfn.STDEV.P(AO$2:AO$844)</f>
        <v>0.20467332500142002</v>
      </c>
      <c r="AQ228">
        <f t="shared" si="114"/>
        <v>3.0662188211928267</v>
      </c>
      <c r="AR228" s="13">
        <f t="shared" ref="AR228:AR259" si="129">(AQ228 - AVERAGE(AQ$2:AQ$844)) / _xlfn.STDEV.P(AQ$2:AQ$844)</f>
        <v>-0.11509716624868653</v>
      </c>
      <c r="AS228" s="16">
        <f t="shared" si="115"/>
        <v>7.320646683257801E-5</v>
      </c>
      <c r="AT228" s="13">
        <f t="shared" si="126"/>
        <v>-0.10890060711292567</v>
      </c>
      <c r="AU228" s="17">
        <f t="shared" si="116"/>
        <v>0.12123195918825609</v>
      </c>
      <c r="AV228" s="20">
        <f t="shared" si="117"/>
        <v>0.54824634448673715</v>
      </c>
      <c r="AW228" s="17">
        <f>(Z228*0.3999)+(AL228*0.4002)+(AV228*0.1999)</f>
        <v>0.5209578633421702</v>
      </c>
      <c r="AX228" s="17">
        <f t="shared" si="118"/>
        <v>227</v>
      </c>
    </row>
    <row r="229" spans="1:50" x14ac:dyDescent="0.25">
      <c r="A229">
        <v>176053</v>
      </c>
      <c r="B229" s="1" t="s">
        <v>491</v>
      </c>
      <c r="C229" t="s">
        <v>484</v>
      </c>
      <c r="D229" t="s">
        <v>492</v>
      </c>
      <c r="E229" s="1" t="s">
        <v>70</v>
      </c>
      <c r="F229">
        <v>1412.271</v>
      </c>
      <c r="G229">
        <v>38774887.958999999</v>
      </c>
      <c r="H229">
        <v>7932534.4230000004</v>
      </c>
      <c r="I229">
        <v>914.26099999999997</v>
      </c>
      <c r="J229">
        <v>90335905.662</v>
      </c>
      <c r="K229">
        <v>189.791</v>
      </c>
      <c r="L229">
        <v>2338.7260000000001</v>
      </c>
      <c r="M229" s="2">
        <v>466.42700000000002</v>
      </c>
      <c r="N229">
        <v>72.444000000000003</v>
      </c>
      <c r="O229" s="4">
        <v>33982582.759999998</v>
      </c>
      <c r="P229" s="4">
        <v>244860710.34</v>
      </c>
      <c r="Q229" s="4">
        <v>293720854.99699998</v>
      </c>
      <c r="R229" s="6">
        <v>227550.481</v>
      </c>
      <c r="S229" s="4">
        <v>-24576624.151000001</v>
      </c>
      <c r="T229" s="4">
        <v>2914879.5389999999</v>
      </c>
      <c r="U229" s="4">
        <v>86917734.503000006</v>
      </c>
      <c r="V229" s="4">
        <v>53.238</v>
      </c>
      <c r="W229" s="8">
        <v>52</v>
      </c>
      <c r="X229" s="23">
        <f t="shared" si="101"/>
        <v>2041070.9269497499</v>
      </c>
      <c r="Y229" s="24">
        <f t="shared" si="125"/>
        <v>6.7124906740188492E-2</v>
      </c>
      <c r="Z229" s="20">
        <f t="shared" si="102"/>
        <v>0.52675886705135755</v>
      </c>
      <c r="AA229" s="7">
        <f t="shared" si="103"/>
        <v>2.3643916294273217</v>
      </c>
      <c r="AB229" s="7">
        <f t="shared" si="127"/>
        <v>-5.8105394894007519E-2</v>
      </c>
      <c r="AC229" s="4">
        <f t="shared" si="104"/>
        <v>38626.11766491671</v>
      </c>
      <c r="AD229">
        <f t="shared" si="105"/>
        <v>-1.6777840692877572E-4</v>
      </c>
      <c r="AE229" s="7">
        <f t="shared" si="106"/>
        <v>-0.19149244769403789</v>
      </c>
      <c r="AF229" s="7">
        <f t="shared" si="123"/>
        <v>-5.7512126609665738E-2</v>
      </c>
      <c r="AG229">
        <f t="shared" si="107"/>
        <v>0.85324691096728644</v>
      </c>
      <c r="AH229" s="7">
        <f t="shared" si="119"/>
        <v>-1.3376508427902646E-2</v>
      </c>
      <c r="AI229" s="7">
        <f t="shared" si="108"/>
        <v>6.0114610191789497</v>
      </c>
      <c r="AJ229" s="10">
        <f t="shared" si="120"/>
        <v>-5.2082361374981748E-2</v>
      </c>
      <c r="AK229" s="17">
        <f t="shared" si="109"/>
        <v>-3.9446866443002507E-2</v>
      </c>
      <c r="AL229" s="20">
        <f t="shared" si="110"/>
        <v>0.48426705747367299</v>
      </c>
      <c r="AM229">
        <f t="shared" si="111"/>
        <v>72.444000000000003</v>
      </c>
      <c r="AN229" s="13">
        <f t="shared" si="112"/>
        <v>0.46753034092788115</v>
      </c>
      <c r="AO229">
        <f t="shared" si="113"/>
        <v>12.322639113551222</v>
      </c>
      <c r="AP229" s="13">
        <f t="shared" si="128"/>
        <v>4.7496666242624601E-2</v>
      </c>
      <c r="AQ229">
        <f t="shared" si="114"/>
        <v>4.8171989188106918</v>
      </c>
      <c r="AR229" s="13">
        <f t="shared" si="129"/>
        <v>0.21428691006858869</v>
      </c>
      <c r="AS229" s="16">
        <f t="shared" si="115"/>
        <v>6.8821314039521828E-5</v>
      </c>
      <c r="AT229" s="13">
        <f t="shared" si="126"/>
        <v>-0.13685916884440119</v>
      </c>
      <c r="AU229" s="17">
        <f t="shared" si="116"/>
        <v>0.1783331625872874</v>
      </c>
      <c r="AV229" s="20">
        <f t="shared" si="117"/>
        <v>0.5707693318794127</v>
      </c>
      <c r="AW229" s="17">
        <f>(Z229*0.3999)+(AL229*0.4002)+(AV229*0.1999)</f>
        <v>0.51855133677749643</v>
      </c>
      <c r="AX229" s="17">
        <f t="shared" si="118"/>
        <v>228</v>
      </c>
    </row>
    <row r="230" spans="1:50" x14ac:dyDescent="0.25">
      <c r="A230">
        <v>217059</v>
      </c>
      <c r="B230" s="1" t="s">
        <v>493</v>
      </c>
      <c r="C230" t="s">
        <v>494</v>
      </c>
      <c r="D230" t="s">
        <v>143</v>
      </c>
      <c r="E230" s="1" t="s">
        <v>44</v>
      </c>
      <c r="F230">
        <v>833.86900000000003</v>
      </c>
      <c r="G230">
        <v>20135.105</v>
      </c>
      <c r="H230">
        <v>12242101.101</v>
      </c>
      <c r="I230">
        <v>859.94</v>
      </c>
      <c r="J230">
        <v>193108158.109</v>
      </c>
      <c r="K230">
        <v>214.53800000000001</v>
      </c>
      <c r="L230">
        <v>1962.2929999999999</v>
      </c>
      <c r="M230" s="2">
        <v>747.11400000000003</v>
      </c>
      <c r="N230">
        <v>69.888000000000005</v>
      </c>
      <c r="O230" s="4">
        <v>44751937.380999997</v>
      </c>
      <c r="P230" s="4">
        <v>505015113.33999997</v>
      </c>
      <c r="Q230" s="4">
        <v>587417045.67200005</v>
      </c>
      <c r="R230" s="6">
        <v>858682.93200000003</v>
      </c>
      <c r="S230" s="4">
        <v>-359956.57299999997</v>
      </c>
      <c r="T230" s="4">
        <v>2692763.9440000001</v>
      </c>
      <c r="U230" s="4">
        <v>157557283.95199999</v>
      </c>
      <c r="V230" s="4">
        <v>52.276000000000003</v>
      </c>
      <c r="W230" s="8">
        <v>308</v>
      </c>
      <c r="X230" s="23">
        <f t="shared" si="101"/>
        <v>2082902.7274618444</v>
      </c>
      <c r="Y230" s="24">
        <f t="shared" si="125"/>
        <v>8.3471847902690632E-2</v>
      </c>
      <c r="Z230" s="20">
        <f t="shared" si="102"/>
        <v>0.53326181931288974</v>
      </c>
      <c r="AA230" s="7">
        <f t="shared" si="103"/>
        <v>3.4667213317030723</v>
      </c>
      <c r="AB230" s="7">
        <f t="shared" si="127"/>
        <v>0.14206681799705004</v>
      </c>
      <c r="AC230" s="4">
        <f t="shared" si="104"/>
        <v>98409.441459048176</v>
      </c>
      <c r="AD230">
        <f t="shared" si="105"/>
        <v>1.0132000314194199E-2</v>
      </c>
      <c r="AE230" s="7">
        <f t="shared" si="106"/>
        <v>7.5414758556131931E-2</v>
      </c>
      <c r="AF230" s="7">
        <f t="shared" si="123"/>
        <v>-8.9179821350295028E-3</v>
      </c>
      <c r="AG230">
        <f t="shared" si="107"/>
        <v>3.292276008855765E-2</v>
      </c>
      <c r="AH230" s="7">
        <f t="shared" si="119"/>
        <v>-6.5894442172796025E-2</v>
      </c>
      <c r="AI230" s="7">
        <f t="shared" si="108"/>
        <v>7.1286804695947854</v>
      </c>
      <c r="AJ230" s="10">
        <f t="shared" si="120"/>
        <v>-3.865023924452976E-2</v>
      </c>
      <c r="AK230" s="17">
        <f t="shared" si="109"/>
        <v>2.3379824697999561E-2</v>
      </c>
      <c r="AL230" s="20">
        <f t="shared" si="110"/>
        <v>0.50932635091691192</v>
      </c>
      <c r="AM230">
        <f t="shared" si="111"/>
        <v>69.888000000000005</v>
      </c>
      <c r="AN230" s="13">
        <f t="shared" si="112"/>
        <v>0.36862854261191286</v>
      </c>
      <c r="AO230">
        <f t="shared" si="113"/>
        <v>9.1465987377527522</v>
      </c>
      <c r="AP230" s="13">
        <f t="shared" si="128"/>
        <v>-0.22357918434788415</v>
      </c>
      <c r="AQ230">
        <f t="shared" si="114"/>
        <v>4.0083341878827996</v>
      </c>
      <c r="AR230" s="13">
        <f t="shared" si="129"/>
        <v>6.2128034805090201E-2</v>
      </c>
      <c r="AS230" s="16">
        <f t="shared" si="115"/>
        <v>4.3848224564979755E-5</v>
      </c>
      <c r="AT230" s="13">
        <f t="shared" si="126"/>
        <v>-0.29608091017237809</v>
      </c>
      <c r="AU230" s="17">
        <f t="shared" si="116"/>
        <v>1.1009593363399753E-2</v>
      </c>
      <c r="AV230" s="20">
        <f t="shared" si="117"/>
        <v>0.504392103553857</v>
      </c>
      <c r="AW230" s="17">
        <f>(Z230*0.3999)+(AL230*0.4002)+(AV230*0.1999)</f>
        <v>0.51791178868058874</v>
      </c>
      <c r="AX230" s="17">
        <f t="shared" si="118"/>
        <v>229</v>
      </c>
    </row>
    <row r="231" spans="1:50" x14ac:dyDescent="0.25">
      <c r="A231">
        <v>110413</v>
      </c>
      <c r="B231" s="1" t="s">
        <v>495</v>
      </c>
      <c r="C231" t="s">
        <v>496</v>
      </c>
      <c r="D231" t="s">
        <v>106</v>
      </c>
      <c r="E231" s="1" t="s">
        <v>243</v>
      </c>
      <c r="F231">
        <v>1221.5360000000001</v>
      </c>
      <c r="G231">
        <v>132901.992</v>
      </c>
      <c r="H231">
        <v>8019987.4249999998</v>
      </c>
      <c r="I231">
        <v>1131.837</v>
      </c>
      <c r="J231">
        <v>177402642.081</v>
      </c>
      <c r="K231">
        <v>247.024</v>
      </c>
      <c r="L231">
        <v>3141.42</v>
      </c>
      <c r="M231" s="2">
        <v>533.22</v>
      </c>
      <c r="N231">
        <v>73.822000000000003</v>
      </c>
      <c r="O231" s="4">
        <v>34385671.428999998</v>
      </c>
      <c r="P231" s="4">
        <v>350223900.92400002</v>
      </c>
      <c r="Q231" s="4">
        <v>291829516.77899998</v>
      </c>
      <c r="R231" s="6">
        <v>2551933.0520000001</v>
      </c>
      <c r="S231" s="4">
        <v>-15108374.325999999</v>
      </c>
      <c r="T231" s="4">
        <v>32102509.598999999</v>
      </c>
      <c r="U231" s="4">
        <v>201996736.24000001</v>
      </c>
      <c r="V231" s="4">
        <v>52.213999999999999</v>
      </c>
      <c r="W231" s="8">
        <v>640</v>
      </c>
      <c r="X231" s="23">
        <f t="shared" si="101"/>
        <v>2126158.971855375</v>
      </c>
      <c r="Y231" s="24">
        <f t="shared" si="125"/>
        <v>0.10037543018592074</v>
      </c>
      <c r="Z231" s="20">
        <f t="shared" si="102"/>
        <v>0.53997686244478427</v>
      </c>
      <c r="AA231" s="7">
        <f t="shared" si="103"/>
        <v>1.6750302253107734</v>
      </c>
      <c r="AB231" s="7">
        <f t="shared" si="127"/>
        <v>-0.18328663373644713</v>
      </c>
      <c r="AC231" s="4">
        <f t="shared" si="104"/>
        <v>56472.118367171533</v>
      </c>
      <c r="AD231">
        <f t="shared" si="105"/>
        <v>2.906822445362299E-3</v>
      </c>
      <c r="AE231" s="7">
        <f t="shared" si="106"/>
        <v>-3.5091591245207138E-2</v>
      </c>
      <c r="AF231" s="7">
        <f t="shared" si="123"/>
        <v>-2.9037189866639945E-2</v>
      </c>
      <c r="AG231">
        <f t="shared" si="107"/>
        <v>-0.55202931006097655</v>
      </c>
      <c r="AH231" s="7">
        <f t="shared" si="119"/>
        <v>-0.10334363104666225</v>
      </c>
      <c r="AI231" s="7">
        <f t="shared" si="108"/>
        <v>-4.9975613417611084</v>
      </c>
      <c r="AJ231" s="10">
        <f t="shared" si="120"/>
        <v>-0.18444179428136726</v>
      </c>
      <c r="AK231" s="17">
        <f t="shared" si="109"/>
        <v>-0.10869240007899532</v>
      </c>
      <c r="AL231" s="20">
        <f t="shared" si="110"/>
        <v>0.45672323499980094</v>
      </c>
      <c r="AM231">
        <f t="shared" si="111"/>
        <v>73.822000000000003</v>
      </c>
      <c r="AN231" s="13">
        <f t="shared" si="112"/>
        <v>0.52085063751606764</v>
      </c>
      <c r="AO231">
        <f t="shared" si="113"/>
        <v>12.717063929010946</v>
      </c>
      <c r="AP231" s="13">
        <f t="shared" si="128"/>
        <v>8.1160924153032665E-2</v>
      </c>
      <c r="AQ231">
        <f t="shared" si="114"/>
        <v>4.5818908284215301</v>
      </c>
      <c r="AR231" s="13">
        <f t="shared" si="129"/>
        <v>0.17002213623805765</v>
      </c>
      <c r="AS231" s="16">
        <f t="shared" si="115"/>
        <v>9.1358402190471887E-5</v>
      </c>
      <c r="AT231" s="13">
        <f t="shared" si="126"/>
        <v>6.8312793684418118E-3</v>
      </c>
      <c r="AU231" s="17">
        <f t="shared" si="116"/>
        <v>0.22041721222628122</v>
      </c>
      <c r="AV231" s="20">
        <f t="shared" si="117"/>
        <v>0.58722687919685834</v>
      </c>
      <c r="AW231" s="17">
        <f>(Z231*0.3999)+(AL231*0.4002)+(AV231*0.1999)</f>
        <v>0.51610403909004154</v>
      </c>
      <c r="AX231" s="17">
        <f t="shared" si="118"/>
        <v>230</v>
      </c>
    </row>
    <row r="232" spans="1:50" x14ac:dyDescent="0.25">
      <c r="A232">
        <v>145725</v>
      </c>
      <c r="B232" s="1" t="s">
        <v>497</v>
      </c>
      <c r="C232" t="s">
        <v>85</v>
      </c>
      <c r="D232" t="s">
        <v>86</v>
      </c>
      <c r="E232" s="1" t="s">
        <v>44</v>
      </c>
      <c r="F232">
        <v>1371.962</v>
      </c>
      <c r="G232">
        <v>15914703.694</v>
      </c>
      <c r="H232">
        <v>22729189.895</v>
      </c>
      <c r="I232">
        <v>1562.3630000000001</v>
      </c>
      <c r="J232">
        <v>325075410.80500001</v>
      </c>
      <c r="K232">
        <v>325.73700000000002</v>
      </c>
      <c r="L232">
        <v>7200.9719999999998</v>
      </c>
      <c r="M232" s="2">
        <v>559.68399999999997</v>
      </c>
      <c r="N232">
        <v>75.311999999999998</v>
      </c>
      <c r="O232" s="4">
        <v>89432524.164000005</v>
      </c>
      <c r="P232" s="4">
        <v>370980480.43800002</v>
      </c>
      <c r="Q232" s="4">
        <v>805460693.00899994</v>
      </c>
      <c r="R232" s="6">
        <v>819966.68799999997</v>
      </c>
      <c r="S232" s="4">
        <v>-181725693.315</v>
      </c>
      <c r="T232" s="4">
        <v>-5240814.2359999996</v>
      </c>
      <c r="U232" s="4">
        <v>363919754.63300002</v>
      </c>
      <c r="V232" s="4">
        <v>51.994</v>
      </c>
      <c r="W232" s="8">
        <v>231</v>
      </c>
      <c r="X232" s="23">
        <f t="shared" si="101"/>
        <v>1986676.3454830821</v>
      </c>
      <c r="Y232" s="24">
        <f t="shared" si="125"/>
        <v>4.5868709017179543E-2</v>
      </c>
      <c r="Z232" s="20">
        <f t="shared" si="102"/>
        <v>0.51829255274868458</v>
      </c>
      <c r="AA232" s="7">
        <f t="shared" si="103"/>
        <v>0.70944529783657906</v>
      </c>
      <c r="AB232" s="7">
        <f t="shared" si="127"/>
        <v>-0.35862734284346753</v>
      </c>
      <c r="AC232" s="4">
        <f t="shared" si="104"/>
        <v>45143.268270589026</v>
      </c>
      <c r="AD232">
        <f t="shared" si="105"/>
        <v>9.5502984243869533E-4</v>
      </c>
      <c r="AE232" s="7">
        <f t="shared" si="106"/>
        <v>-0.43689989728736284</v>
      </c>
      <c r="AF232" s="7">
        <f t="shared" si="123"/>
        <v>-0.10219194334534616</v>
      </c>
      <c r="AG232">
        <f t="shared" si="107"/>
        <v>2.4567032396799297E-2</v>
      </c>
      <c r="AH232" s="7">
        <f t="shared" si="119"/>
        <v>-6.6429383820967733E-2</v>
      </c>
      <c r="AI232" s="7">
        <f t="shared" si="108"/>
        <v>1.8538489664299196</v>
      </c>
      <c r="AJ232" s="10">
        <f t="shared" si="120"/>
        <v>-0.10206855955903421</v>
      </c>
      <c r="AK232" s="17">
        <f t="shared" si="109"/>
        <v>-0.15647949774379236</v>
      </c>
      <c r="AL232" s="20">
        <f t="shared" si="110"/>
        <v>0.43782753929832569</v>
      </c>
      <c r="AM232">
        <f t="shared" si="111"/>
        <v>75.311999999999998</v>
      </c>
      <c r="AN232" s="13">
        <f t="shared" si="112"/>
        <v>0.5785046592260803</v>
      </c>
      <c r="AO232">
        <f t="shared" si="113"/>
        <v>22.106705716575025</v>
      </c>
      <c r="AP232" s="13">
        <f t="shared" si="128"/>
        <v>0.88256922919204439</v>
      </c>
      <c r="AQ232">
        <f t="shared" si="114"/>
        <v>4.7963940233992455</v>
      </c>
      <c r="AR232" s="13">
        <f t="shared" si="129"/>
        <v>0.21037321552271707</v>
      </c>
      <c r="AS232" s="16">
        <f t="shared" si="115"/>
        <v>8.0518492207543716E-5</v>
      </c>
      <c r="AT232" s="13">
        <f t="shared" si="126"/>
        <v>-6.2281088369630845E-2</v>
      </c>
      <c r="AU232" s="17">
        <f t="shared" si="116"/>
        <v>0.43433079127258828</v>
      </c>
      <c r="AV232" s="20">
        <f t="shared" si="117"/>
        <v>0.66797587641341538</v>
      </c>
      <c r="AW232" s="17">
        <f>(Z232*0.3999)+(AL232*0.4002)+(AV232*0.1999)</f>
        <v>0.51601215076643059</v>
      </c>
      <c r="AX232" s="17">
        <f t="shared" si="118"/>
        <v>231</v>
      </c>
    </row>
    <row r="233" spans="1:50" x14ac:dyDescent="0.25">
      <c r="A233">
        <v>153269</v>
      </c>
      <c r="B233" s="1" t="s">
        <v>498</v>
      </c>
      <c r="C233" t="s">
        <v>499</v>
      </c>
      <c r="D233" t="s">
        <v>291</v>
      </c>
      <c r="E233" s="1" t="s">
        <v>44</v>
      </c>
      <c r="F233">
        <v>1279.5150000000001</v>
      </c>
      <c r="G233">
        <v>34411797.252999999</v>
      </c>
      <c r="H233">
        <v>8340782.7419999996</v>
      </c>
      <c r="I233">
        <v>1395.097</v>
      </c>
      <c r="J233">
        <v>309201195.81900001</v>
      </c>
      <c r="K233">
        <v>347.37</v>
      </c>
      <c r="L233">
        <v>3804.4279999999999</v>
      </c>
      <c r="M233" s="2">
        <v>631.52800000000002</v>
      </c>
      <c r="N233">
        <v>74.063999999999993</v>
      </c>
      <c r="O233" s="4">
        <v>50243851.18</v>
      </c>
      <c r="P233" s="4">
        <v>570704733.76600003</v>
      </c>
      <c r="Q233" s="4">
        <v>625030948.23699999</v>
      </c>
      <c r="R233" s="6">
        <v>237429.698</v>
      </c>
      <c r="S233" s="4">
        <v>13228104.976</v>
      </c>
      <c r="T233" s="4">
        <v>74244561.787</v>
      </c>
      <c r="U233" s="4">
        <v>298272291.98699999</v>
      </c>
      <c r="V233" s="4">
        <v>53.167000000000002</v>
      </c>
      <c r="W233" s="9">
        <v>75</v>
      </c>
      <c r="X233" s="23">
        <f t="shared" si="101"/>
        <v>1999246.6975805867</v>
      </c>
      <c r="Y233" s="24">
        <f t="shared" si="125"/>
        <v>5.0780924212660575E-2</v>
      </c>
      <c r="Z233" s="20">
        <f t="shared" si="102"/>
        <v>0.52024995423202836</v>
      </c>
      <c r="AA233" s="7">
        <f t="shared" si="103"/>
        <v>2.0625143202473351</v>
      </c>
      <c r="AB233" s="7">
        <f t="shared" si="127"/>
        <v>-0.11292333990211528</v>
      </c>
      <c r="AC233" s="4">
        <f t="shared" si="104"/>
        <v>81274.030108862629</v>
      </c>
      <c r="AD233">
        <f t="shared" si="105"/>
        <v>7.1798234527990293E-3</v>
      </c>
      <c r="AE233" s="7">
        <f t="shared" si="106"/>
        <v>7.2312743414128675E-2</v>
      </c>
      <c r="AF233" s="7">
        <f t="shared" si="123"/>
        <v>-9.48274684891935E-3</v>
      </c>
      <c r="AG233">
        <f t="shared" si="107"/>
        <v>2.0000723425704949</v>
      </c>
      <c r="AH233" s="7">
        <f t="shared" si="119"/>
        <v>6.00443483997051E-2</v>
      </c>
      <c r="AI233" s="7">
        <f t="shared" si="108"/>
        <v>11.505144511231308</v>
      </c>
      <c r="AJ233" s="10">
        <f t="shared" ref="AJ233:AJ264" si="130">(AI233 - AVERAGE(AI$2:AI$844)) / _xlfn.STDEV.P(AI$2:AI$844)</f>
        <v>1.3967175789654495E-2</v>
      </c>
      <c r="AK233" s="17">
        <f t="shared" si="109"/>
        <v>-2.0592631774109402E-2</v>
      </c>
      <c r="AL233" s="20">
        <f t="shared" si="110"/>
        <v>0.49178530910682805</v>
      </c>
      <c r="AM233">
        <f t="shared" si="111"/>
        <v>74.063999999999993</v>
      </c>
      <c r="AN233" s="13">
        <f t="shared" si="112"/>
        <v>0.53021457929715654</v>
      </c>
      <c r="AO233">
        <f t="shared" si="113"/>
        <v>10.952091429887439</v>
      </c>
      <c r="AP233" s="13">
        <f t="shared" si="128"/>
        <v>-6.9479925728631209E-2</v>
      </c>
      <c r="AQ233">
        <f t="shared" si="114"/>
        <v>4.0161700780147971</v>
      </c>
      <c r="AR233" s="13">
        <f t="shared" si="129"/>
        <v>6.3602076364307814E-2</v>
      </c>
      <c r="AS233" s="16">
        <f t="shared" si="115"/>
        <v>7.5719275307351147E-5</v>
      </c>
      <c r="AT233" s="13">
        <f t="shared" si="126"/>
        <v>-9.2879612138117365E-2</v>
      </c>
      <c r="AU233" s="17">
        <f t="shared" si="116"/>
        <v>0.13901898902044263</v>
      </c>
      <c r="AV233" s="20">
        <f t="shared" si="117"/>
        <v>0.55528242815824136</v>
      </c>
      <c r="AW233" s="17">
        <f>(Z233*0.3999)+(AL233*0.4002)+(AV233*0.1999)</f>
        <v>0.5158613947907732</v>
      </c>
      <c r="AX233" s="17">
        <f t="shared" si="118"/>
        <v>232</v>
      </c>
    </row>
    <row r="234" spans="1:50" x14ac:dyDescent="0.25">
      <c r="A234">
        <v>207971</v>
      </c>
      <c r="B234" s="1" t="s">
        <v>500</v>
      </c>
      <c r="C234" t="s">
        <v>312</v>
      </c>
      <c r="D234" t="s">
        <v>313</v>
      </c>
      <c r="E234" s="1" t="s">
        <v>192</v>
      </c>
      <c r="F234">
        <v>1102.712</v>
      </c>
      <c r="G234">
        <v>71042734.566</v>
      </c>
      <c r="H234">
        <v>14002341.927999999</v>
      </c>
      <c r="I234">
        <v>1034.7539999999999</v>
      </c>
      <c r="J234">
        <v>774445314.68499994</v>
      </c>
      <c r="K234">
        <v>237.44800000000001</v>
      </c>
      <c r="L234">
        <v>2936.3780000000002</v>
      </c>
      <c r="M234" s="2">
        <v>439.26499999999999</v>
      </c>
      <c r="N234">
        <v>73.983000000000004</v>
      </c>
      <c r="O234" s="4">
        <v>37136348.526000001</v>
      </c>
      <c r="P234" s="4">
        <v>1697265785.1989999</v>
      </c>
      <c r="Q234" s="4">
        <v>1801845992.7950001</v>
      </c>
      <c r="R234" s="6">
        <v>310835.71399999998</v>
      </c>
      <c r="S234" s="4">
        <v>13616991.567</v>
      </c>
      <c r="T234" s="4">
        <v>803663.924</v>
      </c>
      <c r="U234" s="4">
        <v>318474415.90799999</v>
      </c>
      <c r="V234" s="4">
        <v>50.055999999999997</v>
      </c>
      <c r="W234" s="8">
        <v>97</v>
      </c>
      <c r="X234" s="23">
        <f t="shared" si="101"/>
        <v>1407621.1330949485</v>
      </c>
      <c r="Y234" s="24">
        <f t="shared" si="125"/>
        <v>-0.18041324325050331</v>
      </c>
      <c r="Z234" s="20">
        <f t="shared" si="102"/>
        <v>0.42841407915049023</v>
      </c>
      <c r="AA234" s="7">
        <f t="shared" si="103"/>
        <v>5.8354345095780902</v>
      </c>
      <c r="AB234" s="7">
        <f t="shared" si="127"/>
        <v>0.57220179262448834</v>
      </c>
      <c r="AC234" s="4">
        <f t="shared" si="104"/>
        <v>263741.69629557227</v>
      </c>
      <c r="AD234">
        <f t="shared" si="105"/>
        <v>3.8616292123470834E-2</v>
      </c>
      <c r="AE234" s="7">
        <f t="shared" si="106"/>
        <v>8.6723868905622212E-2</v>
      </c>
      <c r="AF234" s="7">
        <f t="shared" si="123"/>
        <v>-6.8590023497941801E-3</v>
      </c>
      <c r="AG234">
        <f t="shared" si="107"/>
        <v>0.68699804811582577</v>
      </c>
      <c r="AH234" s="7">
        <f t="shared" si="119"/>
        <v>-2.4019919029729015E-2</v>
      </c>
      <c r="AI234" s="7">
        <f t="shared" si="108"/>
        <v>17.229321247435678</v>
      </c>
      <c r="AJ234" s="10">
        <f t="shared" si="130"/>
        <v>8.2787890456205479E-2</v>
      </c>
      <c r="AK234" s="17">
        <f t="shared" si="109"/>
        <v>0.18369538089839332</v>
      </c>
      <c r="AL234" s="20">
        <f t="shared" si="110"/>
        <v>0.57287378362158181</v>
      </c>
      <c r="AM234">
        <f t="shared" si="111"/>
        <v>73.983000000000004</v>
      </c>
      <c r="AN234" s="13">
        <f t="shared" si="112"/>
        <v>0.52708036737869324</v>
      </c>
      <c r="AO234">
        <f t="shared" si="113"/>
        <v>12.366404433812876</v>
      </c>
      <c r="AP234" s="13">
        <f t="shared" si="128"/>
        <v>5.1232047413058035E-2</v>
      </c>
      <c r="AQ234">
        <f t="shared" si="114"/>
        <v>4.3578130790741545</v>
      </c>
      <c r="AR234" s="13">
        <f t="shared" si="129"/>
        <v>0.12786994810499352</v>
      </c>
      <c r="AS234" s="16">
        <f t="shared" si="115"/>
        <v>7.9070186395525005E-5</v>
      </c>
      <c r="AT234" s="13">
        <f t="shared" si="126"/>
        <v>-7.1515098987345066E-2</v>
      </c>
      <c r="AU234" s="17">
        <f t="shared" si="116"/>
        <v>0.18859658929565185</v>
      </c>
      <c r="AV234" s="20">
        <f t="shared" si="117"/>
        <v>0.57479549690465959</v>
      </c>
      <c r="AW234" s="17">
        <f>(Z234*0.3999)+(AL234*0.4002)+(AV234*0.1999)</f>
        <v>0.51548849828887955</v>
      </c>
      <c r="AX234" s="17">
        <f t="shared" si="118"/>
        <v>233</v>
      </c>
    </row>
    <row r="235" spans="1:50" x14ac:dyDescent="0.25">
      <c r="A235">
        <v>141167</v>
      </c>
      <c r="B235" s="1" t="s">
        <v>501</v>
      </c>
      <c r="C235" t="s">
        <v>502</v>
      </c>
      <c r="D235" t="s">
        <v>51</v>
      </c>
      <c r="E235" s="1" t="s">
        <v>44</v>
      </c>
      <c r="F235">
        <v>596.58699999999999</v>
      </c>
      <c r="G235">
        <v>1719674.06</v>
      </c>
      <c r="H235">
        <v>883395.34699999995</v>
      </c>
      <c r="I235">
        <v>591.24599999999998</v>
      </c>
      <c r="J235">
        <v>7590070.3480000002</v>
      </c>
      <c r="K235">
        <v>109.539</v>
      </c>
      <c r="L235">
        <v>1199.211</v>
      </c>
      <c r="M235" s="2">
        <v>278.39</v>
      </c>
      <c r="N235">
        <v>99.138999999999996</v>
      </c>
      <c r="O235" s="4">
        <v>7864359.3729999997</v>
      </c>
      <c r="P235" s="4">
        <v>20132489.013999999</v>
      </c>
      <c r="Q235" s="4">
        <v>24522417.453000002</v>
      </c>
      <c r="R235" s="6">
        <v>828524.65899999999</v>
      </c>
      <c r="S235" s="4">
        <v>180371.67199999999</v>
      </c>
      <c r="T235" s="4">
        <v>45265.404999999999</v>
      </c>
      <c r="U235" s="4">
        <v>20976942.175000001</v>
      </c>
      <c r="V235" s="4">
        <v>48.548999999999999</v>
      </c>
      <c r="W235" s="9">
        <v>137</v>
      </c>
      <c r="X235" s="23">
        <f t="shared" si="101"/>
        <v>1683598.392839489</v>
      </c>
      <c r="Y235" s="24">
        <f t="shared" si="125"/>
        <v>-7.2567442400304841E-2</v>
      </c>
      <c r="Z235" s="20">
        <f t="shared" si="102"/>
        <v>0.47107516779446501</v>
      </c>
      <c r="AA235" s="7">
        <f t="shared" si="103"/>
        <v>1.0110135051935158</v>
      </c>
      <c r="AB235" s="7">
        <f t="shared" si="127"/>
        <v>-0.30386552768090491</v>
      </c>
      <c r="AC235" s="4">
        <f t="shared" si="104"/>
        <v>6329.2200855395758</v>
      </c>
      <c r="AD235">
        <f t="shared" si="105"/>
        <v>-5.7320541503094215E-3</v>
      </c>
      <c r="AE235" s="7">
        <f t="shared" si="106"/>
        <v>5.0711252866386843E-2</v>
      </c>
      <c r="AF235" s="7">
        <f t="shared" si="123"/>
        <v>-1.3415596648263379E-2</v>
      </c>
      <c r="AG235">
        <f t="shared" si="107"/>
        <v>0.40204287826660834</v>
      </c>
      <c r="AH235" s="7">
        <f t="shared" si="119"/>
        <v>-4.2263020509034847E-2</v>
      </c>
      <c r="AI235" s="7">
        <f t="shared" si="108"/>
        <v>5.5860631428848642</v>
      </c>
      <c r="AJ235" s="10">
        <f t="shared" si="130"/>
        <v>-5.7196841100778037E-2</v>
      </c>
      <c r="AK235" s="17">
        <f t="shared" si="109"/>
        <v>-0.11173471602339423</v>
      </c>
      <c r="AL235" s="20">
        <f t="shared" si="110"/>
        <v>0.45551687613425285</v>
      </c>
      <c r="AM235">
        <f t="shared" si="111"/>
        <v>99.138999999999996</v>
      </c>
      <c r="AN235" s="13">
        <f t="shared" si="112"/>
        <v>1.5004659849203603</v>
      </c>
      <c r="AO235">
        <f t="shared" si="113"/>
        <v>10.947799413907376</v>
      </c>
      <c r="AP235" s="13">
        <f t="shared" si="128"/>
        <v>-6.9846250379731134E-2</v>
      </c>
      <c r="AQ235">
        <f t="shared" si="114"/>
        <v>5.3975844219866893</v>
      </c>
      <c r="AR235" s="13">
        <f t="shared" si="129"/>
        <v>0.32346561697202025</v>
      </c>
      <c r="AS235" s="16">
        <f t="shared" si="115"/>
        <v>1.5248680065628025E-4</v>
      </c>
      <c r="AT235" s="13">
        <f t="shared" si="126"/>
        <v>0.39656960382518824</v>
      </c>
      <c r="AU235" s="17">
        <f t="shared" si="116"/>
        <v>0.59285855788921793</v>
      </c>
      <c r="AV235" s="20">
        <f t="shared" si="117"/>
        <v>0.72336209268532015</v>
      </c>
      <c r="AW235" s="17">
        <f>(Z235*0.3999)+(AL235*0.4002)+(AV235*0.1999)</f>
        <v>0.51528089575773006</v>
      </c>
      <c r="AX235" s="17">
        <f t="shared" si="118"/>
        <v>234</v>
      </c>
    </row>
    <row r="236" spans="1:50" x14ac:dyDescent="0.25">
      <c r="A236">
        <v>126669</v>
      </c>
      <c r="B236" s="1" t="s">
        <v>503</v>
      </c>
      <c r="C236" t="s">
        <v>504</v>
      </c>
      <c r="D236" t="s">
        <v>178</v>
      </c>
      <c r="E236" s="1" t="s">
        <v>93</v>
      </c>
      <c r="F236">
        <v>1598.4079999999999</v>
      </c>
      <c r="G236">
        <v>2411909.0449999999</v>
      </c>
      <c r="H236">
        <v>6597108.1569999997</v>
      </c>
      <c r="I236">
        <v>1587.595</v>
      </c>
      <c r="J236">
        <v>13890359.104</v>
      </c>
      <c r="K236">
        <v>314.68200000000002</v>
      </c>
      <c r="L236">
        <v>6420.875</v>
      </c>
      <c r="M236" s="2">
        <v>429.07100000000003</v>
      </c>
      <c r="N236">
        <v>65.198999999999998</v>
      </c>
      <c r="O236" s="4">
        <v>31544909.041000001</v>
      </c>
      <c r="P236" s="4">
        <v>137754561.493</v>
      </c>
      <c r="Q236" s="4">
        <v>252876765.801</v>
      </c>
      <c r="R236" s="6">
        <v>378391.65</v>
      </c>
      <c r="S236" s="4">
        <v>-18623773.909000002</v>
      </c>
      <c r="T236" s="4">
        <v>-67216381.534999996</v>
      </c>
      <c r="U236" s="4">
        <v>174318757.59400001</v>
      </c>
      <c r="V236" s="4">
        <v>52.024000000000001</v>
      </c>
      <c r="W236" s="8">
        <v>85</v>
      </c>
      <c r="X236" s="23">
        <f t="shared" si="101"/>
        <v>1910080.9842017652</v>
      </c>
      <c r="Y236" s="24">
        <f t="shared" si="125"/>
        <v>1.5936938238528195E-2</v>
      </c>
      <c r="Z236" s="20">
        <f t="shared" si="102"/>
        <v>0.50635764935670069</v>
      </c>
      <c r="AA236" s="7">
        <f t="shared" si="103"/>
        <v>0.73924306279967977</v>
      </c>
      <c r="AB236" s="7">
        <f t="shared" si="127"/>
        <v>-0.35321636231780684</v>
      </c>
      <c r="AC236" s="4">
        <f t="shared" si="104"/>
        <v>2163.3124930792142</v>
      </c>
      <c r="AD236">
        <f t="shared" si="105"/>
        <v>-6.4497781517842256E-3</v>
      </c>
      <c r="AE236" s="7">
        <f t="shared" si="106"/>
        <v>-6.899237877779571E-2</v>
      </c>
      <c r="AF236" s="7">
        <f t="shared" si="123"/>
        <v>-3.5209296608555644E-2</v>
      </c>
      <c r="AG236">
        <f t="shared" si="107"/>
        <v>-0.56291896840874378</v>
      </c>
      <c r="AH236" s="7">
        <f t="shared" si="119"/>
        <v>-0.10404079734976321</v>
      </c>
      <c r="AI236" s="7">
        <f t="shared" si="108"/>
        <v>2.1965941958898649</v>
      </c>
      <c r="AJ236" s="10">
        <f t="shared" si="130"/>
        <v>-9.7947797268311293E-2</v>
      </c>
      <c r="AK236" s="17">
        <f t="shared" si="109"/>
        <v>-0.14947456380002014</v>
      </c>
      <c r="AL236" s="20">
        <f t="shared" si="110"/>
        <v>0.44058958950922061</v>
      </c>
      <c r="AM236">
        <f t="shared" si="111"/>
        <v>65.198999999999998</v>
      </c>
      <c r="AN236" s="13">
        <f t="shared" si="112"/>
        <v>0.18719249710973104</v>
      </c>
      <c r="AO236">
        <f t="shared" si="113"/>
        <v>20.404328814485734</v>
      </c>
      <c r="AP236" s="13">
        <f t="shared" si="128"/>
        <v>0.73727092937320993</v>
      </c>
      <c r="AQ236">
        <f t="shared" si="114"/>
        <v>5.0450772525915051</v>
      </c>
      <c r="AR236" s="13">
        <f t="shared" si="129"/>
        <v>0.25715404178940504</v>
      </c>
      <c r="AS236" s="16">
        <f t="shared" si="115"/>
        <v>2.0354710776482405E-4</v>
      </c>
      <c r="AT236" s="13">
        <f t="shared" si="126"/>
        <v>0.72211646973664734</v>
      </c>
      <c r="AU236" s="17">
        <f t="shared" si="116"/>
        <v>0.44918728587090251</v>
      </c>
      <c r="AV236" s="20">
        <f t="shared" si="117"/>
        <v>0.67335172080234018</v>
      </c>
      <c r="AW236" s="17">
        <f>(Z236*0.3999)+(AL236*0.4002)+(AV236*0.1999)</f>
        <v>0.51341938668772247</v>
      </c>
      <c r="AX236" s="17">
        <f t="shared" si="118"/>
        <v>235</v>
      </c>
    </row>
    <row r="237" spans="1:50" x14ac:dyDescent="0.25">
      <c r="A237">
        <v>182670</v>
      </c>
      <c r="B237" s="1" t="s">
        <v>505</v>
      </c>
      <c r="C237" t="s">
        <v>506</v>
      </c>
      <c r="D237" t="s">
        <v>43</v>
      </c>
      <c r="E237" s="1" t="s">
        <v>44</v>
      </c>
      <c r="F237">
        <v>2071.125</v>
      </c>
      <c r="G237">
        <v>44954271.741999999</v>
      </c>
      <c r="H237">
        <v>68252233.704999998</v>
      </c>
      <c r="I237">
        <v>2122.308</v>
      </c>
      <c r="J237">
        <v>10766698370.632999</v>
      </c>
      <c r="K237">
        <v>768.38199999999995</v>
      </c>
      <c r="L237">
        <v>6826.3119999999999</v>
      </c>
      <c r="M237" s="2">
        <v>1147.807</v>
      </c>
      <c r="N237">
        <v>94.019000000000005</v>
      </c>
      <c r="O237" s="4">
        <v>212536331.62799999</v>
      </c>
      <c r="P237" s="4">
        <v>13616063894.733999</v>
      </c>
      <c r="Q237" s="4">
        <v>13491958902.988001</v>
      </c>
      <c r="R237" s="6">
        <v>80427.773000000001</v>
      </c>
      <c r="S237" s="4">
        <v>-2502160409.822</v>
      </c>
      <c r="T237" s="4">
        <v>1572783240.6500001</v>
      </c>
      <c r="U237" s="4">
        <v>2148134242.3899999</v>
      </c>
      <c r="V237" s="4">
        <v>50.094000000000001</v>
      </c>
      <c r="W237" s="8">
        <v>33</v>
      </c>
      <c r="X237" s="23">
        <f t="shared" si="101"/>
        <v>2797441.2376912427</v>
      </c>
      <c r="Y237" s="24">
        <f t="shared" si="125"/>
        <v>0.36269767232506539</v>
      </c>
      <c r="Z237" s="20">
        <f t="shared" si="102"/>
        <v>0.6415846306462345</v>
      </c>
      <c r="AA237" s="7">
        <f t="shared" si="103"/>
        <v>2.9716145445835092</v>
      </c>
      <c r="AB237" s="7">
        <f t="shared" si="127"/>
        <v>5.2160303647940241E-2</v>
      </c>
      <c r="AC237" s="4">
        <f t="shared" si="104"/>
        <v>1577235.0239240455</v>
      </c>
      <c r="AD237">
        <f t="shared" si="105"/>
        <v>0.26491168300591589</v>
      </c>
      <c r="AE237" s="7">
        <f t="shared" si="106"/>
        <v>-1.1330335544621504</v>
      </c>
      <c r="AF237" s="7">
        <f t="shared" si="123"/>
        <v>-0.22893269338227776</v>
      </c>
      <c r="AG237">
        <f t="shared" si="107"/>
        <v>-13.035233229804088</v>
      </c>
      <c r="AH237" s="7">
        <f t="shared" si="119"/>
        <v>-0.90253023999727489</v>
      </c>
      <c r="AI237" s="7">
        <f t="shared" si="108"/>
        <v>-108.71407115196099</v>
      </c>
      <c r="AJ237" s="10">
        <f t="shared" si="130"/>
        <v>-1.4314061451045597</v>
      </c>
      <c r="AK237" s="17">
        <f t="shared" si="109"/>
        <v>-0.38561866489632501</v>
      </c>
      <c r="AL237" s="20">
        <f t="shared" si="110"/>
        <v>0.34988955392364579</v>
      </c>
      <c r="AM237">
        <f t="shared" si="111"/>
        <v>94.019000000000005</v>
      </c>
      <c r="AN237" s="13">
        <f t="shared" si="112"/>
        <v>1.3023528364940076</v>
      </c>
      <c r="AO237">
        <f t="shared" si="113"/>
        <v>8.8840082146640604</v>
      </c>
      <c r="AP237" s="13">
        <f t="shared" si="128"/>
        <v>-0.24599135200975725</v>
      </c>
      <c r="AQ237">
        <f t="shared" si="114"/>
        <v>2.762048043811542</v>
      </c>
      <c r="AR237" s="13">
        <f t="shared" si="129"/>
        <v>-0.17231598369084075</v>
      </c>
      <c r="AS237" s="16">
        <f t="shared" si="115"/>
        <v>3.211832982959365E-5</v>
      </c>
      <c r="AT237" s="13">
        <f t="shared" si="126"/>
        <v>-0.37086758273309417</v>
      </c>
      <c r="AU237" s="17">
        <f t="shared" si="116"/>
        <v>0.21195550047643391</v>
      </c>
      <c r="AV237" s="20">
        <f t="shared" si="117"/>
        <v>0.5839291245060072</v>
      </c>
      <c r="AW237" s="17">
        <f>(Z237*0.3999)+(AL237*0.4002)+(AV237*0.1999)</f>
        <v>0.51332292526442302</v>
      </c>
      <c r="AX237" s="17">
        <f t="shared" si="118"/>
        <v>236</v>
      </c>
    </row>
    <row r="238" spans="1:50" x14ac:dyDescent="0.25">
      <c r="A238">
        <v>175227</v>
      </c>
      <c r="B238" s="1" t="s">
        <v>507</v>
      </c>
      <c r="C238" t="s">
        <v>378</v>
      </c>
      <c r="D238" t="s">
        <v>137</v>
      </c>
      <c r="E238" s="1" t="s">
        <v>44</v>
      </c>
      <c r="F238">
        <v>474.64800000000002</v>
      </c>
      <c r="G238">
        <v>13014750.933</v>
      </c>
      <c r="H238">
        <v>3021308.986</v>
      </c>
      <c r="I238">
        <v>473.125</v>
      </c>
      <c r="J238">
        <v>130298819.48999999</v>
      </c>
      <c r="K238">
        <v>109.794</v>
      </c>
      <c r="L238">
        <v>1291.798</v>
      </c>
      <c r="M238" s="2">
        <v>461.012</v>
      </c>
      <c r="N238">
        <v>44.55</v>
      </c>
      <c r="O238" s="4">
        <v>34188090.321000002</v>
      </c>
      <c r="P238" s="4">
        <v>221798731.882</v>
      </c>
      <c r="Q238" s="4">
        <v>245974627.09200001</v>
      </c>
      <c r="R238" s="6">
        <v>397712.49200000003</v>
      </c>
      <c r="S238" s="4">
        <v>85817554.533999994</v>
      </c>
      <c r="T238" s="4">
        <v>29028643.193</v>
      </c>
      <c r="U238" s="4">
        <v>138717748.148</v>
      </c>
      <c r="V238" s="4">
        <v>51.741999999999997</v>
      </c>
      <c r="W238" s="8">
        <v>90</v>
      </c>
      <c r="X238" s="23">
        <f t="shared" si="101"/>
        <v>2037224.7929100445</v>
      </c>
      <c r="Y238" s="24">
        <f t="shared" si="125"/>
        <v>6.5621922740444497E-2</v>
      </c>
      <c r="Z238" s="20">
        <f t="shared" si="102"/>
        <v>0.52616058254608078</v>
      </c>
      <c r="AA238" s="7">
        <f t="shared" si="103"/>
        <v>4.4467460236167966</v>
      </c>
      <c r="AB238" s="7">
        <f t="shared" si="127"/>
        <v>0.32002964605407158</v>
      </c>
      <c r="AC238" s="4">
        <f t="shared" si="104"/>
        <v>100866.24959165441</v>
      </c>
      <c r="AD238">
        <f t="shared" si="105"/>
        <v>1.0555271864187603E-2</v>
      </c>
      <c r="AE238" s="7">
        <f t="shared" si="106"/>
        <v>0.64042896245126835</v>
      </c>
      <c r="AF238" s="7">
        <f t="shared" si="123"/>
        <v>9.3950659892444305E-2</v>
      </c>
      <c r="AG238">
        <f t="shared" si="107"/>
        <v>1.7390625563519717</v>
      </c>
      <c r="AH238" s="7">
        <f t="shared" si="119"/>
        <v>4.3334253195620787E-2</v>
      </c>
      <c r="AI238" s="7">
        <f t="shared" si="108"/>
        <v>10.174375135041791</v>
      </c>
      <c r="AJ238" s="10">
        <f t="shared" si="130"/>
        <v>-2.0324174700133281E-3</v>
      </c>
      <c r="AK238" s="17">
        <f t="shared" si="109"/>
        <v>0.12474430459296063</v>
      </c>
      <c r="AL238" s="20">
        <f t="shared" si="110"/>
        <v>0.54963700933521853</v>
      </c>
      <c r="AM238">
        <f t="shared" si="111"/>
        <v>44.55</v>
      </c>
      <c r="AN238" s="13">
        <f t="shared" si="112"/>
        <v>-0.61179937825272279</v>
      </c>
      <c r="AO238">
        <f t="shared" si="113"/>
        <v>11.765652039273549</v>
      </c>
      <c r="AP238" s="13">
        <f t="shared" si="128"/>
        <v>-4.2321636199414808E-5</v>
      </c>
      <c r="AQ238">
        <f t="shared" si="114"/>
        <v>4.3092063318578431</v>
      </c>
      <c r="AR238" s="13">
        <f t="shared" si="129"/>
        <v>0.11872633273414303</v>
      </c>
      <c r="AS238" s="16">
        <f t="shared" si="115"/>
        <v>3.7785029461166313E-5</v>
      </c>
      <c r="AT238" s="13">
        <f t="shared" si="126"/>
        <v>-0.33473822101189493</v>
      </c>
      <c r="AU238" s="17">
        <f t="shared" si="116"/>
        <v>-0.22081645490370994</v>
      </c>
      <c r="AV238" s="20">
        <f t="shared" si="117"/>
        <v>0.41261767533033067</v>
      </c>
      <c r="AW238" s="17">
        <f>(Z238*0.3999)+(AL238*0.4002)+(AV238*0.1999)</f>
        <v>0.5128586213946652</v>
      </c>
      <c r="AX238" s="17">
        <f t="shared" si="118"/>
        <v>237</v>
      </c>
    </row>
    <row r="239" spans="1:50" x14ac:dyDescent="0.25">
      <c r="A239">
        <v>208822</v>
      </c>
      <c r="B239" s="1" t="s">
        <v>508</v>
      </c>
      <c r="C239" t="s">
        <v>509</v>
      </c>
      <c r="D239" t="s">
        <v>490</v>
      </c>
      <c r="E239" s="1" t="s">
        <v>510</v>
      </c>
      <c r="F239">
        <v>1290.2180000000001</v>
      </c>
      <c r="G239">
        <v>668136.23300000001</v>
      </c>
      <c r="H239">
        <v>6844445.0520000001</v>
      </c>
      <c r="I239">
        <v>1320.491</v>
      </c>
      <c r="J239">
        <v>34297851.568000004</v>
      </c>
      <c r="K239">
        <v>358.09899999999999</v>
      </c>
      <c r="L239">
        <v>3366.125</v>
      </c>
      <c r="M239" s="2">
        <v>590.00900000000001</v>
      </c>
      <c r="N239">
        <v>76.823999999999998</v>
      </c>
      <c r="O239" s="4">
        <v>52501919.151000001</v>
      </c>
      <c r="P239" s="4">
        <v>225323857.98500001</v>
      </c>
      <c r="Q239" s="4">
        <v>311478846.91399997</v>
      </c>
      <c r="R239" s="6">
        <v>258847.81200000001</v>
      </c>
      <c r="S239" s="4">
        <v>-860580.61600000004</v>
      </c>
      <c r="T239" s="4">
        <v>124733262.066</v>
      </c>
      <c r="U239" s="4">
        <v>179625722.271</v>
      </c>
      <c r="V239" s="4">
        <v>53.265999999999998</v>
      </c>
      <c r="W239" s="8">
        <v>71</v>
      </c>
      <c r="X239" s="23">
        <f t="shared" si="101"/>
        <v>2151021.6719761691</v>
      </c>
      <c r="Y239" s="24">
        <f t="shared" si="125"/>
        <v>0.11009122274182682</v>
      </c>
      <c r="Z239" s="20">
        <f t="shared" si="102"/>
        <v>0.54383148545883331</v>
      </c>
      <c r="AA239" s="7">
        <f t="shared" si="103"/>
        <v>1.2976356092613905</v>
      </c>
      <c r="AB239" s="7">
        <f t="shared" si="127"/>
        <v>-0.25181777761455931</v>
      </c>
      <c r="AC239" s="4">
        <f t="shared" si="104"/>
        <v>10189.120002376621</v>
      </c>
      <c r="AD239">
        <f t="shared" si="105"/>
        <v>-5.0670507261772035E-3</v>
      </c>
      <c r="AE239" s="7">
        <f t="shared" si="106"/>
        <v>3.3312959638220341E-2</v>
      </c>
      <c r="AF239" s="7">
        <f t="shared" si="123"/>
        <v>-1.6583196304411928E-2</v>
      </c>
      <c r="AG239">
        <f t="shared" si="107"/>
        <v>1.4555326378411222</v>
      </c>
      <c r="AH239" s="7">
        <f t="shared" si="119"/>
        <v>2.5182397664978109E-2</v>
      </c>
      <c r="AI239" s="7">
        <f t="shared" si="108"/>
        <v>3.6153315180701684</v>
      </c>
      <c r="AJ239" s="10">
        <f t="shared" si="130"/>
        <v>-8.0890581718167362E-2</v>
      </c>
      <c r="AK239" s="17">
        <f t="shared" si="109"/>
        <v>-8.6719137878906241E-2</v>
      </c>
      <c r="AL239" s="20">
        <f t="shared" si="110"/>
        <v>0.46544738194825225</v>
      </c>
      <c r="AM239">
        <f t="shared" si="111"/>
        <v>76.823999999999998</v>
      </c>
      <c r="AN239" s="13">
        <f t="shared" si="112"/>
        <v>0.63700994837073766</v>
      </c>
      <c r="AO239">
        <f t="shared" si="113"/>
        <v>9.3999843618664123</v>
      </c>
      <c r="AP239" s="13">
        <f t="shared" si="128"/>
        <v>-0.20195265714520361</v>
      </c>
      <c r="AQ239">
        <f t="shared" si="114"/>
        <v>3.6875026179911141</v>
      </c>
      <c r="AR239" s="13">
        <f t="shared" si="129"/>
        <v>1.7750870782924988E-3</v>
      </c>
      <c r="AS239" s="16">
        <f t="shared" si="115"/>
        <v>6.411432295110465E-5</v>
      </c>
      <c r="AT239" s="13">
        <f t="shared" si="126"/>
        <v>-0.16686968549581743</v>
      </c>
      <c r="AU239" s="17">
        <f t="shared" si="116"/>
        <v>0.10768465489533004</v>
      </c>
      <c r="AV239" s="20">
        <f t="shared" si="117"/>
        <v>0.54287707882829705</v>
      </c>
      <c r="AW239" s="17">
        <f>(Z239*0.3999)+(AL239*0.4002)+(AV239*0.1999)</f>
        <v>0.51227138134845451</v>
      </c>
      <c r="AX239" s="17">
        <f t="shared" si="118"/>
        <v>238</v>
      </c>
    </row>
    <row r="240" spans="1:50" x14ac:dyDescent="0.25">
      <c r="A240">
        <v>194091</v>
      </c>
      <c r="B240" s="1" t="s">
        <v>511</v>
      </c>
      <c r="C240" t="s">
        <v>512</v>
      </c>
      <c r="D240" t="s">
        <v>58</v>
      </c>
      <c r="E240" s="1" t="s">
        <v>44</v>
      </c>
      <c r="F240">
        <v>1607.606</v>
      </c>
      <c r="G240">
        <v>0</v>
      </c>
      <c r="H240">
        <v>19472986.522999998</v>
      </c>
      <c r="I240">
        <v>1384.354</v>
      </c>
      <c r="J240">
        <v>91086998.447999999</v>
      </c>
      <c r="K240">
        <v>417.79399999999998</v>
      </c>
      <c r="L240">
        <v>5790.1319999999996</v>
      </c>
      <c r="M240" s="2">
        <v>809.48500000000001</v>
      </c>
      <c r="N240">
        <v>61.231000000000002</v>
      </c>
      <c r="O240" s="4">
        <v>96753669.290000007</v>
      </c>
      <c r="P240" s="4">
        <v>333619944.24900001</v>
      </c>
      <c r="Q240" s="4">
        <v>459848391.722</v>
      </c>
      <c r="R240" s="6">
        <v>1163205.6410000001</v>
      </c>
      <c r="S240" s="4">
        <v>31842781.386999998</v>
      </c>
      <c r="T240" s="4">
        <v>91902347.736000001</v>
      </c>
      <c r="U240" s="4">
        <v>390524787.68699998</v>
      </c>
      <c r="V240" s="4">
        <v>55.127000000000002</v>
      </c>
      <c r="W240" s="8">
        <v>402</v>
      </c>
      <c r="X240" s="23">
        <f t="shared" si="101"/>
        <v>2342282.3838429977</v>
      </c>
      <c r="Y240" s="24">
        <f t="shared" si="125"/>
        <v>0.18483167295700159</v>
      </c>
      <c r="Z240" s="20">
        <f t="shared" si="102"/>
        <v>0.57331946778671106</v>
      </c>
      <c r="AA240" s="7">
        <f t="shared" si="103"/>
        <v>0.98352321075756099</v>
      </c>
      <c r="AB240" s="7">
        <f t="shared" si="127"/>
        <v>-0.30885749429389858</v>
      </c>
      <c r="AC240" s="4">
        <f t="shared" si="104"/>
        <v>15731.42001736748</v>
      </c>
      <c r="AD240">
        <f t="shared" si="105"/>
        <v>-4.1121947540158502E-3</v>
      </c>
      <c r="AE240" s="7">
        <f t="shared" si="106"/>
        <v>0.13140207620093208</v>
      </c>
      <c r="AF240" s="7">
        <f t="shared" si="123"/>
        <v>1.2752825602246306E-3</v>
      </c>
      <c r="AG240">
        <f t="shared" si="107"/>
        <v>0.72806367800457761</v>
      </c>
      <c r="AH240" s="7">
        <f t="shared" si="119"/>
        <v>-2.1390858276879608E-2</v>
      </c>
      <c r="AI240" s="7">
        <f t="shared" si="108"/>
        <v>3.6429854040655982</v>
      </c>
      <c r="AJ240" s="10">
        <f t="shared" si="130"/>
        <v>-8.055810417856317E-2</v>
      </c>
      <c r="AK240" s="17">
        <f t="shared" si="109"/>
        <v>-0.10938090827138743</v>
      </c>
      <c r="AL240" s="20">
        <f t="shared" si="110"/>
        <v>0.45645018793788494</v>
      </c>
      <c r="AM240">
        <f t="shared" si="111"/>
        <v>61.231000000000002</v>
      </c>
      <c r="AN240" s="13">
        <f t="shared" si="112"/>
        <v>3.3654807079307583E-2</v>
      </c>
      <c r="AO240">
        <f t="shared" si="113"/>
        <v>13.858820375591799</v>
      </c>
      <c r="AP240" s="13">
        <f t="shared" si="128"/>
        <v>0.1786101260846332</v>
      </c>
      <c r="AQ240">
        <f t="shared" si="114"/>
        <v>3.3134846359689227</v>
      </c>
      <c r="AR240" s="13">
        <f t="shared" si="129"/>
        <v>-6.8582975644426711E-2</v>
      </c>
      <c r="AS240" s="16">
        <f t="shared" si="115"/>
        <v>5.9844055966965171E-5</v>
      </c>
      <c r="AT240" s="13">
        <f t="shared" si="126"/>
        <v>-0.19409576602714998</v>
      </c>
      <c r="AU240" s="17">
        <f t="shared" si="116"/>
        <v>-1.2159234715861111E-3</v>
      </c>
      <c r="AV240" s="20">
        <f t="shared" si="117"/>
        <v>0.49951491683698196</v>
      </c>
      <c r="AW240" s="17">
        <f>(Z240*0.3999)+(AL240*0.4002)+(AV240*0.1999)</f>
        <v>0.51179485225636001</v>
      </c>
      <c r="AX240" s="17">
        <f t="shared" si="118"/>
        <v>239</v>
      </c>
    </row>
    <row r="241" spans="1:50" x14ac:dyDescent="0.25">
      <c r="A241">
        <v>239716</v>
      </c>
      <c r="B241" s="1" t="s">
        <v>513</v>
      </c>
      <c r="C241" t="s">
        <v>514</v>
      </c>
      <c r="D241" t="s">
        <v>288</v>
      </c>
      <c r="E241" s="1" t="s">
        <v>48</v>
      </c>
      <c r="F241">
        <v>437.59800000000001</v>
      </c>
      <c r="G241">
        <v>2599761.35</v>
      </c>
      <c r="H241">
        <v>5962804.341</v>
      </c>
      <c r="I241">
        <v>365.416</v>
      </c>
      <c r="J241">
        <v>185309261.43700001</v>
      </c>
      <c r="K241">
        <v>139.51</v>
      </c>
      <c r="L241">
        <v>1489.7</v>
      </c>
      <c r="M241" s="2">
        <v>429.762</v>
      </c>
      <c r="N241">
        <v>75.558999999999997</v>
      </c>
      <c r="O241" s="4">
        <v>19202973.811999999</v>
      </c>
      <c r="P241" s="4">
        <v>375749470.991</v>
      </c>
      <c r="Q241" s="4">
        <v>400682084.29900002</v>
      </c>
      <c r="R241" s="6">
        <v>385263.196</v>
      </c>
      <c r="S241" s="4">
        <v>61064673.138999999</v>
      </c>
      <c r="T241" s="4">
        <v>-20529315.105999999</v>
      </c>
      <c r="U241" s="4">
        <v>211025094.243</v>
      </c>
      <c r="V241" s="4">
        <v>50.85</v>
      </c>
      <c r="W241" s="8">
        <v>85</v>
      </c>
      <c r="X241" s="23">
        <f t="shared" si="101"/>
        <v>1947899.7839923766</v>
      </c>
      <c r="Y241" s="24">
        <f t="shared" si="125"/>
        <v>3.0715687597758681E-2</v>
      </c>
      <c r="Z241" s="20">
        <f t="shared" si="102"/>
        <v>0.51225185991411515</v>
      </c>
      <c r="AA241" s="7">
        <f t="shared" si="103"/>
        <v>2.6094145128070503</v>
      </c>
      <c r="AB241" s="7">
        <f t="shared" si="127"/>
        <v>-1.3611653435520883E-2</v>
      </c>
      <c r="AC241" s="4">
        <f t="shared" si="104"/>
        <v>124393.67754380076</v>
      </c>
      <c r="AD241">
        <f t="shared" si="105"/>
        <v>1.4608698244740544E-2</v>
      </c>
      <c r="AE241" s="7">
        <f t="shared" si="106"/>
        <v>0.31762799453043433</v>
      </c>
      <c r="AF241" s="7">
        <f t="shared" si="123"/>
        <v>3.5180283880210099E-2</v>
      </c>
      <c r="AG241">
        <f t="shared" si="107"/>
        <v>-0.71912051634984497</v>
      </c>
      <c r="AH241" s="7">
        <f t="shared" si="119"/>
        <v>-0.11404096927793708</v>
      </c>
      <c r="AI241" s="7">
        <f t="shared" si="108"/>
        <v>16.070601157979489</v>
      </c>
      <c r="AJ241" s="10">
        <f t="shared" si="130"/>
        <v>6.8856813843825762E-2</v>
      </c>
      <c r="AK241" s="17">
        <f t="shared" si="109"/>
        <v>-7.3358062969167154E-3</v>
      </c>
      <c r="AL241" s="20">
        <f t="shared" si="110"/>
        <v>0.49707346295548549</v>
      </c>
      <c r="AM241">
        <f t="shared" si="111"/>
        <v>75.558999999999997</v>
      </c>
      <c r="AN241" s="13">
        <f t="shared" si="112"/>
        <v>0.58806207087867968</v>
      </c>
      <c r="AO241">
        <f t="shared" si="113"/>
        <v>10.678087592287293</v>
      </c>
      <c r="AP241" s="13">
        <f t="shared" si="128"/>
        <v>-9.2866222675139637E-2</v>
      </c>
      <c r="AQ241">
        <f t="shared" si="114"/>
        <v>2.619281771915992</v>
      </c>
      <c r="AR241" s="13">
        <f t="shared" si="129"/>
        <v>-0.19917233497750139</v>
      </c>
      <c r="AS241" s="16">
        <f t="shared" si="115"/>
        <v>7.7576526145605725E-5</v>
      </c>
      <c r="AT241" s="13">
        <f t="shared" si="126"/>
        <v>-8.1038277374503337E-2</v>
      </c>
      <c r="AU241" s="17">
        <f t="shared" si="116"/>
        <v>8.7201326375542954E-2</v>
      </c>
      <c r="AV241" s="20">
        <f t="shared" si="117"/>
        <v>0.53474425746027909</v>
      </c>
      <c r="AW241" s="17">
        <f>(Z241*0.3999)+(AL241*0.4002)+(AV241*0.1999)</f>
        <v>0.51067369572074972</v>
      </c>
      <c r="AX241" s="17">
        <f t="shared" si="118"/>
        <v>240</v>
      </c>
    </row>
    <row r="242" spans="1:50" x14ac:dyDescent="0.25">
      <c r="A242">
        <v>226231</v>
      </c>
      <c r="B242" s="1" t="s">
        <v>515</v>
      </c>
      <c r="C242" t="s">
        <v>516</v>
      </c>
      <c r="D242" t="s">
        <v>66</v>
      </c>
      <c r="E242" s="1" t="s">
        <v>93</v>
      </c>
      <c r="F242">
        <v>445.58499999999998</v>
      </c>
      <c r="G242">
        <v>110345.249</v>
      </c>
      <c r="H242">
        <v>4649833.0389999999</v>
      </c>
      <c r="I242">
        <v>398.90899999999999</v>
      </c>
      <c r="J242">
        <v>33535602.32</v>
      </c>
      <c r="K242">
        <v>149.09700000000001</v>
      </c>
      <c r="L242">
        <v>2441.1030000000001</v>
      </c>
      <c r="M242" s="2">
        <v>346.678</v>
      </c>
      <c r="N242">
        <v>71.019000000000005</v>
      </c>
      <c r="O242" s="4">
        <v>21262138.701000001</v>
      </c>
      <c r="P242" s="4">
        <v>143774586.905</v>
      </c>
      <c r="Q242" s="4">
        <v>136351461.74000001</v>
      </c>
      <c r="R242" s="6">
        <v>2402312.5929999999</v>
      </c>
      <c r="S242" s="4">
        <v>7931027.0499999998</v>
      </c>
      <c r="T242" s="4">
        <v>13136738.446</v>
      </c>
      <c r="U242" s="4">
        <v>91625604.339000002</v>
      </c>
      <c r="V242" s="4">
        <v>48.999000000000002</v>
      </c>
      <c r="W242" s="8">
        <v>393</v>
      </c>
      <c r="X242" s="23">
        <f t="shared" si="101"/>
        <v>2119157.5702698575</v>
      </c>
      <c r="Y242" s="24">
        <f t="shared" si="125"/>
        <v>9.7639437511151395E-2</v>
      </c>
      <c r="Z242" s="20">
        <f t="shared" si="102"/>
        <v>0.53889069624923591</v>
      </c>
      <c r="AA242" s="7">
        <f t="shared" si="103"/>
        <v>1.8189012852046771</v>
      </c>
      <c r="AB242" s="7">
        <f t="shared" si="127"/>
        <v>-0.15716106679355399</v>
      </c>
      <c r="AC242" s="4">
        <f t="shared" si="104"/>
        <v>13737.889109963815</v>
      </c>
      <c r="AD242">
        <f t="shared" si="105"/>
        <v>-4.4556505192169284E-3</v>
      </c>
      <c r="AE242" s="7">
        <f t="shared" si="106"/>
        <v>0.13730725357568002</v>
      </c>
      <c r="AF242" s="7">
        <f t="shared" si="123"/>
        <v>2.3504016869367512E-3</v>
      </c>
      <c r="AG242">
        <f t="shared" si="107"/>
        <v>-1.7845696253998184</v>
      </c>
      <c r="AH242" s="7">
        <f t="shared" si="119"/>
        <v>-0.18225203640024862</v>
      </c>
      <c r="AI242" s="7">
        <f t="shared" si="108"/>
        <v>-18.368471325648212</v>
      </c>
      <c r="AJ242" s="10">
        <f t="shared" si="130"/>
        <v>-0.34519776378404937</v>
      </c>
      <c r="AK242" s="17">
        <f t="shared" si="109"/>
        <v>-0.13557665912621852</v>
      </c>
      <c r="AL242" s="20">
        <f t="shared" si="110"/>
        <v>0.44607797918647812</v>
      </c>
      <c r="AM242">
        <f t="shared" si="111"/>
        <v>71.019000000000005</v>
      </c>
      <c r="AN242" s="13">
        <f t="shared" si="112"/>
        <v>0.4123914275474998</v>
      </c>
      <c r="AO242">
        <f t="shared" si="113"/>
        <v>16.372582949355117</v>
      </c>
      <c r="AP242" s="13">
        <f t="shared" si="128"/>
        <v>0.39316039851124418</v>
      </c>
      <c r="AQ242">
        <f t="shared" si="114"/>
        <v>2.6754998423844878</v>
      </c>
      <c r="AR242" s="13">
        <f t="shared" si="129"/>
        <v>-0.18859692224791239</v>
      </c>
      <c r="AS242" s="16">
        <f t="shared" si="115"/>
        <v>1.1480985211921273E-4</v>
      </c>
      <c r="AT242" s="13">
        <f t="shared" si="126"/>
        <v>0.15635145379966106</v>
      </c>
      <c r="AU242" s="17">
        <f t="shared" si="116"/>
        <v>0.20612858809001508</v>
      </c>
      <c r="AV242" s="20">
        <f t="shared" si="117"/>
        <v>0.5816547659072826</v>
      </c>
      <c r="AW242" s="17">
        <f>(Z242*0.3999)+(AL242*0.4002)+(AV242*0.1999)</f>
        <v>0.51029558440536382</v>
      </c>
      <c r="AX242" s="17">
        <f t="shared" si="118"/>
        <v>241</v>
      </c>
    </row>
    <row r="243" spans="1:50" x14ac:dyDescent="0.25">
      <c r="A243">
        <v>165334</v>
      </c>
      <c r="B243" s="1" t="s">
        <v>517</v>
      </c>
      <c r="C243" t="s">
        <v>219</v>
      </c>
      <c r="D243" t="s">
        <v>55</v>
      </c>
      <c r="E243" s="1" t="s">
        <v>44</v>
      </c>
      <c r="F243">
        <v>1298.827</v>
      </c>
      <c r="G243">
        <v>19965.845000000001</v>
      </c>
      <c r="H243">
        <v>10213386.014</v>
      </c>
      <c r="I243">
        <v>1644.335</v>
      </c>
      <c r="J243">
        <v>519220197.40399998</v>
      </c>
      <c r="K243">
        <v>338.73399999999998</v>
      </c>
      <c r="L243">
        <v>4105.9059999999999</v>
      </c>
      <c r="M243" s="2">
        <v>630.93100000000004</v>
      </c>
      <c r="N243">
        <v>74.108000000000004</v>
      </c>
      <c r="O243" s="4">
        <v>100499479.035</v>
      </c>
      <c r="P243" s="4">
        <v>568740820.07000005</v>
      </c>
      <c r="Q243" s="4">
        <v>884657660.13600004</v>
      </c>
      <c r="R243" s="6">
        <v>451154.30800000002</v>
      </c>
      <c r="S243" s="4">
        <v>-55082038.419</v>
      </c>
      <c r="T243" s="4">
        <v>68951276.504999995</v>
      </c>
      <c r="U243" s="4">
        <v>258613637.986</v>
      </c>
      <c r="V243" s="4">
        <v>52.441000000000003</v>
      </c>
      <c r="W243" s="8">
        <v>141</v>
      </c>
      <c r="X243" s="23">
        <f t="shared" si="101"/>
        <v>2018774.7425584968</v>
      </c>
      <c r="Y243" s="24">
        <f t="shared" si="125"/>
        <v>5.8412051688999954E-2</v>
      </c>
      <c r="Z243" s="20">
        <f t="shared" si="102"/>
        <v>0.52328979234774842</v>
      </c>
      <c r="AA243" s="7">
        <f t="shared" si="103"/>
        <v>1.8740494522340885</v>
      </c>
      <c r="AB243" s="7">
        <f t="shared" si="127"/>
        <v>-0.14714670302527963</v>
      </c>
      <c r="AC243" s="4">
        <f t="shared" si="104"/>
        <v>126456.91289669076</v>
      </c>
      <c r="AD243">
        <f t="shared" si="105"/>
        <v>1.4964163050570748E-2</v>
      </c>
      <c r="AE243" s="7">
        <f t="shared" si="106"/>
        <v>-0.17349685327665881</v>
      </c>
      <c r="AF243" s="7">
        <f t="shared" si="123"/>
        <v>-5.4235780019737279E-2</v>
      </c>
      <c r="AG243">
        <f t="shared" si="107"/>
        <v>0.21832087943013997</v>
      </c>
      <c r="AH243" s="7">
        <f t="shared" si="119"/>
        <v>-5.4025077925042117E-2</v>
      </c>
      <c r="AI243" s="7">
        <f t="shared" si="108"/>
        <v>2.8002864929618223</v>
      </c>
      <c r="AJ243" s="10">
        <f t="shared" si="130"/>
        <v>-9.0689716807516002E-2</v>
      </c>
      <c r="AK243" s="17">
        <f t="shared" si="109"/>
        <v>-7.7155015560081558E-2</v>
      </c>
      <c r="AL243" s="20">
        <f t="shared" si="110"/>
        <v>0.46925011365165581</v>
      </c>
      <c r="AM243">
        <f t="shared" si="111"/>
        <v>74.108000000000004</v>
      </c>
      <c r="AN243" s="13">
        <f t="shared" si="112"/>
        <v>0.53191711416644594</v>
      </c>
      <c r="AO243">
        <f t="shared" si="113"/>
        <v>12.121328239857824</v>
      </c>
      <c r="AP243" s="13">
        <f t="shared" si="128"/>
        <v>3.0314732179258969E-2</v>
      </c>
      <c r="AQ243">
        <f t="shared" si="114"/>
        <v>4.8543547444307338</v>
      </c>
      <c r="AR243" s="13">
        <f t="shared" si="129"/>
        <v>0.22127644542556577</v>
      </c>
      <c r="AS243" s="16">
        <f t="shared" si="115"/>
        <v>4.0854997850984633E-5</v>
      </c>
      <c r="AT243" s="13">
        <f t="shared" si="126"/>
        <v>-0.31516492338898711</v>
      </c>
      <c r="AU243" s="17">
        <f t="shared" si="116"/>
        <v>0.15943994397334255</v>
      </c>
      <c r="AV243" s="20">
        <f t="shared" si="117"/>
        <v>0.56333886466971728</v>
      </c>
      <c r="AW243" s="17">
        <f>(Z243*0.3999)+(AL243*0.4002)+(AV243*0.1999)</f>
        <v>0.5096689224907337</v>
      </c>
      <c r="AX243" s="17">
        <f t="shared" si="118"/>
        <v>242</v>
      </c>
    </row>
    <row r="244" spans="1:50" x14ac:dyDescent="0.25">
      <c r="A244">
        <v>212577</v>
      </c>
      <c r="B244" s="1" t="s">
        <v>518</v>
      </c>
      <c r="C244" t="s">
        <v>519</v>
      </c>
      <c r="D244" t="s">
        <v>143</v>
      </c>
      <c r="E244" s="1" t="s">
        <v>44</v>
      </c>
      <c r="F244">
        <v>539.45699999999999</v>
      </c>
      <c r="G244">
        <v>430238.71899999998</v>
      </c>
      <c r="H244">
        <v>14859682.857999999</v>
      </c>
      <c r="I244">
        <v>488.52499999999998</v>
      </c>
      <c r="J244">
        <v>478470289.60900003</v>
      </c>
      <c r="K244">
        <v>81.724000000000004</v>
      </c>
      <c r="L244">
        <v>1128.57</v>
      </c>
      <c r="M244" s="2">
        <v>477.233</v>
      </c>
      <c r="N244">
        <v>84.436999999999998</v>
      </c>
      <c r="O244" s="4">
        <v>30753616.864999998</v>
      </c>
      <c r="P244" s="4">
        <v>724632741.27900004</v>
      </c>
      <c r="Q244" s="4">
        <v>936720028.046</v>
      </c>
      <c r="R244" s="6">
        <v>858682.93200000003</v>
      </c>
      <c r="S244" s="4">
        <v>-1871697.2990000001</v>
      </c>
      <c r="T244" s="4">
        <v>31477084.848000001</v>
      </c>
      <c r="U244" s="4">
        <v>171613771.33700001</v>
      </c>
      <c r="V244" s="4">
        <v>46.826000000000001</v>
      </c>
      <c r="W244" s="8">
        <v>308</v>
      </c>
      <c r="X244" s="23">
        <f t="shared" si="101"/>
        <v>1330492.9600232339</v>
      </c>
      <c r="Y244" s="24">
        <f t="shared" si="125"/>
        <v>-0.21055322507629329</v>
      </c>
      <c r="Z244" s="20">
        <f t="shared" si="102"/>
        <v>0.41661795747643959</v>
      </c>
      <c r="AA244" s="7">
        <f t="shared" si="103"/>
        <v>4.568190081612193</v>
      </c>
      <c r="AB244" s="7">
        <f t="shared" si="127"/>
        <v>0.34208269042112543</v>
      </c>
      <c r="AC244" s="4">
        <f t="shared" si="104"/>
        <v>423961.55276943394</v>
      </c>
      <c r="AD244">
        <f t="shared" si="105"/>
        <v>6.6219793629903462E-2</v>
      </c>
      <c r="AE244" s="7">
        <f t="shared" si="106"/>
        <v>7.5681487900498015E-2</v>
      </c>
      <c r="AF244" s="7">
        <f t="shared" si="123"/>
        <v>-8.8694203727681942E-3</v>
      </c>
      <c r="AG244">
        <f t="shared" si="107"/>
        <v>0.15044430080362869</v>
      </c>
      <c r="AH244" s="7">
        <f t="shared" si="119"/>
        <v>-5.8370601161580542E-2</v>
      </c>
      <c r="AI244" s="7">
        <f t="shared" si="108"/>
        <v>4.4166722217305026</v>
      </c>
      <c r="AJ244" s="10">
        <f t="shared" si="130"/>
        <v>-7.125621114248358E-2</v>
      </c>
      <c r="AK244" s="17">
        <f t="shared" si="109"/>
        <v>8.8421340192580869E-2</v>
      </c>
      <c r="AL244" s="20">
        <f t="shared" si="110"/>
        <v>0.53522909964867271</v>
      </c>
      <c r="AM244">
        <f t="shared" si="111"/>
        <v>84.436999999999998</v>
      </c>
      <c r="AN244" s="13">
        <f t="shared" si="112"/>
        <v>0.93158717473203168</v>
      </c>
      <c r="AO244">
        <f t="shared" si="113"/>
        <v>13.809529636336938</v>
      </c>
      <c r="AP244" s="13">
        <f t="shared" si="128"/>
        <v>0.17440314900349729</v>
      </c>
      <c r="AQ244">
        <f t="shared" si="114"/>
        <v>5.9777421565268458</v>
      </c>
      <c r="AR244" s="13">
        <f t="shared" si="129"/>
        <v>0.43260147737946225</v>
      </c>
      <c r="AS244" s="16">
        <f t="shared" si="115"/>
        <v>3.6697147036529549E-5</v>
      </c>
      <c r="AT244" s="13">
        <f t="shared" si="126"/>
        <v>-0.34167426847960392</v>
      </c>
      <c r="AU244" s="17">
        <f t="shared" si="116"/>
        <v>0.36289245531942854</v>
      </c>
      <c r="AV244" s="20">
        <f t="shared" si="117"/>
        <v>0.64165738854146892</v>
      </c>
      <c r="AW244" s="17">
        <f>(Z244*0.3999)+(AL244*0.4002)+(AV244*0.1999)</f>
        <v>0.50907151884366664</v>
      </c>
      <c r="AX244" s="17">
        <f t="shared" si="118"/>
        <v>243</v>
      </c>
    </row>
    <row r="245" spans="1:50" x14ac:dyDescent="0.25">
      <c r="A245">
        <v>226587</v>
      </c>
      <c r="B245" s="1" t="s">
        <v>520</v>
      </c>
      <c r="C245" t="s">
        <v>211</v>
      </c>
      <c r="D245" t="s">
        <v>66</v>
      </c>
      <c r="E245" s="1" t="s">
        <v>67</v>
      </c>
      <c r="F245">
        <v>211.42099999999999</v>
      </c>
      <c r="G245">
        <v>7301.6270000000004</v>
      </c>
      <c r="H245">
        <v>4025288.3689999999</v>
      </c>
      <c r="I245">
        <v>255.90600000000001</v>
      </c>
      <c r="J245">
        <v>81508840.133000001</v>
      </c>
      <c r="K245">
        <v>85.049000000000007</v>
      </c>
      <c r="L245">
        <v>1149.627</v>
      </c>
      <c r="M245" s="2">
        <v>366.42500000000001</v>
      </c>
      <c r="N245">
        <v>33.814999999999998</v>
      </c>
      <c r="O245" s="4">
        <v>10179531.171</v>
      </c>
      <c r="P245" s="4">
        <v>181418362.93900001</v>
      </c>
      <c r="Q245" s="4">
        <v>204297301.94800001</v>
      </c>
      <c r="R245" s="6">
        <v>2402312.5929999999</v>
      </c>
      <c r="S245" s="4">
        <v>9543892.5820000004</v>
      </c>
      <c r="T245" s="4">
        <v>22787647.734999999</v>
      </c>
      <c r="U245" s="4">
        <v>65060047.147</v>
      </c>
      <c r="V245" s="4">
        <v>51.828000000000003</v>
      </c>
      <c r="W245" s="8">
        <v>393</v>
      </c>
      <c r="X245" s="23">
        <f t="shared" si="101"/>
        <v>2239866.1371247456</v>
      </c>
      <c r="Y245" s="24">
        <f t="shared" si="125"/>
        <v>0.14480967202248474</v>
      </c>
      <c r="Z245" s="20">
        <f t="shared" si="102"/>
        <v>0.55756942722310376</v>
      </c>
      <c r="AA245" s="7">
        <f t="shared" si="103"/>
        <v>3.5233115373983215</v>
      </c>
      <c r="AB245" s="7">
        <f t="shared" si="127"/>
        <v>0.15234304177891136</v>
      </c>
      <c r="AC245" s="4">
        <f t="shared" si="104"/>
        <v>70900.248631077731</v>
      </c>
      <c r="AD245">
        <f t="shared" si="105"/>
        <v>5.3925749871498669E-3</v>
      </c>
      <c r="AE245" s="7">
        <f t="shared" si="106"/>
        <v>0.20856395815916179</v>
      </c>
      <c r="AF245" s="7">
        <f t="shared" si="123"/>
        <v>1.5323669235474452E-2</v>
      </c>
      <c r="AG245">
        <f t="shared" si="107"/>
        <v>0.99632895358622342</v>
      </c>
      <c r="AH245" s="7">
        <f t="shared" si="119"/>
        <v>-4.2162597307309644E-3</v>
      </c>
      <c r="AI245" s="7">
        <f t="shared" si="108"/>
        <v>8.9294919606033556</v>
      </c>
      <c r="AJ245" s="10">
        <f t="shared" si="130"/>
        <v>-1.6999416863890698E-2</v>
      </c>
      <c r="AK245" s="17">
        <f t="shared" si="109"/>
        <v>4.6183368153110978E-2</v>
      </c>
      <c r="AL245" s="20">
        <f t="shared" si="110"/>
        <v>0.51841795068977592</v>
      </c>
      <c r="AM245">
        <f t="shared" si="111"/>
        <v>33.814999999999998</v>
      </c>
      <c r="AN245" s="13">
        <f t="shared" si="112"/>
        <v>-1.0271791923849298</v>
      </c>
      <c r="AO245">
        <f t="shared" si="113"/>
        <v>13.517231243165703</v>
      </c>
      <c r="AP245" s="13">
        <f t="shared" si="128"/>
        <v>0.14945540710484104</v>
      </c>
      <c r="AQ245">
        <f t="shared" si="114"/>
        <v>3.0089242671871506</v>
      </c>
      <c r="AR245" s="13">
        <f t="shared" si="129"/>
        <v>-0.12587508072917911</v>
      </c>
      <c r="AS245" s="16">
        <f t="shared" si="115"/>
        <v>1.1293516181522383E-4</v>
      </c>
      <c r="AT245" s="13">
        <f t="shared" si="126"/>
        <v>0.14439892966538953</v>
      </c>
      <c r="AU245" s="17">
        <f t="shared" si="116"/>
        <v>-0.27337889018848555</v>
      </c>
      <c r="AV245" s="20">
        <f t="shared" si="117"/>
        <v>0.39228098907441378</v>
      </c>
      <c r="AW245" s="17">
        <f>(Z245*0.3999)+(AL245*0.4002)+(AV245*0.1999)</f>
        <v>0.50885984752854285</v>
      </c>
      <c r="AX245" s="17">
        <f t="shared" si="118"/>
        <v>244</v>
      </c>
    </row>
    <row r="246" spans="1:50" x14ac:dyDescent="0.25">
      <c r="A246">
        <v>224527</v>
      </c>
      <c r="B246" s="1" t="s">
        <v>521</v>
      </c>
      <c r="C246" t="s">
        <v>522</v>
      </c>
      <c r="D246" t="s">
        <v>66</v>
      </c>
      <c r="E246" s="1" t="s">
        <v>70</v>
      </c>
      <c r="F246">
        <v>383.85199999999998</v>
      </c>
      <c r="G246">
        <v>352419.17700000003</v>
      </c>
      <c r="H246">
        <v>3649928.5079999999</v>
      </c>
      <c r="I246">
        <v>383.61399999999998</v>
      </c>
      <c r="J246">
        <v>38381286.655000001</v>
      </c>
      <c r="K246">
        <v>103.375</v>
      </c>
      <c r="L246">
        <v>1511.4269999999999</v>
      </c>
      <c r="M246" s="2">
        <v>371.322</v>
      </c>
      <c r="N246">
        <v>47.6</v>
      </c>
      <c r="O246" s="4">
        <v>12676043.293</v>
      </c>
      <c r="P246" s="4">
        <v>141689028.37099999</v>
      </c>
      <c r="Q246" s="4">
        <v>185167186.581</v>
      </c>
      <c r="R246" s="6">
        <v>2402312.5929999999</v>
      </c>
      <c r="S246" s="4">
        <v>-13265710.289999999</v>
      </c>
      <c r="T246" s="4">
        <v>-2384120.5639999998</v>
      </c>
      <c r="U246" s="4">
        <v>63349826.390000001</v>
      </c>
      <c r="V246" s="4">
        <v>51.573</v>
      </c>
      <c r="W246" s="8">
        <v>393</v>
      </c>
      <c r="X246" s="23">
        <f t="shared" si="101"/>
        <v>2269800.2968395571</v>
      </c>
      <c r="Y246" s="24">
        <f t="shared" si="125"/>
        <v>0.15650727866663308</v>
      </c>
      <c r="Z246" s="20">
        <f t="shared" si="102"/>
        <v>0.5621834088017581</v>
      </c>
      <c r="AA246" s="7">
        <f t="shared" si="103"/>
        <v>1.9418604452250983</v>
      </c>
      <c r="AB246" s="7">
        <f t="shared" si="127"/>
        <v>-0.134832894826764</v>
      </c>
      <c r="AC246" s="4">
        <f t="shared" si="104"/>
        <v>25394.072393175458</v>
      </c>
      <c r="AD246">
        <f t="shared" si="105"/>
        <v>-2.4474632701547115E-3</v>
      </c>
      <c r="AE246" s="7">
        <f t="shared" si="106"/>
        <v>-0.15178860511475506</v>
      </c>
      <c r="AF246" s="7">
        <f t="shared" si="123"/>
        <v>-5.0283493521777141E-2</v>
      </c>
      <c r="AG246">
        <f t="shared" si="107"/>
        <v>-4.6729242236684877E-2</v>
      </c>
      <c r="AH246" s="7">
        <f t="shared" si="119"/>
        <v>-7.0993839254162194E-2</v>
      </c>
      <c r="AI246" s="7">
        <f t="shared" si="108"/>
        <v>4.258855347244479</v>
      </c>
      <c r="AJ246" s="10">
        <f t="shared" si="130"/>
        <v>-7.31536141384245E-2</v>
      </c>
      <c r="AK246" s="17">
        <f t="shared" si="109"/>
        <v>-7.6045496614503952E-2</v>
      </c>
      <c r="AL246" s="20">
        <f t="shared" si="110"/>
        <v>0.4696914509509893</v>
      </c>
      <c r="AM246">
        <f t="shared" si="111"/>
        <v>47.6</v>
      </c>
      <c r="AN246" s="13">
        <f t="shared" si="112"/>
        <v>-0.49378275663155535</v>
      </c>
      <c r="AO246">
        <f t="shared" si="113"/>
        <v>14.620817412333736</v>
      </c>
      <c r="AP246" s="13">
        <f t="shared" si="128"/>
        <v>0.24364676619042461</v>
      </c>
      <c r="AQ246">
        <f t="shared" si="114"/>
        <v>3.7108972188633613</v>
      </c>
      <c r="AR246" s="13">
        <f t="shared" si="129"/>
        <v>6.1759417822379618E-3</v>
      </c>
      <c r="AS246" s="16">
        <f t="shared" si="115"/>
        <v>1.1923491937224957E-4</v>
      </c>
      <c r="AT246" s="13">
        <f t="shared" si="126"/>
        <v>0.18456449945587347</v>
      </c>
      <c r="AU246" s="17">
        <f t="shared" si="116"/>
        <v>-4.8766250105126259E-2</v>
      </c>
      <c r="AV246" s="20">
        <f t="shared" si="117"/>
        <v>0.48055278933652579</v>
      </c>
      <c r="AW246" s="17">
        <f>(Z246*0.3999)+(AL246*0.4002)+(AV246*0.1999)</f>
        <v>0.50885016643878045</v>
      </c>
      <c r="AX246" s="17">
        <f t="shared" si="118"/>
        <v>245</v>
      </c>
    </row>
    <row r="247" spans="1:50" x14ac:dyDescent="0.25">
      <c r="A247">
        <v>141644</v>
      </c>
      <c r="B247" s="1" t="s">
        <v>523</v>
      </c>
      <c r="C247" t="s">
        <v>524</v>
      </c>
      <c r="D247" t="s">
        <v>525</v>
      </c>
      <c r="E247" s="1" t="s">
        <v>44</v>
      </c>
      <c r="F247">
        <v>329.113</v>
      </c>
      <c r="G247">
        <v>776.69500000000005</v>
      </c>
      <c r="H247">
        <v>2952373.6549999998</v>
      </c>
      <c r="I247">
        <v>652.60799999999995</v>
      </c>
      <c r="J247">
        <v>47526999.913999997</v>
      </c>
      <c r="K247">
        <v>283.93099999999998</v>
      </c>
      <c r="L247">
        <v>4610.3909999999996</v>
      </c>
      <c r="M247" s="2">
        <v>635.85699999999997</v>
      </c>
      <c r="N247">
        <v>42.698</v>
      </c>
      <c r="O247" s="4">
        <v>13392603.946</v>
      </c>
      <c r="P247" s="4">
        <v>40016509.009999998</v>
      </c>
      <c r="Q247" s="4">
        <v>238488641.338</v>
      </c>
      <c r="R247" s="6">
        <v>78730.743000000002</v>
      </c>
      <c r="S247" s="4">
        <v>-41327574.273000002</v>
      </c>
      <c r="T247" s="4">
        <v>14002661.560000001</v>
      </c>
      <c r="U247" s="4">
        <v>168731789.086</v>
      </c>
      <c r="V247" s="4">
        <v>50.844000000000001</v>
      </c>
      <c r="W247" s="8">
        <v>22</v>
      </c>
      <c r="X247" s="23">
        <f t="shared" si="101"/>
        <v>2275522.4568977728</v>
      </c>
      <c r="Y247" s="24">
        <f t="shared" si="125"/>
        <v>0.15874337208477385</v>
      </c>
      <c r="Z247" s="20">
        <f t="shared" si="102"/>
        <v>0.56306446728327419</v>
      </c>
      <c r="AA247" s="7">
        <f t="shared" si="103"/>
        <v>0.1932166030088705</v>
      </c>
      <c r="AB247" s="7">
        <f t="shared" si="127"/>
        <v>-0.45236938752228856</v>
      </c>
      <c r="AC247" s="4">
        <f t="shared" si="104"/>
        <v>10308.670113662811</v>
      </c>
      <c r="AD247">
        <f t="shared" si="105"/>
        <v>-5.0464540176941896E-3</v>
      </c>
      <c r="AE247" s="7">
        <f t="shared" si="106"/>
        <v>-0.22743314004950632</v>
      </c>
      <c r="AF247" s="7">
        <f t="shared" si="123"/>
        <v>-6.4055626207811106E-2</v>
      </c>
      <c r="AG247">
        <f t="shared" si="107"/>
        <v>7.0556193913700535E-2</v>
      </c>
      <c r="AH247" s="7">
        <f t="shared" si="119"/>
        <v>-6.3485113882138552E-2</v>
      </c>
      <c r="AI247" s="7">
        <f t="shared" si="108"/>
        <v>1.2016228099160426</v>
      </c>
      <c r="AJ247" s="10">
        <f t="shared" si="130"/>
        <v>-0.10991015360549383</v>
      </c>
      <c r="AK247" s="17">
        <f t="shared" si="109"/>
        <v>-0.1784624554181547</v>
      </c>
      <c r="AL247" s="20">
        <f t="shared" si="110"/>
        <v>0.42917990204056311</v>
      </c>
      <c r="AM247">
        <f t="shared" si="111"/>
        <v>42.698</v>
      </c>
      <c r="AN247" s="13">
        <f t="shared" si="112"/>
        <v>-0.68346061866006758</v>
      </c>
      <c r="AO247">
        <f t="shared" si="113"/>
        <v>16.237716205697861</v>
      </c>
      <c r="AP247" s="13">
        <f t="shared" si="128"/>
        <v>0.38164948777728619</v>
      </c>
      <c r="AQ247">
        <f t="shared" si="114"/>
        <v>2.2984739250029054</v>
      </c>
      <c r="AR247" s="13">
        <f t="shared" si="129"/>
        <v>-0.2595208200771088</v>
      </c>
      <c r="AS247" s="16">
        <f t="shared" si="115"/>
        <v>3.4424903615379407E-4</v>
      </c>
      <c r="AT247" s="13">
        <f t="shared" si="126"/>
        <v>1.6191943450685662</v>
      </c>
      <c r="AU247" s="17">
        <f t="shared" si="116"/>
        <v>0.14933285034073737</v>
      </c>
      <c r="AV247" s="20">
        <f t="shared" si="117"/>
        <v>0.55935450246975527</v>
      </c>
      <c r="AW247" s="17">
        <f>(Z247*0.3999)+(AL247*0.4002)+(AV247*0.1999)</f>
        <v>0.50874224230691878</v>
      </c>
      <c r="AX247" s="17">
        <f t="shared" si="118"/>
        <v>246</v>
      </c>
    </row>
    <row r="248" spans="1:50" x14ac:dyDescent="0.25">
      <c r="A248">
        <v>178891</v>
      </c>
      <c r="B248" s="1" t="s">
        <v>526</v>
      </c>
      <c r="C248" t="s">
        <v>168</v>
      </c>
      <c r="D248" t="s">
        <v>169</v>
      </c>
      <c r="E248" s="1" t="s">
        <v>44</v>
      </c>
      <c r="F248">
        <v>662.98400000000004</v>
      </c>
      <c r="G248">
        <v>7631740.7609999999</v>
      </c>
      <c r="H248">
        <v>4042809.2949999999</v>
      </c>
      <c r="I248">
        <v>446.50599999999997</v>
      </c>
      <c r="J248">
        <v>15626770.275</v>
      </c>
      <c r="K248">
        <v>131.42400000000001</v>
      </c>
      <c r="L248">
        <v>1167.0170000000001</v>
      </c>
      <c r="M248" s="2">
        <v>689.12199999999996</v>
      </c>
      <c r="N248">
        <v>60.713000000000001</v>
      </c>
      <c r="O248" s="4">
        <v>10810064.603</v>
      </c>
      <c r="P248" s="4">
        <v>129035989.499</v>
      </c>
      <c r="Q248" s="4">
        <v>139314960.007</v>
      </c>
      <c r="R248" s="6">
        <v>422876.76699999999</v>
      </c>
      <c r="S248" s="4">
        <v>-4092587.3250000002</v>
      </c>
      <c r="T248" s="4">
        <v>1140932.355</v>
      </c>
      <c r="U248" s="4">
        <v>53059946.772</v>
      </c>
      <c r="V248" s="4">
        <v>52.274999999999999</v>
      </c>
      <c r="W248" s="8">
        <v>138</v>
      </c>
      <c r="X248" s="23">
        <f t="shared" si="101"/>
        <v>2111693.3581780726</v>
      </c>
      <c r="Y248" s="24">
        <f t="shared" si="125"/>
        <v>9.4722588740714958E-2</v>
      </c>
      <c r="Z248" s="20">
        <f t="shared" si="102"/>
        <v>0.5377324122865923</v>
      </c>
      <c r="AA248" s="7">
        <f t="shared" si="103"/>
        <v>2.4296113372845189</v>
      </c>
      <c r="AB248" s="7">
        <f t="shared" si="127"/>
        <v>-4.6262138544358983E-2</v>
      </c>
      <c r="AC248" s="4">
        <f t="shared" si="104"/>
        <v>13390.353589536398</v>
      </c>
      <c r="AD248">
        <f t="shared" si="105"/>
        <v>-4.5155257274013903E-3</v>
      </c>
      <c r="AE248" s="7">
        <f t="shared" si="106"/>
        <v>-9.3814700218034094E-4</v>
      </c>
      <c r="AF248" s="7">
        <f t="shared" si="123"/>
        <v>-2.2819083479896328E-2</v>
      </c>
      <c r="AG248">
        <f t="shared" si="107"/>
        <v>0.85345834090800554</v>
      </c>
      <c r="AH248" s="7">
        <f t="shared" si="119"/>
        <v>-1.3362972481647159E-2</v>
      </c>
      <c r="AI248" s="7">
        <f t="shared" si="108"/>
        <v>13.553396217896804</v>
      </c>
      <c r="AJ248" s="10">
        <f t="shared" si="130"/>
        <v>3.85929259657702E-2</v>
      </c>
      <c r="AK248" s="17">
        <f t="shared" si="109"/>
        <v>-1.600344271986107E-2</v>
      </c>
      <c r="AL248" s="20">
        <f t="shared" si="110"/>
        <v>0.49361582257703168</v>
      </c>
      <c r="AM248">
        <f t="shared" si="111"/>
        <v>60.713000000000001</v>
      </c>
      <c r="AN248" s="13">
        <f t="shared" si="112"/>
        <v>1.3611328390860123E-2</v>
      </c>
      <c r="AO248">
        <f t="shared" si="113"/>
        <v>8.8797860360360357</v>
      </c>
      <c r="AP248" s="13">
        <f t="shared" si="128"/>
        <v>-0.24635171602517034</v>
      </c>
      <c r="AQ248">
        <f t="shared" si="114"/>
        <v>3.3974464329194056</v>
      </c>
      <c r="AR248" s="13">
        <f t="shared" si="129"/>
        <v>-5.2788576283692795E-2</v>
      </c>
      <c r="AS248" s="16">
        <f t="shared" si="115"/>
        <v>1.0795652411514085E-4</v>
      </c>
      <c r="AT248" s="13">
        <f t="shared" si="126"/>
        <v>0.11265646684930808</v>
      </c>
      <c r="AU248" s="17">
        <f t="shared" si="116"/>
        <v>-4.8170381190096118E-2</v>
      </c>
      <c r="AV248" s="20">
        <f t="shared" si="117"/>
        <v>0.48079022758063883</v>
      </c>
      <c r="AW248" s="17">
        <f>(Z248*0.3999)+(AL248*0.4002)+(AV248*0.1999)</f>
        <v>0.50869421036210605</v>
      </c>
      <c r="AX248" s="17">
        <f t="shared" si="118"/>
        <v>247</v>
      </c>
    </row>
    <row r="249" spans="1:50" x14ac:dyDescent="0.25">
      <c r="A249">
        <v>174792</v>
      </c>
      <c r="B249" s="1" t="s">
        <v>527</v>
      </c>
      <c r="C249" t="s">
        <v>528</v>
      </c>
      <c r="D249" t="s">
        <v>137</v>
      </c>
      <c r="E249" s="1" t="s">
        <v>48</v>
      </c>
      <c r="F249">
        <v>339.30700000000002</v>
      </c>
      <c r="G249">
        <v>0</v>
      </c>
      <c r="H249">
        <v>6469231.0839999998</v>
      </c>
      <c r="I249">
        <v>312.13900000000001</v>
      </c>
      <c r="J249">
        <v>348293685.55299997</v>
      </c>
      <c r="K249">
        <v>114.193</v>
      </c>
      <c r="L249">
        <v>1483.65</v>
      </c>
      <c r="M249" s="2">
        <v>347.863</v>
      </c>
      <c r="N249">
        <v>79.188000000000002</v>
      </c>
      <c r="O249" s="4">
        <v>23582930.385000002</v>
      </c>
      <c r="P249" s="4">
        <v>570748243.30400002</v>
      </c>
      <c r="Q249" s="4">
        <v>615184924.29299998</v>
      </c>
      <c r="R249" s="6">
        <v>397712.49200000003</v>
      </c>
      <c r="S249" s="4">
        <v>427439.42</v>
      </c>
      <c r="T249" s="4">
        <v>63087644.204000004</v>
      </c>
      <c r="U249" s="4">
        <v>140184811.51300001</v>
      </c>
      <c r="V249" s="4">
        <v>48.408999999999999</v>
      </c>
      <c r="W249" s="8">
        <v>90</v>
      </c>
      <c r="X249" s="23">
        <f t="shared" si="101"/>
        <v>1537216.2289399556</v>
      </c>
      <c r="Y249" s="24">
        <f t="shared" si="125"/>
        <v>-0.12977035002589407</v>
      </c>
      <c r="Z249" s="20">
        <f t="shared" si="102"/>
        <v>0.44837406088238935</v>
      </c>
      <c r="AA249" s="7">
        <f t="shared" si="103"/>
        <v>4.2820631976963455</v>
      </c>
      <c r="AB249" s="7">
        <f t="shared" si="127"/>
        <v>0.29012486745507921</v>
      </c>
      <c r="AC249" s="4">
        <f t="shared" si="104"/>
        <v>234754.615679574</v>
      </c>
      <c r="AD249">
        <f t="shared" si="105"/>
        <v>3.3622248681787134E-2</v>
      </c>
      <c r="AE249" s="7">
        <f t="shared" si="106"/>
        <v>4.9196988101385279E-2</v>
      </c>
      <c r="AF249" s="7">
        <f t="shared" si="123"/>
        <v>-1.3691289469739193E-2</v>
      </c>
      <c r="AG249">
        <f t="shared" si="107"/>
        <v>1.4197199880795996</v>
      </c>
      <c r="AH249" s="7">
        <f t="shared" si="119"/>
        <v>2.2889637704918423E-2</v>
      </c>
      <c r="AI249" s="7">
        <f t="shared" si="108"/>
        <v>13.844079049137026</v>
      </c>
      <c r="AJ249" s="10">
        <f t="shared" si="130"/>
        <v>4.2087751703892604E-2</v>
      </c>
      <c r="AK249" s="17">
        <f t="shared" si="109"/>
        <v>0.10023362994141155</v>
      </c>
      <c r="AL249" s="20">
        <f t="shared" si="110"/>
        <v>0.53992057619326195</v>
      </c>
      <c r="AM249">
        <f t="shared" si="111"/>
        <v>79.188000000000002</v>
      </c>
      <c r="AN249" s="13">
        <f t="shared" si="112"/>
        <v>0.72848250362071798</v>
      </c>
      <c r="AO249">
        <f t="shared" si="113"/>
        <v>12.992477647491528</v>
      </c>
      <c r="AP249" s="13">
        <f t="shared" si="128"/>
        <v>0.10466755478982025</v>
      </c>
      <c r="AQ249">
        <f t="shared" si="114"/>
        <v>2.733433748128169</v>
      </c>
      <c r="AR249" s="13">
        <f t="shared" si="129"/>
        <v>-0.17769873667927258</v>
      </c>
      <c r="AS249" s="16">
        <f t="shared" si="115"/>
        <v>6.2912028987868295E-5</v>
      </c>
      <c r="AT249" s="13">
        <f t="shared" si="126"/>
        <v>-0.17453519034293516</v>
      </c>
      <c r="AU249" s="17">
        <f t="shared" si="116"/>
        <v>0.16537991754526526</v>
      </c>
      <c r="AV249" s="20">
        <f t="shared" si="117"/>
        <v>0.56567752025212181</v>
      </c>
      <c r="AW249" s="17">
        <f>(Z249*0.3999)+(AL249*0.4002)+(AV249*0.1999)</f>
        <v>0.50845993783781007</v>
      </c>
      <c r="AX249" s="17">
        <f t="shared" si="118"/>
        <v>248</v>
      </c>
    </row>
    <row r="250" spans="1:50" x14ac:dyDescent="0.25">
      <c r="A250" s="2">
        <v>154712</v>
      </c>
      <c r="B250" s="3" t="s">
        <v>529</v>
      </c>
      <c r="C250" s="2" t="s">
        <v>530</v>
      </c>
      <c r="D250" s="2" t="s">
        <v>285</v>
      </c>
      <c r="E250" s="3" t="s">
        <v>48</v>
      </c>
      <c r="F250" s="2">
        <v>464.48899999999998</v>
      </c>
      <c r="G250" s="2">
        <v>7880490.5489999996</v>
      </c>
      <c r="H250" s="2">
        <v>7406404.9189999998</v>
      </c>
      <c r="I250" s="2">
        <v>459.35500000000002</v>
      </c>
      <c r="J250" s="2">
        <v>80557269.570999995</v>
      </c>
      <c r="K250" s="2">
        <v>155.03899999999999</v>
      </c>
      <c r="L250" s="2">
        <v>2614.8580000000002</v>
      </c>
      <c r="M250" s="2">
        <v>661.16700000000003</v>
      </c>
      <c r="N250" s="2">
        <v>72.081000000000003</v>
      </c>
      <c r="O250" s="5">
        <v>22513286.653000001</v>
      </c>
      <c r="P250" s="5">
        <v>197464476.64300001</v>
      </c>
      <c r="Q250" s="5">
        <v>242371013.565</v>
      </c>
      <c r="R250" s="6">
        <v>218516.59700000001</v>
      </c>
      <c r="S250" s="5">
        <v>34786049.853</v>
      </c>
      <c r="T250" s="5">
        <v>3133879.91</v>
      </c>
      <c r="U250" s="5">
        <v>164617014.51699999</v>
      </c>
      <c r="V250" s="5">
        <v>49.484999999999999</v>
      </c>
      <c r="W250" s="8">
        <v>77</v>
      </c>
      <c r="X250" s="23">
        <f t="shared" si="101"/>
        <v>1876311.2063467405</v>
      </c>
      <c r="Y250" s="24">
        <f t="shared" si="125"/>
        <v>2.7404569752545486E-3</v>
      </c>
      <c r="Z250" s="20">
        <f t="shared" si="102"/>
        <v>0.50109328278660525</v>
      </c>
      <c r="AA250" s="7">
        <f t="shared" si="103"/>
        <v>1.6129482274986475</v>
      </c>
      <c r="AB250" s="7">
        <f t="shared" si="127"/>
        <v>-0.19456011285716338</v>
      </c>
      <c r="AC250" s="4">
        <f t="shared" si="104"/>
        <v>30807.512136796719</v>
      </c>
      <c r="AD250">
        <f t="shared" si="105"/>
        <v>-1.5148080087738615E-3</v>
      </c>
      <c r="AE250" s="7">
        <f t="shared" si="106"/>
        <v>0.25630676692683418</v>
      </c>
      <c r="AF250" s="7">
        <f t="shared" si="123"/>
        <v>2.4015907183919601E-2</v>
      </c>
      <c r="AG250">
        <f t="shared" si="107"/>
        <v>0.24527320995897126</v>
      </c>
      <c r="AH250" s="7">
        <f t="shared" si="119"/>
        <v>-5.2299564044379979E-2</v>
      </c>
      <c r="AI250" s="7">
        <f t="shared" si="108"/>
        <v>5.3972323447248707</v>
      </c>
      <c r="AJ250" s="10">
        <f t="shared" si="130"/>
        <v>-5.9467118745811606E-2</v>
      </c>
      <c r="AK250" s="17">
        <f t="shared" si="109"/>
        <v>-7.3172054242428911E-2</v>
      </c>
      <c r="AL250" s="20">
        <f t="shared" si="110"/>
        <v>0.4708346021215804</v>
      </c>
      <c r="AM250">
        <f t="shared" si="111"/>
        <v>72.081000000000003</v>
      </c>
      <c r="AN250" s="13">
        <f t="shared" si="112"/>
        <v>0.45348442825624719</v>
      </c>
      <c r="AO250">
        <f t="shared" si="113"/>
        <v>16.865807957997667</v>
      </c>
      <c r="AP250" s="13">
        <f t="shared" si="128"/>
        <v>0.43525727793667573</v>
      </c>
      <c r="AQ250">
        <f t="shared" si="114"/>
        <v>2.9628351576055061</v>
      </c>
      <c r="AR250" s="13">
        <f t="shared" si="129"/>
        <v>-0.1345450929174894</v>
      </c>
      <c r="AS250" s="16">
        <f t="shared" si="115"/>
        <v>1.1614732403594026E-4</v>
      </c>
      <c r="AT250" s="13">
        <f t="shared" si="126"/>
        <v>0.16487881713513117</v>
      </c>
      <c r="AU250" s="17">
        <f t="shared" si="116"/>
        <v>0.24419913815869698</v>
      </c>
      <c r="AV250" s="20">
        <f t="shared" si="117"/>
        <v>0.59646170274289712</v>
      </c>
      <c r="AW250" s="17">
        <f>(Z250*0.3999)+(AL250*0.4002)+(AV250*0.1999)</f>
        <v>0.50804790593372495</v>
      </c>
      <c r="AX250" s="17">
        <f t="shared" si="118"/>
        <v>249</v>
      </c>
    </row>
    <row r="251" spans="1:50" x14ac:dyDescent="0.25">
      <c r="A251">
        <v>217536</v>
      </c>
      <c r="B251" s="1" t="s">
        <v>531</v>
      </c>
      <c r="C251" t="s">
        <v>532</v>
      </c>
      <c r="D251" t="s">
        <v>113</v>
      </c>
      <c r="E251" s="1" t="s">
        <v>48</v>
      </c>
      <c r="F251">
        <v>777.221</v>
      </c>
      <c r="G251">
        <v>4711439.7460000003</v>
      </c>
      <c r="H251">
        <v>6851749.8300000001</v>
      </c>
      <c r="I251">
        <v>683.08500000000004</v>
      </c>
      <c r="J251">
        <v>91651492.983999997</v>
      </c>
      <c r="K251">
        <v>184.11</v>
      </c>
      <c r="L251">
        <v>2574.3780000000002</v>
      </c>
      <c r="M251" s="2">
        <v>570.84699999999998</v>
      </c>
      <c r="N251">
        <v>77.656000000000006</v>
      </c>
      <c r="O251" s="4">
        <v>28469939.293000001</v>
      </c>
      <c r="P251" s="4">
        <v>196084494.838</v>
      </c>
      <c r="Q251" s="4">
        <v>238187390.361</v>
      </c>
      <c r="R251" s="6">
        <v>70051.838000000003</v>
      </c>
      <c r="S251" s="4">
        <v>5000494.5070000002</v>
      </c>
      <c r="T251" s="4">
        <v>31211079.403000001</v>
      </c>
      <c r="U251" s="4">
        <v>170218879.745</v>
      </c>
      <c r="V251" s="4">
        <v>50.494</v>
      </c>
      <c r="W251" s="8">
        <v>21</v>
      </c>
      <c r="X251" s="23">
        <f t="shared" si="101"/>
        <v>1904232.4555612383</v>
      </c>
      <c r="Y251" s="24">
        <f t="shared" si="125"/>
        <v>1.3651462777192057E-2</v>
      </c>
      <c r="Z251" s="20">
        <f t="shared" si="102"/>
        <v>0.50544597653638068</v>
      </c>
      <c r="AA251" s="7">
        <f t="shared" si="103"/>
        <v>1.2381679659533555</v>
      </c>
      <c r="AB251" s="7">
        <f t="shared" si="127"/>
        <v>-0.26261651571606398</v>
      </c>
      <c r="AC251" s="4">
        <f t="shared" si="104"/>
        <v>35601.412451473712</v>
      </c>
      <c r="AD251">
        <f t="shared" si="105"/>
        <v>-6.8889018890949053E-4</v>
      </c>
      <c r="AE251" s="7">
        <f t="shared" si="106"/>
        <v>6.962943449490154E-2</v>
      </c>
      <c r="AF251" s="7">
        <f t="shared" si="123"/>
        <v>-9.9712803101282867E-3</v>
      </c>
      <c r="AG251">
        <f t="shared" si="107"/>
        <v>0.85320780679742614</v>
      </c>
      <c r="AH251" s="7">
        <f t="shared" si="119"/>
        <v>-1.3379011914115594E-2</v>
      </c>
      <c r="AI251" s="7">
        <f t="shared" si="108"/>
        <v>5.6572686368062932</v>
      </c>
      <c r="AJ251" s="10">
        <f t="shared" si="130"/>
        <v>-5.6340750660931325E-2</v>
      </c>
      <c r="AK251" s="17">
        <f t="shared" si="109"/>
        <v>-9.2009459287144102E-2</v>
      </c>
      <c r="AL251" s="20">
        <f t="shared" si="110"/>
        <v>0.4633452620250948</v>
      </c>
      <c r="AM251">
        <f t="shared" si="111"/>
        <v>77.656000000000006</v>
      </c>
      <c r="AN251" s="13">
        <f t="shared" si="112"/>
        <v>0.66920333499002038</v>
      </c>
      <c r="AO251">
        <f t="shared" si="113"/>
        <v>13.982825484764543</v>
      </c>
      <c r="AP251" s="13">
        <f t="shared" si="128"/>
        <v>0.18919399356400035</v>
      </c>
      <c r="AQ251">
        <f t="shared" si="114"/>
        <v>3.7102004236597685</v>
      </c>
      <c r="AR251" s="13">
        <f t="shared" si="129"/>
        <v>6.0448647672393567E-3</v>
      </c>
      <c r="AS251" s="16">
        <f t="shared" si="115"/>
        <v>9.0424428851275103E-5</v>
      </c>
      <c r="AT251" s="13">
        <f t="shared" si="126"/>
        <v>8.7651507816794989E-4</v>
      </c>
      <c r="AU251" s="17">
        <f t="shared" si="116"/>
        <v>0.24974601809544961</v>
      </c>
      <c r="AV251" s="20">
        <f t="shared" si="117"/>
        <v>0.59860811586133833</v>
      </c>
      <c r="AW251" s="17">
        <f>(Z251*0.3999)+(AL251*0.4002)+(AV251*0.1999)</f>
        <v>0.50722038224002308</v>
      </c>
      <c r="AX251" s="17">
        <f t="shared" si="118"/>
        <v>250</v>
      </c>
    </row>
    <row r="252" spans="1:50" x14ac:dyDescent="0.25">
      <c r="A252">
        <v>209825</v>
      </c>
      <c r="B252" s="1" t="s">
        <v>533</v>
      </c>
      <c r="C252" t="s">
        <v>489</v>
      </c>
      <c r="D252" t="s">
        <v>490</v>
      </c>
      <c r="E252" s="1" t="s">
        <v>48</v>
      </c>
      <c r="F252">
        <v>1095.924</v>
      </c>
      <c r="G252">
        <v>61440.322999999997</v>
      </c>
      <c r="H252">
        <v>15107432.208000001</v>
      </c>
      <c r="I252">
        <v>1030.9680000000001</v>
      </c>
      <c r="J252">
        <v>366209950.19199997</v>
      </c>
      <c r="K252">
        <v>385.64600000000002</v>
      </c>
      <c r="L252">
        <v>3013.31</v>
      </c>
      <c r="M252" s="2">
        <v>530.47299999999996</v>
      </c>
      <c r="N252">
        <v>77.944999999999993</v>
      </c>
      <c r="O252" s="4">
        <v>77787126.908000007</v>
      </c>
      <c r="P252" s="4">
        <v>750761502.54900002</v>
      </c>
      <c r="Q252" s="4">
        <v>838240922.602</v>
      </c>
      <c r="R252" s="6">
        <v>258847.81200000001</v>
      </c>
      <c r="S252" s="4">
        <v>-32016646.388999999</v>
      </c>
      <c r="T252" s="4">
        <v>3094471.3879999998</v>
      </c>
      <c r="U252" s="4">
        <v>212949774.78099999</v>
      </c>
      <c r="V252" s="4">
        <v>52.161999999999999</v>
      </c>
      <c r="W252" s="8">
        <v>71</v>
      </c>
      <c r="X252" s="23">
        <f t="shared" si="101"/>
        <v>1933968.6672545916</v>
      </c>
      <c r="Y252" s="24">
        <f t="shared" si="125"/>
        <v>2.5271715718645352E-2</v>
      </c>
      <c r="Z252" s="20">
        <f t="shared" si="102"/>
        <v>0.51008088284490649</v>
      </c>
      <c r="AA252" s="7">
        <f t="shared" si="103"/>
        <v>3.2661829147482897</v>
      </c>
      <c r="AB252" s="7">
        <f t="shared" si="127"/>
        <v>0.1056510173444548</v>
      </c>
      <c r="AC252" s="4">
        <f t="shared" si="104"/>
        <v>121530.79178444966</v>
      </c>
      <c r="AD252">
        <f t="shared" si="105"/>
        <v>1.4115465551176841E-2</v>
      </c>
      <c r="AE252" s="7">
        <f t="shared" si="106"/>
        <v>-7.9404705632535322E-2</v>
      </c>
      <c r="AF252" s="7">
        <f t="shared" si="123"/>
        <v>-3.7105004568655085E-2</v>
      </c>
      <c r="AG252">
        <f t="shared" si="107"/>
        <v>3.6076047475943146E-2</v>
      </c>
      <c r="AH252" s="7">
        <f t="shared" si="119"/>
        <v>-6.5692565709800352E-2</v>
      </c>
      <c r="AI252" s="7">
        <f t="shared" si="108"/>
        <v>9.5821499741784564</v>
      </c>
      <c r="AJ252" s="10">
        <f t="shared" si="130"/>
        <v>-9.1526306801235167E-3</v>
      </c>
      <c r="AK252" s="17">
        <f t="shared" si="109"/>
        <v>1.1880216378303346E-2</v>
      </c>
      <c r="AL252" s="20">
        <f t="shared" si="110"/>
        <v>0.50473940912702231</v>
      </c>
      <c r="AM252">
        <f t="shared" si="111"/>
        <v>77.944999999999993</v>
      </c>
      <c r="AN252" s="13">
        <f t="shared" si="112"/>
        <v>0.68038589356330426</v>
      </c>
      <c r="AO252">
        <f t="shared" si="113"/>
        <v>7.8136684939037355</v>
      </c>
      <c r="AP252" s="13">
        <f t="shared" si="128"/>
        <v>-0.33734511830215502</v>
      </c>
      <c r="AQ252">
        <f t="shared" si="114"/>
        <v>2.6733532825440949</v>
      </c>
      <c r="AR252" s="13">
        <f t="shared" si="129"/>
        <v>-0.18900072045855423</v>
      </c>
      <c r="AS252" s="16">
        <f t="shared" si="115"/>
        <v>3.8737900726991581E-5</v>
      </c>
      <c r="AT252" s="13">
        <f t="shared" si="126"/>
        <v>-0.32866296859425731</v>
      </c>
      <c r="AU252" s="17">
        <f t="shared" si="116"/>
        <v>6.7967146599624689E-3</v>
      </c>
      <c r="AV252" s="20">
        <f t="shared" si="117"/>
        <v>0.50271147596941257</v>
      </c>
      <c r="AW252" s="17">
        <f>(Z252*0.3999)+(AL252*0.4002)+(AV252*0.1999)</f>
        <v>0.506470080628598</v>
      </c>
      <c r="AX252" s="17">
        <f t="shared" si="118"/>
        <v>251</v>
      </c>
    </row>
    <row r="253" spans="1:50" x14ac:dyDescent="0.25">
      <c r="A253">
        <v>230959</v>
      </c>
      <c r="B253" s="1" t="s">
        <v>534</v>
      </c>
      <c r="C253" t="s">
        <v>535</v>
      </c>
      <c r="D253" t="s">
        <v>536</v>
      </c>
      <c r="E253" s="1" t="s">
        <v>44</v>
      </c>
      <c r="F253">
        <v>738.76499999999999</v>
      </c>
      <c r="G253">
        <v>-29162633.159000002</v>
      </c>
      <c r="H253">
        <v>22716310.780999999</v>
      </c>
      <c r="I253">
        <v>766.93700000000001</v>
      </c>
      <c r="J253">
        <v>1782253826.174</v>
      </c>
      <c r="K253">
        <v>345.827</v>
      </c>
      <c r="L253">
        <v>3155.6689999999999</v>
      </c>
      <c r="M253" s="2">
        <v>638.70399999999995</v>
      </c>
      <c r="N253">
        <v>92.302000000000007</v>
      </c>
      <c r="O253" s="4">
        <v>108850237.03</v>
      </c>
      <c r="P253" s="4">
        <v>1739989900.9790001</v>
      </c>
      <c r="Q253" s="4">
        <v>2097803452.454</v>
      </c>
      <c r="R253" s="6">
        <v>41591.273999999998</v>
      </c>
      <c r="S253" s="4">
        <v>112932754.23100001</v>
      </c>
      <c r="T253" s="4">
        <v>-11062.644</v>
      </c>
      <c r="U253" s="4">
        <v>552661522.44500005</v>
      </c>
      <c r="V253" s="4">
        <v>48.939</v>
      </c>
      <c r="W253" s="8">
        <v>17</v>
      </c>
      <c r="X253" s="23">
        <f t="shared" si="101"/>
        <v>1562618.4158174116</v>
      </c>
      <c r="Y253" s="24">
        <f t="shared" si="125"/>
        <v>-0.11984373799386833</v>
      </c>
      <c r="Z253" s="20">
        <f t="shared" si="102"/>
        <v>0.4523034668479366</v>
      </c>
      <c r="AA253" s="7">
        <f t="shared" si="103"/>
        <v>4.1725130028245223</v>
      </c>
      <c r="AB253" s="7">
        <f t="shared" si="127"/>
        <v>0.27023163144332391</v>
      </c>
      <c r="AC253" s="4">
        <f t="shared" si="104"/>
        <v>564778.44354842033</v>
      </c>
      <c r="AD253">
        <f t="shared" si="105"/>
        <v>9.0480452341597184E-2</v>
      </c>
      <c r="AE253" s="7">
        <f t="shared" si="106"/>
        <v>0.24544691371290384</v>
      </c>
      <c r="AF253" s="7">
        <f t="shared" si="123"/>
        <v>2.2038720867127382E-2</v>
      </c>
      <c r="AG253">
        <f t="shared" si="107"/>
        <v>-8.1533233391352822E-2</v>
      </c>
      <c r="AH253" s="7">
        <f t="shared" si="119"/>
        <v>-7.3222023929160163E-2</v>
      </c>
      <c r="AI253" s="7">
        <f t="shared" si="108"/>
        <v>5.8628395816936285</v>
      </c>
      <c r="AJ253" s="10">
        <f t="shared" si="130"/>
        <v>-5.386920933825623E-2</v>
      </c>
      <c r="AK253" s="17">
        <f t="shared" si="109"/>
        <v>7.6324515271091742E-2</v>
      </c>
      <c r="AL253" s="20">
        <f t="shared" si="110"/>
        <v>0.53041953881903048</v>
      </c>
      <c r="AM253">
        <f t="shared" si="111"/>
        <v>92.302000000000007</v>
      </c>
      <c r="AN253" s="13">
        <f t="shared" si="112"/>
        <v>1.2359152826174358</v>
      </c>
      <c r="AO253">
        <f t="shared" si="113"/>
        <v>9.1249931324043523</v>
      </c>
      <c r="AP253" s="13">
        <f t="shared" si="128"/>
        <v>-0.22542322823724054</v>
      </c>
      <c r="AQ253">
        <f t="shared" si="114"/>
        <v>2.2176897697403617</v>
      </c>
      <c r="AR253" s="13">
        <f t="shared" si="129"/>
        <v>-0.27471746017508863</v>
      </c>
      <c r="AS253" s="16">
        <f t="shared" si="115"/>
        <v>2.8990924467443026E-5</v>
      </c>
      <c r="AT253" s="13">
        <f t="shared" si="126"/>
        <v>-0.39080708313442386</v>
      </c>
      <c r="AU253" s="17">
        <f t="shared" si="116"/>
        <v>0.16757799605526366</v>
      </c>
      <c r="AV253" s="20">
        <f t="shared" si="117"/>
        <v>0.56654235850857804</v>
      </c>
      <c r="AW253" s="17">
        <f>(Z253*0.3999)+(AL253*0.4002)+(AV253*0.1999)</f>
        <v>0.50640187329373054</v>
      </c>
      <c r="AX253" s="17">
        <f t="shared" si="118"/>
        <v>252</v>
      </c>
    </row>
    <row r="254" spans="1:50" x14ac:dyDescent="0.25">
      <c r="A254">
        <v>217305</v>
      </c>
      <c r="B254" s="1" t="s">
        <v>537</v>
      </c>
      <c r="C254" t="s">
        <v>538</v>
      </c>
      <c r="D254" t="s">
        <v>113</v>
      </c>
      <c r="E254" s="1" t="s">
        <v>44</v>
      </c>
      <c r="F254">
        <v>674.94200000000001</v>
      </c>
      <c r="G254">
        <v>15841774.075999999</v>
      </c>
      <c r="H254">
        <v>8416140.0460000001</v>
      </c>
      <c r="I254">
        <v>432.495</v>
      </c>
      <c r="J254">
        <v>289046941.42500001</v>
      </c>
      <c r="K254">
        <v>60.484000000000002</v>
      </c>
      <c r="L254">
        <v>842.55399999999997</v>
      </c>
      <c r="M254" s="2">
        <v>471.78899999999999</v>
      </c>
      <c r="N254">
        <v>46.195999999999998</v>
      </c>
      <c r="O254" s="4">
        <v>26802964.997000001</v>
      </c>
      <c r="P254" s="4">
        <v>370980766.35500002</v>
      </c>
      <c r="Q254" s="4">
        <v>445455147.278</v>
      </c>
      <c r="R254" s="6">
        <v>70051.838000000003</v>
      </c>
      <c r="S254" s="4">
        <v>626301.37699999998</v>
      </c>
      <c r="T254" s="4">
        <v>48599661.666000001</v>
      </c>
      <c r="U254" s="4">
        <v>72330734.068000004</v>
      </c>
      <c r="V254" s="4">
        <v>49.134</v>
      </c>
      <c r="W254" s="8">
        <v>21</v>
      </c>
      <c r="X254" s="23">
        <f t="shared" si="101"/>
        <v>1573794.5999134288</v>
      </c>
      <c r="Y254" s="24">
        <f t="shared" si="125"/>
        <v>-0.11547633277577203</v>
      </c>
      <c r="Z254" s="20">
        <f t="shared" si="102"/>
        <v>0.45403378933912331</v>
      </c>
      <c r="AA254" s="7">
        <f t="shared" si="103"/>
        <v>5.8617597481405408</v>
      </c>
      <c r="AB254" s="7">
        <f t="shared" si="127"/>
        <v>0.57698219656992478</v>
      </c>
      <c r="AC254" s="4">
        <f t="shared" si="104"/>
        <v>343060.43461309309</v>
      </c>
      <c r="AD254">
        <f t="shared" si="105"/>
        <v>5.2281732605207965E-2</v>
      </c>
      <c r="AE254" s="7">
        <f t="shared" si="106"/>
        <v>0.12501520328134602</v>
      </c>
      <c r="AF254" s="7">
        <f t="shared" si="123"/>
        <v>1.1246410449284802E-4</v>
      </c>
      <c r="AG254">
        <f t="shared" si="107"/>
        <v>0.8652832684655255</v>
      </c>
      <c r="AH254" s="7">
        <f t="shared" si="119"/>
        <v>-1.2605929352612422E-2</v>
      </c>
      <c r="AI254" s="7">
        <f t="shared" si="108"/>
        <v>5.9813205797381759</v>
      </c>
      <c r="AJ254" s="10">
        <f t="shared" si="130"/>
        <v>-5.2444734285230742E-2</v>
      </c>
      <c r="AK254" s="17">
        <f t="shared" si="109"/>
        <v>0.17057151566935005</v>
      </c>
      <c r="AL254" s="20">
        <f t="shared" si="110"/>
        <v>0.56771965157434545</v>
      </c>
      <c r="AM254">
        <f t="shared" si="111"/>
        <v>46.195999999999998</v>
      </c>
      <c r="AN254" s="13">
        <f t="shared" si="112"/>
        <v>-0.54810909655159445</v>
      </c>
      <c r="AO254">
        <f t="shared" si="113"/>
        <v>13.93019641558098</v>
      </c>
      <c r="AP254" s="13">
        <f t="shared" si="128"/>
        <v>0.18470208917782438</v>
      </c>
      <c r="AQ254">
        <f t="shared" si="114"/>
        <v>7.1505687454533433</v>
      </c>
      <c r="AR254" s="13">
        <f t="shared" si="129"/>
        <v>0.6532267164666764</v>
      </c>
      <c r="AS254" s="16">
        <f t="shared" si="115"/>
        <v>3.1435104291420938E-5</v>
      </c>
      <c r="AT254" s="13">
        <f t="shared" si="126"/>
        <v>-0.37522364608755016</v>
      </c>
      <c r="AU254" s="17">
        <f t="shared" si="116"/>
        <v>-2.9995256771863182E-2</v>
      </c>
      <c r="AV254" s="20">
        <f t="shared" si="117"/>
        <v>0.48803541800893946</v>
      </c>
      <c r="AW254" s="17">
        <f>(Z254*0.3999)+(AL254*0.4002)+(AV254*0.1999)</f>
        <v>0.50632779697675545</v>
      </c>
      <c r="AX254" s="17">
        <f t="shared" si="118"/>
        <v>253</v>
      </c>
    </row>
    <row r="255" spans="1:50" x14ac:dyDescent="0.25">
      <c r="A255">
        <v>236328</v>
      </c>
      <c r="B255" s="1" t="s">
        <v>539</v>
      </c>
      <c r="C255" t="s">
        <v>418</v>
      </c>
      <c r="D255" t="s">
        <v>164</v>
      </c>
      <c r="E255" s="1" t="s">
        <v>67</v>
      </c>
      <c r="F255">
        <v>551.74599999999998</v>
      </c>
      <c r="G255">
        <v>14890916.596000001</v>
      </c>
      <c r="H255">
        <v>8338802.9589999998</v>
      </c>
      <c r="I255">
        <v>403.64699999999999</v>
      </c>
      <c r="J255">
        <v>548364873.47500002</v>
      </c>
      <c r="K255">
        <v>184.08099999999999</v>
      </c>
      <c r="L255">
        <v>1728.8030000000001</v>
      </c>
      <c r="M255" s="2">
        <v>344.55700000000002</v>
      </c>
      <c r="N255">
        <v>74.376000000000005</v>
      </c>
      <c r="O255" s="4">
        <v>28627567.033</v>
      </c>
      <c r="P255" s="4">
        <v>713613237.89999998</v>
      </c>
      <c r="Q255" s="4">
        <v>797777030.78699994</v>
      </c>
      <c r="R255" s="6">
        <v>466352.02600000001</v>
      </c>
      <c r="S255" s="4">
        <v>-20756475.846999999</v>
      </c>
      <c r="T255" s="4">
        <v>55778861.138999999</v>
      </c>
      <c r="U255" s="4">
        <v>139619746.729</v>
      </c>
      <c r="V255" s="4">
        <v>49.636000000000003</v>
      </c>
      <c r="W255" s="8">
        <v>95</v>
      </c>
      <c r="X255" s="23">
        <f t="shared" si="101"/>
        <v>1691419.526552442</v>
      </c>
      <c r="Y255" s="24">
        <f t="shared" si="125"/>
        <v>-6.9511116565304287E-2</v>
      </c>
      <c r="Z255" s="20">
        <f t="shared" si="102"/>
        <v>0.47229139215914612</v>
      </c>
      <c r="AA255" s="7">
        <f t="shared" si="103"/>
        <v>4.6936684383204801</v>
      </c>
      <c r="AB255" s="7">
        <f t="shared" si="127"/>
        <v>0.36486832368527217</v>
      </c>
      <c r="AC255" s="4">
        <f t="shared" si="104"/>
        <v>317193.38378924609</v>
      </c>
      <c r="AD255">
        <f t="shared" si="105"/>
        <v>4.7825223954549453E-2</v>
      </c>
      <c r="AE255" s="7">
        <f t="shared" si="106"/>
        <v>-8.893923086755437E-2</v>
      </c>
      <c r="AF255" s="7">
        <f t="shared" si="123"/>
        <v>-3.8840896616220533E-2</v>
      </c>
      <c r="AG255">
        <f t="shared" si="107"/>
        <v>0.83966959319291479</v>
      </c>
      <c r="AH255" s="7">
        <f t="shared" si="119"/>
        <v>-1.4245741248299307E-2</v>
      </c>
      <c r="AI255" s="7">
        <f t="shared" si="108"/>
        <v>9.478862625144659</v>
      </c>
      <c r="AJ255" s="10">
        <f t="shared" si="130"/>
        <v>-1.0394435310571187E-2</v>
      </c>
      <c r="AK255" s="17">
        <f t="shared" si="109"/>
        <v>0.10445778782927442</v>
      </c>
      <c r="AL255" s="20">
        <f t="shared" si="110"/>
        <v>0.54159696730238416</v>
      </c>
      <c r="AM255">
        <f t="shared" si="111"/>
        <v>74.376000000000005</v>
      </c>
      <c r="AN255" s="13">
        <f t="shared" si="112"/>
        <v>0.5422870992793879</v>
      </c>
      <c r="AO255">
        <f t="shared" si="113"/>
        <v>9.3915341615919097</v>
      </c>
      <c r="AP255" s="13">
        <f t="shared" si="128"/>
        <v>-0.20267388387913488</v>
      </c>
      <c r="AQ255">
        <f t="shared" si="114"/>
        <v>2.1927684008670099</v>
      </c>
      <c r="AR255" s="13">
        <f t="shared" si="129"/>
        <v>-0.27940552149461972</v>
      </c>
      <c r="AS255" s="16">
        <f t="shared" si="115"/>
        <v>6.0389449023284037E-5</v>
      </c>
      <c r="AT255" s="13">
        <f t="shared" si="126"/>
        <v>-0.19061848572413415</v>
      </c>
      <c r="AU255" s="17">
        <f t="shared" si="116"/>
        <v>4.0425812955508789E-3</v>
      </c>
      <c r="AV255" s="20">
        <f t="shared" si="117"/>
        <v>0.50161275220803003</v>
      </c>
      <c r="AW255" s="17">
        <f>(Z255*0.3999)+(AL255*0.4002)+(AV255*0.1999)</f>
        <v>0.50588882320524187</v>
      </c>
      <c r="AX255" s="17">
        <f t="shared" si="118"/>
        <v>254</v>
      </c>
    </row>
    <row r="256" spans="1:50" x14ac:dyDescent="0.25">
      <c r="A256">
        <v>119173</v>
      </c>
      <c r="B256" s="1" t="s">
        <v>540</v>
      </c>
      <c r="C256" t="s">
        <v>422</v>
      </c>
      <c r="D256" t="s">
        <v>106</v>
      </c>
      <c r="E256" s="1" t="s">
        <v>48</v>
      </c>
      <c r="F256">
        <v>655.13599999999997</v>
      </c>
      <c r="G256">
        <v>28947.848999999998</v>
      </c>
      <c r="H256">
        <v>5526930.4409999996</v>
      </c>
      <c r="I256">
        <v>541.755</v>
      </c>
      <c r="J256">
        <v>193391510.07499999</v>
      </c>
      <c r="K256">
        <v>225.96600000000001</v>
      </c>
      <c r="L256">
        <v>1995.3820000000001</v>
      </c>
      <c r="M256" s="2">
        <v>569.14499999999998</v>
      </c>
      <c r="N256">
        <v>55.786999999999999</v>
      </c>
      <c r="O256" s="4">
        <v>31854818.548</v>
      </c>
      <c r="P256" s="4">
        <v>347378232.26099998</v>
      </c>
      <c r="Q256" s="4">
        <v>412015903.21499997</v>
      </c>
      <c r="R256" s="6">
        <v>2551933.0520000001</v>
      </c>
      <c r="S256" s="4">
        <v>-21434776.09</v>
      </c>
      <c r="T256" s="4">
        <v>64438436.766999997</v>
      </c>
      <c r="U256" s="4">
        <v>114624984.75</v>
      </c>
      <c r="V256" s="4">
        <v>52.795999999999999</v>
      </c>
      <c r="W256" s="8">
        <v>640</v>
      </c>
      <c r="X256" s="23">
        <f t="shared" si="101"/>
        <v>2269406.1513758437</v>
      </c>
      <c r="Y256" s="24">
        <f t="shared" si="125"/>
        <v>0.15635325534882424</v>
      </c>
      <c r="Z256" s="20">
        <f t="shared" si="102"/>
        <v>0.56212270961763089</v>
      </c>
      <c r="AA256" s="7">
        <f t="shared" si="103"/>
        <v>2.66123266613593</v>
      </c>
      <c r="AB256" s="7">
        <f t="shared" si="127"/>
        <v>-4.2019873452795297E-3</v>
      </c>
      <c r="AC256" s="4">
        <f t="shared" si="104"/>
        <v>96919.542260579663</v>
      </c>
      <c r="AD256">
        <f t="shared" si="105"/>
        <v>9.8753128119427689E-3</v>
      </c>
      <c r="AE256" s="7">
        <f t="shared" si="106"/>
        <v>-0.13878165989461561</v>
      </c>
      <c r="AF256" s="7">
        <f t="shared" si="123"/>
        <v>-4.7915399441137332E-2</v>
      </c>
      <c r="AG256">
        <f t="shared" si="107"/>
        <v>0.99736552484817742</v>
      </c>
      <c r="AH256" s="7">
        <f t="shared" si="119"/>
        <v>-4.1498974508945774E-3</v>
      </c>
      <c r="AI256" s="7">
        <f t="shared" si="108"/>
        <v>6.3742380740824487</v>
      </c>
      <c r="AJ256" s="10">
        <f t="shared" si="130"/>
        <v>-4.7720760164247568E-2</v>
      </c>
      <c r="AK256" s="17">
        <f t="shared" si="109"/>
        <v>-1.7350472684835958E-2</v>
      </c>
      <c r="AL256" s="20">
        <f t="shared" si="110"/>
        <v>0.49307851013576293</v>
      </c>
      <c r="AM256">
        <f t="shared" si="111"/>
        <v>55.786999999999999</v>
      </c>
      <c r="AN256" s="13">
        <f t="shared" si="112"/>
        <v>-0.1769951890209007</v>
      </c>
      <c r="AO256">
        <f t="shared" si="113"/>
        <v>8.8304523689404597</v>
      </c>
      <c r="AP256" s="13">
        <f t="shared" si="128"/>
        <v>-0.25056235700838525</v>
      </c>
      <c r="AQ256">
        <f t="shared" si="114"/>
        <v>2.3975067045484719</v>
      </c>
      <c r="AR256" s="13">
        <f t="shared" si="129"/>
        <v>-0.24089135612139242</v>
      </c>
      <c r="AS256" s="16">
        <f t="shared" si="115"/>
        <v>6.2639879646254635E-5</v>
      </c>
      <c r="AT256" s="13">
        <f t="shared" si="126"/>
        <v>-0.17627034177933085</v>
      </c>
      <c r="AU256" s="17">
        <f t="shared" si="116"/>
        <v>-0.2112160533445808</v>
      </c>
      <c r="AV256" s="20">
        <f t="shared" si="117"/>
        <v>0.41635934228275673</v>
      </c>
      <c r="AW256" s="17">
        <f>(Z256*0.3999)+(AL256*0.4002)+(AV256*0.1999)</f>
        <v>0.50535312385474596</v>
      </c>
      <c r="AX256" s="17">
        <f t="shared" si="118"/>
        <v>255</v>
      </c>
    </row>
    <row r="257" spans="1:50" x14ac:dyDescent="0.25">
      <c r="A257">
        <v>169716</v>
      </c>
      <c r="B257" s="1" t="s">
        <v>541</v>
      </c>
      <c r="C257" t="s">
        <v>542</v>
      </c>
      <c r="D257" t="s">
        <v>233</v>
      </c>
      <c r="E257" s="1" t="s">
        <v>48</v>
      </c>
      <c r="F257">
        <v>1427.864</v>
      </c>
      <c r="G257">
        <v>0</v>
      </c>
      <c r="H257">
        <v>11174789.096999999</v>
      </c>
      <c r="I257">
        <v>1388.625</v>
      </c>
      <c r="J257">
        <v>123514928.294</v>
      </c>
      <c r="K257">
        <v>390.14400000000001</v>
      </c>
      <c r="L257">
        <v>4357.317</v>
      </c>
      <c r="M257" s="2">
        <v>483.125</v>
      </c>
      <c r="N257">
        <v>75.534999999999997</v>
      </c>
      <c r="O257" s="4">
        <v>55004919.309</v>
      </c>
      <c r="P257" s="4">
        <v>262067589.67699999</v>
      </c>
      <c r="Q257" s="4">
        <v>343194567.75199997</v>
      </c>
      <c r="R257" s="6">
        <v>630727.38300000003</v>
      </c>
      <c r="S257" s="4">
        <v>-20652.848999999998</v>
      </c>
      <c r="T257" s="4">
        <v>59559593.101999998</v>
      </c>
      <c r="U257" s="4">
        <v>178567940.155</v>
      </c>
      <c r="V257" s="4">
        <v>52.44</v>
      </c>
      <c r="W257" s="8">
        <v>156</v>
      </c>
      <c r="X257" s="23">
        <f t="shared" si="101"/>
        <v>1953334.40328125</v>
      </c>
      <c r="Y257" s="24">
        <f t="shared" si="125"/>
        <v>3.2839416451603425E-2</v>
      </c>
      <c r="Z257" s="20">
        <f t="shared" si="102"/>
        <v>0.51309867731547487</v>
      </c>
      <c r="AA257" s="7">
        <f t="shared" si="103"/>
        <v>1.5653881792362898</v>
      </c>
      <c r="AB257" s="7">
        <f t="shared" si="127"/>
        <v>-0.20319654902161333</v>
      </c>
      <c r="AC257" s="4">
        <f t="shared" si="104"/>
        <v>28346.555528092173</v>
      </c>
      <c r="AD257">
        <f t="shared" si="105"/>
        <v>-1.9387942795812102E-3</v>
      </c>
      <c r="AE257" s="7">
        <f t="shared" si="106"/>
        <v>6.2464383238771869E-2</v>
      </c>
      <c r="AF257" s="7">
        <f t="shared" si="123"/>
        <v>-1.1275776883301338E-2</v>
      </c>
      <c r="AG257">
        <f t="shared" si="107"/>
        <v>0.73415273827824024</v>
      </c>
      <c r="AH257" s="7">
        <f t="shared" si="119"/>
        <v>-2.1001030836497261E-2</v>
      </c>
      <c r="AI257" s="7">
        <f t="shared" si="108"/>
        <v>4.2303383645662809</v>
      </c>
      <c r="AJ257" s="10">
        <f t="shared" si="130"/>
        <v>-7.349646852928117E-2</v>
      </c>
      <c r="AK257" s="17">
        <f t="shared" si="109"/>
        <v>-7.8729615671773071E-2</v>
      </c>
      <c r="AL257" s="20">
        <f t="shared" si="110"/>
        <v>0.46862384434337007</v>
      </c>
      <c r="AM257">
        <f t="shared" si="111"/>
        <v>75.534999999999997</v>
      </c>
      <c r="AN257" s="13">
        <f t="shared" si="112"/>
        <v>0.58713341549543119</v>
      </c>
      <c r="AO257">
        <f t="shared" si="113"/>
        <v>11.168483944389763</v>
      </c>
      <c r="AP257" s="13">
        <f t="shared" si="128"/>
        <v>-5.1010769801925003E-2</v>
      </c>
      <c r="AQ257">
        <f t="shared" si="114"/>
        <v>3.5592627337598426</v>
      </c>
      <c r="AR257" s="13">
        <f t="shared" si="129"/>
        <v>-2.234864560834264E-2</v>
      </c>
      <c r="AS257" s="16">
        <f t="shared" si="115"/>
        <v>7.9216860141580975E-5</v>
      </c>
      <c r="AT257" s="13">
        <f t="shared" si="126"/>
        <v>-7.0579946399278767E-2</v>
      </c>
      <c r="AU257" s="17">
        <f t="shared" si="116"/>
        <v>0.14368418151620671</v>
      </c>
      <c r="AV257" s="20">
        <f t="shared" si="117"/>
        <v>0.55712506855278043</v>
      </c>
      <c r="AW257" s="17">
        <f>(Z257*0.3999)+(AL257*0.4002)+(AV257*0.1999)</f>
        <v>0.50410072476837586</v>
      </c>
      <c r="AX257" s="17">
        <f t="shared" si="118"/>
        <v>256</v>
      </c>
    </row>
    <row r="258" spans="1:50" x14ac:dyDescent="0.25">
      <c r="A258">
        <v>132471</v>
      </c>
      <c r="B258" s="1" t="s">
        <v>543</v>
      </c>
      <c r="C258" t="s">
        <v>544</v>
      </c>
      <c r="D258" t="s">
        <v>61</v>
      </c>
      <c r="E258" s="1" t="s">
        <v>48</v>
      </c>
      <c r="F258">
        <v>1506.319</v>
      </c>
      <c r="G258">
        <v>18543626.800000001</v>
      </c>
      <c r="H258">
        <v>9803219.0800000001</v>
      </c>
      <c r="I258">
        <v>1912.953</v>
      </c>
      <c r="J258">
        <v>62886041.715999998</v>
      </c>
      <c r="K258">
        <v>325.81900000000002</v>
      </c>
      <c r="L258">
        <v>5152.076</v>
      </c>
      <c r="M258" s="2">
        <v>495.45600000000002</v>
      </c>
      <c r="N258">
        <v>45.558999999999997</v>
      </c>
      <c r="O258" s="4">
        <v>77416851.399000004</v>
      </c>
      <c r="P258" s="4">
        <v>147187625.57300001</v>
      </c>
      <c r="Q258" s="4">
        <v>225928195.25600001</v>
      </c>
      <c r="R258" s="6">
        <v>1456754.142</v>
      </c>
      <c r="S258" s="4">
        <v>-17677335.256999999</v>
      </c>
      <c r="T258" s="4">
        <v>26070430.497000001</v>
      </c>
      <c r="U258" s="4">
        <v>226925485.30700001</v>
      </c>
      <c r="V258" s="4">
        <v>54.429000000000002</v>
      </c>
      <c r="W258" s="8">
        <v>313</v>
      </c>
      <c r="X258" s="23">
        <f t="shared" ref="X258:X321" si="131">(R258/W258)*M258</f>
        <v>2305934.7609544792</v>
      </c>
      <c r="Y258" s="24">
        <f t="shared" si="125"/>
        <v>0.17062782694794351</v>
      </c>
      <c r="Z258" s="20">
        <f t="shared" ref="Z258:Z321" si="132">_xlfn.NORM.DIST(Y258, 0, 1, TRUE)</f>
        <v>0.56774179197864327</v>
      </c>
      <c r="AA258" s="7">
        <f t="shared" ref="AA258:AA321" si="133">(P258/((U258-S258)-H258))</f>
        <v>0.62686488666391482</v>
      </c>
      <c r="AB258" s="7">
        <f t="shared" si="127"/>
        <v>-0.37362313186353924</v>
      </c>
      <c r="AC258" s="4">
        <f t="shared" ref="AC258:AC321" si="134">J258/L258</f>
        <v>12205.96158053569</v>
      </c>
      <c r="AD258">
        <f t="shared" ref="AD258:AD321" si="135">(AC258 - AVERAGE(AC$2:AC$844)) / _xlfn.STDEV.P(AC$2:AC$844)</f>
        <v>-4.7195788786410517E-3</v>
      </c>
      <c r="AE258" s="7">
        <f t="shared" ref="AE258:AE321" si="136">((S258+H258)/U258)</f>
        <v>-3.4699126747916247E-2</v>
      </c>
      <c r="AF258" s="7">
        <f t="shared" si="123"/>
        <v>-2.8965736282638009E-2</v>
      </c>
      <c r="AG258">
        <f t="shared" ref="AG258:AG321" si="137">(G258+T258)/(Q258-P258)</f>
        <v>0.56659556155881019</v>
      </c>
      <c r="AH258" s="7">
        <f t="shared" si="119"/>
        <v>-3.1728200938713737E-2</v>
      </c>
      <c r="AI258" s="7">
        <f t="shared" ref="AI258:AI321" si="138">Q258/(Q258-P258)</f>
        <v>2.8692730591810496</v>
      </c>
      <c r="AJ258" s="10">
        <f t="shared" si="130"/>
        <v>-8.9860304123667481E-2</v>
      </c>
      <c r="AK258" s="17">
        <f t="shared" ref="AK258:AK321" si="139">(AB258*0.3)+(AD258*0.15)+(AF258*0.2)+(AH258*0.2)+(AJ258*0.15)</f>
        <v>-0.1384127094536784</v>
      </c>
      <c r="AL258" s="20">
        <f t="shared" ref="AL258:AL321" si="140">_xlfn.NORM.DIST(AK258, 0, 1, TRUE)</f>
        <v>0.44495712650249192</v>
      </c>
      <c r="AM258">
        <f t="shared" ref="AM258:AM321" si="141">N258</f>
        <v>45.558999999999997</v>
      </c>
      <c r="AN258" s="13">
        <f t="shared" ref="AN258:AN321" si="142">(AM258 - AVERAGE(AM$2:AM$844)) / _xlfn.STDEV.P(AM$2:AM$844)</f>
        <v>-0.57275715818198258</v>
      </c>
      <c r="AO258">
        <f t="shared" ref="AO258:AO321" si="143">L258/K258</f>
        <v>15.812693550713739</v>
      </c>
      <c r="AP258" s="13">
        <f t="shared" si="128"/>
        <v>0.34537369651279631</v>
      </c>
      <c r="AQ258">
        <f t="shared" ref="AQ258:AQ321" si="144">I258/K258</f>
        <v>5.8712137720636299</v>
      </c>
      <c r="AR258" s="13">
        <f t="shared" si="129"/>
        <v>0.41256198431741958</v>
      </c>
      <c r="AS258" s="16">
        <f t="shared" ref="AS258:AS321" si="145">L258/O258</f>
        <v>6.6549800294081062E-5</v>
      </c>
      <c r="AT258" s="13">
        <f t="shared" si="126"/>
        <v>-0.15134173314098973</v>
      </c>
      <c r="AU258" s="17">
        <f t="shared" ref="AU258:AU321" si="146">(AN258*0.3)+(AP258*0.25)+(AR258*0.25)+(AT258*0.2)</f>
        <v>-1.2611573875238737E-2</v>
      </c>
      <c r="AV258" s="20">
        <f t="shared" ref="AV258:AV321" si="147">_xlfn.NORM.DIST(AU258, 0, 1, TRUE)</f>
        <v>0.4949688433281984</v>
      </c>
      <c r="AW258" s="17">
        <f>(Z258*0.3999)+(AL258*0.4002)+(AV258*0.1999)</f>
        <v>0.50405605641986351</v>
      </c>
      <c r="AX258" s="17">
        <f t="shared" ref="AX258:AX321" si="148">_xlfn.RANK.AVG(AW258,$AW$2:$AW$844)</f>
        <v>257</v>
      </c>
    </row>
    <row r="259" spans="1:50" x14ac:dyDescent="0.25">
      <c r="A259">
        <v>168254</v>
      </c>
      <c r="B259" s="1" t="s">
        <v>545</v>
      </c>
      <c r="C259" t="s">
        <v>546</v>
      </c>
      <c r="D259" t="s">
        <v>55</v>
      </c>
      <c r="E259" s="1" t="s">
        <v>44</v>
      </c>
      <c r="F259">
        <v>1027.1849999999999</v>
      </c>
      <c r="G259">
        <v>0</v>
      </c>
      <c r="H259">
        <v>6207493.2479999997</v>
      </c>
      <c r="I259">
        <v>937.38300000000004</v>
      </c>
      <c r="J259">
        <v>77043321.444000006</v>
      </c>
      <c r="K259">
        <v>241.19300000000001</v>
      </c>
      <c r="L259">
        <v>3000.82</v>
      </c>
      <c r="M259" s="2">
        <v>663.44200000000001</v>
      </c>
      <c r="N259">
        <v>68.477999999999994</v>
      </c>
      <c r="O259" s="4">
        <v>35338094.343000002</v>
      </c>
      <c r="P259" s="4">
        <v>159955338.08000001</v>
      </c>
      <c r="Q259" s="4">
        <v>262854477.51100001</v>
      </c>
      <c r="R259" s="6">
        <v>451154.30800000002</v>
      </c>
      <c r="S259" s="4">
        <v>438077.09</v>
      </c>
      <c r="T259" s="4">
        <v>-14254539.175000001</v>
      </c>
      <c r="U259" s="4">
        <v>183379199.66</v>
      </c>
      <c r="V259" s="4">
        <v>52.075000000000003</v>
      </c>
      <c r="W259" s="8">
        <v>141</v>
      </c>
      <c r="X259" s="23">
        <f t="shared" si="131"/>
        <v>2122799.4071499011</v>
      </c>
      <c r="Y259" s="24">
        <f t="shared" si="125"/>
        <v>9.9062586705609121E-2</v>
      </c>
      <c r="Z259" s="20">
        <f t="shared" si="132"/>
        <v>0.53945571129476133</v>
      </c>
      <c r="AA259" s="7">
        <f t="shared" si="133"/>
        <v>0.90506452390319692</v>
      </c>
      <c r="AB259" s="7">
        <f t="shared" si="127"/>
        <v>-0.32310481878832276</v>
      </c>
      <c r="AC259" s="4">
        <f t="shared" si="134"/>
        <v>25674.089563519305</v>
      </c>
      <c r="AD259">
        <f t="shared" si="135"/>
        <v>-2.3992204708318051E-3</v>
      </c>
      <c r="AE259" s="7">
        <f t="shared" si="136"/>
        <v>3.6239499083437106E-2</v>
      </c>
      <c r="AF259" s="7">
        <f t="shared" si="123"/>
        <v>-1.6050379365485635E-2</v>
      </c>
      <c r="AG259">
        <f t="shared" si="137"/>
        <v>-0.13852923604437448</v>
      </c>
      <c r="AH259" s="7">
        <f t="shared" si="119"/>
        <v>-7.6870962324852563E-2</v>
      </c>
      <c r="AI259" s="7">
        <f t="shared" si="138"/>
        <v>2.5544866455103796</v>
      </c>
      <c r="AJ259" s="10">
        <f t="shared" si="130"/>
        <v>-9.3644922760460478E-2</v>
      </c>
      <c r="AK259" s="17">
        <f t="shared" si="139"/>
        <v>-0.1299223354592583</v>
      </c>
      <c r="AL259" s="20">
        <f t="shared" si="140"/>
        <v>0.44831393646053747</v>
      </c>
      <c r="AM259">
        <f t="shared" si="141"/>
        <v>68.477999999999994</v>
      </c>
      <c r="AN259" s="13">
        <f t="shared" si="142"/>
        <v>0.31407003884606127</v>
      </c>
      <c r="AO259">
        <f t="shared" si="143"/>
        <v>12.441571687403863</v>
      </c>
      <c r="AP259" s="13">
        <f t="shared" si="128"/>
        <v>5.7647591547507718E-2</v>
      </c>
      <c r="AQ259">
        <f t="shared" si="144"/>
        <v>3.8864436364239427</v>
      </c>
      <c r="AR259" s="13">
        <f t="shared" si="129"/>
        <v>3.9198701251442369E-2</v>
      </c>
      <c r="AS259" s="16">
        <f t="shared" si="145"/>
        <v>8.4917425678739857E-5</v>
      </c>
      <c r="AT259" s="13">
        <f t="shared" si="126"/>
        <v>-3.4234664718933758E-2</v>
      </c>
      <c r="AU259" s="17">
        <f t="shared" si="146"/>
        <v>0.11158565190976914</v>
      </c>
      <c r="AV259" s="20">
        <f t="shared" si="147"/>
        <v>0.54442402545851154</v>
      </c>
      <c r="AW259" s="17">
        <f>(Z259*0.3999)+(AL259*0.4002)+(AV259*0.1999)</f>
        <v>0.50397393900743859</v>
      </c>
      <c r="AX259" s="17">
        <f t="shared" si="148"/>
        <v>258</v>
      </c>
    </row>
    <row r="260" spans="1:50" x14ac:dyDescent="0.25">
      <c r="A260">
        <v>168528</v>
      </c>
      <c r="B260" s="1" t="s">
        <v>547</v>
      </c>
      <c r="C260" t="s">
        <v>548</v>
      </c>
      <c r="D260" t="s">
        <v>233</v>
      </c>
      <c r="E260" s="1" t="s">
        <v>67</v>
      </c>
      <c r="F260">
        <v>423.46100000000001</v>
      </c>
      <c r="G260">
        <v>15740036.152000001</v>
      </c>
      <c r="H260">
        <v>4549424.1320000002</v>
      </c>
      <c r="I260">
        <v>421.32</v>
      </c>
      <c r="J260">
        <v>66246897.226999998</v>
      </c>
      <c r="K260">
        <v>87.34</v>
      </c>
      <c r="L260">
        <v>1727.259</v>
      </c>
      <c r="M260" s="2">
        <v>440.899</v>
      </c>
      <c r="N260">
        <v>56.305999999999997</v>
      </c>
      <c r="O260" s="4">
        <v>8039005.5310000004</v>
      </c>
      <c r="P260" s="4">
        <v>124351777.23899999</v>
      </c>
      <c r="Q260" s="4">
        <v>187160696.53999999</v>
      </c>
      <c r="R260" s="6">
        <v>630727.38300000003</v>
      </c>
      <c r="S260" s="4">
        <v>6107494.7429999998</v>
      </c>
      <c r="T260" s="4">
        <v>265653.46000000002</v>
      </c>
      <c r="U260" s="4">
        <v>120351285.625</v>
      </c>
      <c r="V260" s="4">
        <v>48.427</v>
      </c>
      <c r="W260" s="8">
        <v>156</v>
      </c>
      <c r="X260" s="23">
        <f t="shared" si="131"/>
        <v>1782609.4387007502</v>
      </c>
      <c r="Y260" s="24">
        <f t="shared" si="125"/>
        <v>-3.3876118543377257E-2</v>
      </c>
      <c r="Z260" s="20">
        <f t="shared" si="132"/>
        <v>0.48648796844845577</v>
      </c>
      <c r="AA260" s="7">
        <f t="shared" si="133"/>
        <v>1.1336204485541641</v>
      </c>
      <c r="AB260" s="7">
        <f t="shared" si="127"/>
        <v>-0.2816013147892068</v>
      </c>
      <c r="AC260" s="4">
        <f t="shared" si="134"/>
        <v>38353.771627185037</v>
      </c>
      <c r="AD260">
        <f t="shared" si="135"/>
        <v>-2.1469958404282238E-4</v>
      </c>
      <c r="AE260" s="7">
        <f t="shared" si="136"/>
        <v>8.8548442334099073E-2</v>
      </c>
      <c r="AF260" s="7">
        <f t="shared" si="123"/>
        <v>-6.5268135489235006E-3</v>
      </c>
      <c r="AG260">
        <f t="shared" si="137"/>
        <v>0.25483147600893635</v>
      </c>
      <c r="AH260" s="7">
        <f t="shared" si="119"/>
        <v>-5.1687634744736165E-2</v>
      </c>
      <c r="AI260" s="7">
        <f t="shared" si="138"/>
        <v>2.9798426501030426</v>
      </c>
      <c r="AJ260" s="10">
        <f t="shared" si="130"/>
        <v>-8.853094645036029E-2</v>
      </c>
      <c r="AK260" s="17">
        <f t="shared" si="139"/>
        <v>-0.10943513100065444</v>
      </c>
      <c r="AL260" s="20">
        <f t="shared" si="140"/>
        <v>0.45642868527916236</v>
      </c>
      <c r="AM260">
        <f t="shared" si="141"/>
        <v>56.305999999999997</v>
      </c>
      <c r="AN260" s="13">
        <f t="shared" si="142"/>
        <v>-0.1569130163581513</v>
      </c>
      <c r="AO260">
        <f t="shared" si="143"/>
        <v>19.776265170597664</v>
      </c>
      <c r="AP260" s="13">
        <f t="shared" si="128"/>
        <v>0.68366553827388221</v>
      </c>
      <c r="AQ260">
        <f t="shared" si="144"/>
        <v>4.8239065720174032</v>
      </c>
      <c r="AR260" s="13">
        <f t="shared" ref="AR260:AR291" si="149">(AQ260 - AVERAGE(AQ$2:AQ$844)) / _xlfn.STDEV.P(AQ$2:AQ$844)</f>
        <v>0.215548714333957</v>
      </c>
      <c r="AS260" s="16">
        <f t="shared" si="145"/>
        <v>2.1485978499944384E-4</v>
      </c>
      <c r="AT260" s="13">
        <f t="shared" si="126"/>
        <v>0.79424307506570435</v>
      </c>
      <c r="AU260" s="17">
        <f t="shared" si="146"/>
        <v>0.33657827325765532</v>
      </c>
      <c r="AV260" s="20">
        <f t="shared" si="147"/>
        <v>0.63178258152732636</v>
      </c>
      <c r="AW260" s="17">
        <f>(Z260*0.3999)+(AL260*0.4002)+(AV260*0.1999)</f>
        <v>0.50350263647857074</v>
      </c>
      <c r="AX260" s="17">
        <f t="shared" si="148"/>
        <v>259</v>
      </c>
    </row>
    <row r="261" spans="1:50" x14ac:dyDescent="0.25">
      <c r="A261">
        <v>461795</v>
      </c>
      <c r="B261" s="1" t="s">
        <v>549</v>
      </c>
      <c r="C261" t="s">
        <v>550</v>
      </c>
      <c r="D261" t="s">
        <v>66</v>
      </c>
      <c r="E261" s="1" t="s">
        <v>44</v>
      </c>
      <c r="F261">
        <v>274.32600000000002</v>
      </c>
      <c r="G261">
        <v>2173666.156</v>
      </c>
      <c r="H261">
        <v>-13532.84</v>
      </c>
      <c r="I261">
        <v>282.63799999999998</v>
      </c>
      <c r="J261">
        <v>0</v>
      </c>
      <c r="K261">
        <v>36.222999999999999</v>
      </c>
      <c r="L261">
        <v>1074.491</v>
      </c>
      <c r="M261" s="2">
        <v>277.322</v>
      </c>
      <c r="N261">
        <v>29.728000000000002</v>
      </c>
      <c r="O261" s="4">
        <v>3053126.9589999998</v>
      </c>
      <c r="P261" s="4">
        <v>10900848.825999999</v>
      </c>
      <c r="Q261" s="4">
        <v>14376743.880000001</v>
      </c>
      <c r="R261" s="6">
        <v>2402312.5929999999</v>
      </c>
      <c r="S261" s="4">
        <v>-11120816.293</v>
      </c>
      <c r="T261" s="4">
        <v>0</v>
      </c>
      <c r="U261" s="4">
        <v>13058695.155999999</v>
      </c>
      <c r="V261" s="4">
        <v>47.167999999999999</v>
      </c>
      <c r="W261" s="8">
        <v>393</v>
      </c>
      <c r="X261" s="23">
        <f t="shared" si="131"/>
        <v>1695201.3560202187</v>
      </c>
      <c r="Y261" s="24">
        <f t="shared" si="125"/>
        <v>-6.8033261368072487E-2</v>
      </c>
      <c r="Z261" s="20">
        <f t="shared" si="132"/>
        <v>0.47287957843525996</v>
      </c>
      <c r="AA261" s="7">
        <f t="shared" si="133"/>
        <v>0.45057780640513911</v>
      </c>
      <c r="AB261" s="7">
        <f t="shared" si="127"/>
        <v>-0.40563512871588869</v>
      </c>
      <c r="AC261" s="4">
        <f t="shared" si="134"/>
        <v>0</v>
      </c>
      <c r="AD261">
        <f t="shared" si="135"/>
        <v>-6.8224847624117199E-3</v>
      </c>
      <c r="AE261" s="7">
        <f t="shared" si="136"/>
        <v>-0.85263872079012182</v>
      </c>
      <c r="AF261" s="7">
        <f t="shared" si="123"/>
        <v>-0.17788293999109714</v>
      </c>
      <c r="AG261">
        <f t="shared" si="137"/>
        <v>0.62535436836580593</v>
      </c>
      <c r="AH261" s="7">
        <f t="shared" si="119"/>
        <v>-2.7966406141482429E-2</v>
      </c>
      <c r="AI261" s="7">
        <f t="shared" si="138"/>
        <v>4.1361271432678866</v>
      </c>
      <c r="AJ261" s="10">
        <f t="shared" si="130"/>
        <v>-7.4629152560218931E-2</v>
      </c>
      <c r="AK261" s="17">
        <f t="shared" si="139"/>
        <v>-0.17507815343967711</v>
      </c>
      <c r="AL261" s="20">
        <f t="shared" si="140"/>
        <v>0.43050911207821124</v>
      </c>
      <c r="AM261">
        <f t="shared" si="141"/>
        <v>29.728000000000002</v>
      </c>
      <c r="AN261" s="13">
        <f t="shared" si="142"/>
        <v>-1.1853214653572939</v>
      </c>
      <c r="AO261">
        <f t="shared" si="143"/>
        <v>29.663225022775585</v>
      </c>
      <c r="AP261" s="13">
        <f t="shared" si="128"/>
        <v>1.5275200661022785</v>
      </c>
      <c r="AQ261">
        <f t="shared" si="144"/>
        <v>7.8027220274411278</v>
      </c>
      <c r="AR261" s="13">
        <f t="shared" si="149"/>
        <v>0.77590595576646293</v>
      </c>
      <c r="AS261" s="16">
        <f t="shared" si="145"/>
        <v>3.5193131973520401E-4</v>
      </c>
      <c r="AT261" s="13">
        <f t="shared" si="126"/>
        <v>1.6681745311386298</v>
      </c>
      <c r="AU261" s="17">
        <f t="shared" si="146"/>
        <v>0.55389497208772309</v>
      </c>
      <c r="AV261" s="20">
        <f t="shared" si="147"/>
        <v>0.71017463685155557</v>
      </c>
      <c r="AW261" s="17">
        <f>(Z261*0.3999)+(AL261*0.4002)+(AV261*0.1999)</f>
        <v>0.5033581999765866</v>
      </c>
      <c r="AX261" s="17">
        <f t="shared" si="148"/>
        <v>260</v>
      </c>
    </row>
    <row r="262" spans="1:50" x14ac:dyDescent="0.25">
      <c r="A262">
        <v>198215</v>
      </c>
      <c r="B262" s="1" t="s">
        <v>551</v>
      </c>
      <c r="C262" t="s">
        <v>552</v>
      </c>
      <c r="D262" t="s">
        <v>118</v>
      </c>
      <c r="E262" s="1" t="s">
        <v>405</v>
      </c>
      <c r="F262">
        <v>288.95600000000002</v>
      </c>
      <c r="G262">
        <v>17779267.761999998</v>
      </c>
      <c r="H262">
        <v>5774314.7379999999</v>
      </c>
      <c r="I262">
        <v>336.88900000000001</v>
      </c>
      <c r="J262">
        <v>570661751.38300002</v>
      </c>
      <c r="K262">
        <v>88.5</v>
      </c>
      <c r="L262">
        <v>932.00800000000004</v>
      </c>
      <c r="M262" s="2">
        <v>257.38900000000001</v>
      </c>
      <c r="N262">
        <v>64.965000000000003</v>
      </c>
      <c r="O262" s="4">
        <v>16091881.168</v>
      </c>
      <c r="P262" s="4">
        <v>738265489.81700003</v>
      </c>
      <c r="Q262" s="4">
        <v>928381516.20299995</v>
      </c>
      <c r="R262" s="6">
        <v>767685.26300000004</v>
      </c>
      <c r="S262" s="4">
        <v>50089009.020000003</v>
      </c>
      <c r="T262" s="4">
        <v>-18811838.967</v>
      </c>
      <c r="U262" s="4">
        <v>150406840.00400001</v>
      </c>
      <c r="V262" s="4">
        <v>46.194000000000003</v>
      </c>
      <c r="W262" s="8">
        <v>163</v>
      </c>
      <c r="X262" s="23">
        <f t="shared" si="131"/>
        <v>1212231.5469834786</v>
      </c>
      <c r="Y262" s="24">
        <f t="shared" si="125"/>
        <v>-0.25676716607546946</v>
      </c>
      <c r="Z262" s="20">
        <f t="shared" si="132"/>
        <v>0.3986792590637066</v>
      </c>
      <c r="AA262" s="7">
        <f t="shared" si="133"/>
        <v>7.8087373849736101</v>
      </c>
      <c r="AB262" s="7">
        <f t="shared" si="127"/>
        <v>0.93053415222319369</v>
      </c>
      <c r="AC262" s="4">
        <f t="shared" si="134"/>
        <v>612292.76077351265</v>
      </c>
      <c r="AD262">
        <f t="shared" si="135"/>
        <v>9.8666463463844833E-2</v>
      </c>
      <c r="AE262" s="7">
        <f t="shared" si="136"/>
        <v>0.37141478244283532</v>
      </c>
      <c r="AF262" s="7">
        <f t="shared" si="123"/>
        <v>4.4972911735270751E-2</v>
      </c>
      <c r="AG262">
        <f t="shared" si="137"/>
        <v>-5.4312686028032834E-3</v>
      </c>
      <c r="AH262" s="7">
        <f t="shared" si="119"/>
        <v>-6.8349903633372233E-2</v>
      </c>
      <c r="AI262" s="7">
        <f t="shared" si="138"/>
        <v>4.8832364837989566</v>
      </c>
      <c r="AJ262" s="10">
        <f t="shared" si="130"/>
        <v>-6.5646795599749258E-2</v>
      </c>
      <c r="AK262" s="17">
        <f t="shared" si="139"/>
        <v>0.27943779746695208</v>
      </c>
      <c r="AL262" s="20">
        <f t="shared" si="140"/>
        <v>0.61004556616253458</v>
      </c>
      <c r="AM262">
        <f t="shared" si="141"/>
        <v>64.965000000000003</v>
      </c>
      <c r="AN262" s="13">
        <f t="shared" si="142"/>
        <v>0.17813810712305808</v>
      </c>
      <c r="AO262">
        <f t="shared" si="143"/>
        <v>10.53116384180791</v>
      </c>
      <c r="AP262" s="13">
        <f t="shared" si="128"/>
        <v>-0.10540620199550126</v>
      </c>
      <c r="AQ262">
        <f t="shared" si="144"/>
        <v>3.8066553672316386</v>
      </c>
      <c r="AR262" s="13">
        <f t="shared" si="149"/>
        <v>2.4189401382977045E-2</v>
      </c>
      <c r="AS262" s="16">
        <f t="shared" si="145"/>
        <v>5.7917902218503386E-5</v>
      </c>
      <c r="AT262" s="13">
        <f t="shared" si="126"/>
        <v>-0.20637640732337947</v>
      </c>
      <c r="AU262" s="17">
        <f t="shared" si="146"/>
        <v>-8.138049480889524E-3</v>
      </c>
      <c r="AV262" s="20">
        <f t="shared" si="147"/>
        <v>0.49675342381774018</v>
      </c>
      <c r="AW262" s="17">
        <f>(Z262*0.3999)+(AL262*0.4002)+(AV262*0.1999)</f>
        <v>0.50287308069898884</v>
      </c>
      <c r="AX262" s="17">
        <f t="shared" si="148"/>
        <v>261</v>
      </c>
    </row>
    <row r="263" spans="1:50" x14ac:dyDescent="0.25">
      <c r="A263">
        <v>209922</v>
      </c>
      <c r="B263" s="1" t="s">
        <v>553</v>
      </c>
      <c r="C263" t="s">
        <v>489</v>
      </c>
      <c r="D263" t="s">
        <v>490</v>
      </c>
      <c r="E263" s="1" t="s">
        <v>44</v>
      </c>
      <c r="F263">
        <v>311.351</v>
      </c>
      <c r="G263">
        <v>30749.558000000001</v>
      </c>
      <c r="H263">
        <v>7665885.6409999998</v>
      </c>
      <c r="I263">
        <v>316.59699999999998</v>
      </c>
      <c r="J263">
        <v>889774231.25800002</v>
      </c>
      <c r="K263">
        <v>160.95099999999999</v>
      </c>
      <c r="L263">
        <v>1572.191</v>
      </c>
      <c r="M263" s="2">
        <v>399.82400000000001</v>
      </c>
      <c r="N263">
        <v>74.793000000000006</v>
      </c>
      <c r="O263" s="4">
        <v>43718805.832999997</v>
      </c>
      <c r="P263" s="4">
        <v>1027515868.041</v>
      </c>
      <c r="Q263" s="4">
        <v>1281095455.789</v>
      </c>
      <c r="R263" s="6">
        <v>258847.81200000001</v>
      </c>
      <c r="S263" s="4">
        <v>39779481.848999999</v>
      </c>
      <c r="T263" s="4">
        <v>23137700.953000002</v>
      </c>
      <c r="U263" s="4">
        <v>213510586.079</v>
      </c>
      <c r="V263" s="4">
        <v>47.475000000000001</v>
      </c>
      <c r="W263" s="8">
        <v>71</v>
      </c>
      <c r="X263" s="23">
        <f t="shared" si="131"/>
        <v>1457655.8814801129</v>
      </c>
      <c r="Y263" s="24">
        <f t="shared" si="125"/>
        <v>-0.16086077173552743</v>
      </c>
      <c r="Z263" s="20">
        <f t="shared" si="132"/>
        <v>0.43610152974244781</v>
      </c>
      <c r="AA263" s="7">
        <f t="shared" si="133"/>
        <v>6.1874236927603201</v>
      </c>
      <c r="AB263" s="7">
        <f t="shared" si="127"/>
        <v>0.63611956020876181</v>
      </c>
      <c r="AC263" s="4">
        <f t="shared" si="134"/>
        <v>565945.37893805525</v>
      </c>
      <c r="AD263">
        <f t="shared" si="135"/>
        <v>9.068149797660531E-2</v>
      </c>
      <c r="AE263" s="7">
        <f t="shared" si="136"/>
        <v>0.22221552739518488</v>
      </c>
      <c r="AF263" s="7">
        <f t="shared" si="123"/>
        <v>1.7809126024299477E-2</v>
      </c>
      <c r="AG263">
        <f t="shared" si="137"/>
        <v>9.136559735251297E-2</v>
      </c>
      <c r="AH263" s="7">
        <f t="shared" si="119"/>
        <v>-6.2152876046766239E-2</v>
      </c>
      <c r="AI263" s="7">
        <f t="shared" si="138"/>
        <v>5.0520448714591142</v>
      </c>
      <c r="AJ263" s="10">
        <f t="shared" si="130"/>
        <v>-6.3617243680605742E-2</v>
      </c>
      <c r="AK263" s="17">
        <f t="shared" si="139"/>
        <v>0.18602675620253512</v>
      </c>
      <c r="AL263" s="20">
        <f t="shared" si="140"/>
        <v>0.5737881104359015</v>
      </c>
      <c r="AM263">
        <f t="shared" si="141"/>
        <v>74.793000000000006</v>
      </c>
      <c r="AN263" s="13">
        <f t="shared" si="142"/>
        <v>0.55842248656333116</v>
      </c>
      <c r="AO263">
        <f t="shared" si="143"/>
        <v>9.7681344011531461</v>
      </c>
      <c r="AP263" s="13">
        <f t="shared" si="128"/>
        <v>-0.17053095803676854</v>
      </c>
      <c r="AQ263">
        <f t="shared" si="144"/>
        <v>1.9670396580325689</v>
      </c>
      <c r="AR263" s="13">
        <f t="shared" si="149"/>
        <v>-0.32186828481096702</v>
      </c>
      <c r="AS263" s="16">
        <f t="shared" si="145"/>
        <v>3.5961435131727061E-5</v>
      </c>
      <c r="AT263" s="13">
        <f t="shared" si="126"/>
        <v>-0.34636497087418711</v>
      </c>
      <c r="AU263" s="17">
        <f t="shared" si="146"/>
        <v>-2.4846058917771988E-2</v>
      </c>
      <c r="AV263" s="20">
        <f t="shared" si="147"/>
        <v>0.49008887634029658</v>
      </c>
      <c r="AW263" s="17">
        <f>(Z263*0.3999)+(AL263*0.4002)+(AV263*0.1999)</f>
        <v>0.50199576992087791</v>
      </c>
      <c r="AX263" s="17">
        <f t="shared" si="148"/>
        <v>262</v>
      </c>
    </row>
    <row r="264" spans="1:50" x14ac:dyDescent="0.25">
      <c r="A264">
        <v>151290</v>
      </c>
      <c r="B264" s="1" t="s">
        <v>554</v>
      </c>
      <c r="C264" t="s">
        <v>555</v>
      </c>
      <c r="D264" t="s">
        <v>73</v>
      </c>
      <c r="E264" s="1" t="s">
        <v>44</v>
      </c>
      <c r="F264">
        <v>317.99799999999999</v>
      </c>
      <c r="G264">
        <v>4858.6880000000001</v>
      </c>
      <c r="H264">
        <v>7245818.4730000002</v>
      </c>
      <c r="I264">
        <v>1132.348</v>
      </c>
      <c r="J264">
        <v>201715108.59599999</v>
      </c>
      <c r="K264">
        <v>195.25399999999999</v>
      </c>
      <c r="L264">
        <v>3571.0520000000001</v>
      </c>
      <c r="M264" s="2">
        <v>366.18900000000002</v>
      </c>
      <c r="N264">
        <v>40.054000000000002</v>
      </c>
      <c r="O264" s="4">
        <v>18485885.739</v>
      </c>
      <c r="P264" s="4">
        <v>320167221.81599998</v>
      </c>
      <c r="Q264" s="4">
        <v>398553291.69800001</v>
      </c>
      <c r="R264" s="6">
        <v>495367.603</v>
      </c>
      <c r="S264" s="4">
        <v>-32654391.357000001</v>
      </c>
      <c r="T264" s="4">
        <v>28515554.351</v>
      </c>
      <c r="U264" s="4">
        <v>78629453.524000004</v>
      </c>
      <c r="V264" s="4">
        <v>48.555999999999997</v>
      </c>
      <c r="W264" s="8">
        <v>103</v>
      </c>
      <c r="X264" s="23">
        <f t="shared" si="131"/>
        <v>1761147.2541258931</v>
      </c>
      <c r="Y264" s="24">
        <f t="shared" si="125"/>
        <v>-4.2263064937485113E-2</v>
      </c>
      <c r="Z264" s="20">
        <f t="shared" si="132"/>
        <v>0.48314449443673269</v>
      </c>
      <c r="AA264" s="7">
        <f t="shared" si="133"/>
        <v>3.0774057608553473</v>
      </c>
      <c r="AB264" s="7">
        <f t="shared" si="127"/>
        <v>7.1370946182430312E-2</v>
      </c>
      <c r="AC264" s="4">
        <f t="shared" si="134"/>
        <v>56486.186310364559</v>
      </c>
      <c r="AD264">
        <f t="shared" si="135"/>
        <v>2.9092461430216742E-3</v>
      </c>
      <c r="AE264" s="7">
        <f t="shared" si="136"/>
        <v>-0.32314319565052757</v>
      </c>
      <c r="AF264" s="7">
        <f t="shared" si="123"/>
        <v>-8.1480964155383043E-2</v>
      </c>
      <c r="AG264">
        <f t="shared" si="137"/>
        <v>0.36384542664192437</v>
      </c>
      <c r="AH264" s="7">
        <f t="shared" si="119"/>
        <v>-4.4708457756615624E-2</v>
      </c>
      <c r="AI264" s="7">
        <f t="shared" si="138"/>
        <v>5.0844913171175676</v>
      </c>
      <c r="AJ264" s="10">
        <f t="shared" si="130"/>
        <v>-6.3227146085526098E-2</v>
      </c>
      <c r="AK264" s="17">
        <f t="shared" si="139"/>
        <v>-1.2874285519046305E-2</v>
      </c>
      <c r="AL264" s="20">
        <f t="shared" si="140"/>
        <v>0.49486404505526665</v>
      </c>
      <c r="AM264">
        <f t="shared" si="141"/>
        <v>40.054000000000002</v>
      </c>
      <c r="AN264" s="13">
        <f t="shared" si="142"/>
        <v>-0.78576748671461394</v>
      </c>
      <c r="AO264">
        <f t="shared" si="143"/>
        <v>18.289264240425293</v>
      </c>
      <c r="AP264" s="13">
        <f t="shared" si="128"/>
        <v>0.55674963221459139</v>
      </c>
      <c r="AQ264">
        <f t="shared" si="144"/>
        <v>5.7993587839429663</v>
      </c>
      <c r="AR264" s="13">
        <f t="shared" si="149"/>
        <v>0.39904504661886281</v>
      </c>
      <c r="AS264" s="16">
        <f t="shared" si="145"/>
        <v>1.9317721911837248E-4</v>
      </c>
      <c r="AT264" s="13">
        <f t="shared" si="126"/>
        <v>0.65600083236833517</v>
      </c>
      <c r="AU264" s="17">
        <f t="shared" si="146"/>
        <v>0.1344185901676464</v>
      </c>
      <c r="AV264" s="20">
        <f t="shared" si="147"/>
        <v>0.55346420889630088</v>
      </c>
      <c r="AW264" s="17">
        <f>(Z264*0.3999)+(AL264*0.4002)+(AV264*0.1999)</f>
        <v>0.50189156951473768</v>
      </c>
      <c r="AX264" s="17">
        <f t="shared" si="148"/>
        <v>263</v>
      </c>
    </row>
    <row r="265" spans="1:50" x14ac:dyDescent="0.25">
      <c r="A265">
        <v>151263</v>
      </c>
      <c r="B265" s="1" t="s">
        <v>556</v>
      </c>
      <c r="C265" t="s">
        <v>185</v>
      </c>
      <c r="D265" t="s">
        <v>73</v>
      </c>
      <c r="E265" s="1" t="s">
        <v>67</v>
      </c>
      <c r="F265">
        <v>1487.7840000000001</v>
      </c>
      <c r="G265">
        <v>0</v>
      </c>
      <c r="H265">
        <v>9485576.7589999996</v>
      </c>
      <c r="I265">
        <v>1314.6579999999999</v>
      </c>
      <c r="J265">
        <v>147068704.19400001</v>
      </c>
      <c r="K265">
        <v>360.00400000000002</v>
      </c>
      <c r="L265">
        <v>2001.104</v>
      </c>
      <c r="M265" s="2">
        <v>508.21300000000002</v>
      </c>
      <c r="N265">
        <v>63.753</v>
      </c>
      <c r="O265" s="4">
        <v>54384659.207999997</v>
      </c>
      <c r="P265" s="4">
        <v>199257497.60100001</v>
      </c>
      <c r="Q265" s="4">
        <v>294152372.65200001</v>
      </c>
      <c r="R265" s="6">
        <v>495367.603</v>
      </c>
      <c r="S265" s="4">
        <v>-22999883.414000001</v>
      </c>
      <c r="T265" s="4">
        <v>31496958.065000001</v>
      </c>
      <c r="U265" s="4">
        <v>236187815.78200001</v>
      </c>
      <c r="V265" s="4">
        <v>55.360999999999997</v>
      </c>
      <c r="W265" s="8">
        <v>103</v>
      </c>
      <c r="X265" s="23">
        <f t="shared" si="131"/>
        <v>2444196.6565382425</v>
      </c>
      <c r="Y265" s="24">
        <f t="shared" si="125"/>
        <v>0.22465751356089075</v>
      </c>
      <c r="Z265" s="20">
        <f t="shared" si="132"/>
        <v>0.58887714051826734</v>
      </c>
      <c r="AA265" s="7">
        <f t="shared" si="133"/>
        <v>0.79798079269940048</v>
      </c>
      <c r="AB265" s="7">
        <f t="shared" si="127"/>
        <v>-0.34255016929955578</v>
      </c>
      <c r="AC265" s="4">
        <f t="shared" si="134"/>
        <v>73493.783528492277</v>
      </c>
      <c r="AD265">
        <f t="shared" si="135"/>
        <v>5.8394025279013299E-3</v>
      </c>
      <c r="AE265" s="7">
        <f t="shared" si="136"/>
        <v>-5.7218475094725579E-2</v>
      </c>
      <c r="AF265" s="7">
        <f t="shared" si="123"/>
        <v>-3.3065694775380343E-2</v>
      </c>
      <c r="AG265">
        <f t="shared" si="137"/>
        <v>0.33191421610568933</v>
      </c>
      <c r="AH265" s="7">
        <f t="shared" ref="AH265:AH328" si="150">(AG265 - AVERAGE(AG$2:AG$999)) / _xlfn.STDEV.P(AG$2:AG$999)</f>
        <v>-4.6752724279233396E-2</v>
      </c>
      <c r="AI265" s="7">
        <f t="shared" si="138"/>
        <v>3.0997709043181909</v>
      </c>
      <c r="AJ265" s="10">
        <f t="shared" ref="AJ265:AJ290" si="151">(AI265 - AVERAGE(AI$2:AI$844)) / _xlfn.STDEV.P(AI$2:AI$844)</f>
        <v>-8.7089071304962323E-2</v>
      </c>
      <c r="AK265" s="17">
        <f t="shared" si="139"/>
        <v>-0.13091618491734863</v>
      </c>
      <c r="AL265" s="20">
        <f t="shared" si="140"/>
        <v>0.44792080558258901</v>
      </c>
      <c r="AM265">
        <f t="shared" si="141"/>
        <v>63.753</v>
      </c>
      <c r="AN265" s="13">
        <f t="shared" si="142"/>
        <v>0.1312410102690072</v>
      </c>
      <c r="AO265">
        <f t="shared" si="143"/>
        <v>5.5585604604393284</v>
      </c>
      <c r="AP265" s="13">
        <f t="shared" si="128"/>
        <v>-0.52981916019501629</v>
      </c>
      <c r="AQ265">
        <f t="shared" si="144"/>
        <v>3.6517872023644178</v>
      </c>
      <c r="AR265" s="13">
        <f t="shared" si="149"/>
        <v>-4.9434868235419642E-3</v>
      </c>
      <c r="AS265" s="16">
        <f t="shared" si="145"/>
        <v>3.6795376290702898E-5</v>
      </c>
      <c r="AT265" s="13">
        <f t="shared" si="126"/>
        <v>-0.34104798501897027</v>
      </c>
      <c r="AU265" s="17">
        <f t="shared" si="146"/>
        <v>-0.16252795567773146</v>
      </c>
      <c r="AV265" s="20">
        <f t="shared" si="147"/>
        <v>0.43544505774383546</v>
      </c>
      <c r="AW265" s="17">
        <f>(Z265*0.3999)+(AL265*0.4002)+(AV265*0.1999)</f>
        <v>0.50179534193039999</v>
      </c>
      <c r="AX265" s="17">
        <f t="shared" si="148"/>
        <v>264</v>
      </c>
    </row>
    <row r="266" spans="1:50" x14ac:dyDescent="0.25">
      <c r="A266">
        <v>151801</v>
      </c>
      <c r="B266" s="1" t="s">
        <v>557</v>
      </c>
      <c r="C266" t="s">
        <v>558</v>
      </c>
      <c r="D266" t="s">
        <v>73</v>
      </c>
      <c r="E266" s="1" t="s">
        <v>475</v>
      </c>
      <c r="F266">
        <v>-2260.02</v>
      </c>
      <c r="G266">
        <v>98607.337</v>
      </c>
      <c r="H266">
        <v>14151883.234999999</v>
      </c>
      <c r="I266">
        <v>549.351</v>
      </c>
      <c r="J266">
        <v>330023953.78399998</v>
      </c>
      <c r="K266">
        <v>187.10499999999999</v>
      </c>
      <c r="L266">
        <v>1212.7860000000001</v>
      </c>
      <c r="M266" s="2">
        <v>449.95100000000002</v>
      </c>
      <c r="N266">
        <v>55.194000000000003</v>
      </c>
      <c r="O266" s="4">
        <v>33134418.646000002</v>
      </c>
      <c r="P266" s="4">
        <v>574739197.16700006</v>
      </c>
      <c r="Q266" s="4">
        <v>617239659.13199997</v>
      </c>
      <c r="R266" s="6">
        <v>495367.603</v>
      </c>
      <c r="S266" s="4">
        <v>-16607706.956</v>
      </c>
      <c r="T266" s="4">
        <v>11144512.597999999</v>
      </c>
      <c r="U266" s="4">
        <v>174010730.546</v>
      </c>
      <c r="V266" s="4">
        <v>46.533000000000001</v>
      </c>
      <c r="W266" s="8">
        <v>103</v>
      </c>
      <c r="X266" s="23">
        <f t="shared" si="131"/>
        <v>2163991.7314315825</v>
      </c>
      <c r="Y266" s="24">
        <f t="shared" si="125"/>
        <v>0.11515963472018519</v>
      </c>
      <c r="Z266" s="20">
        <f t="shared" si="132"/>
        <v>0.54584070370806792</v>
      </c>
      <c r="AA266" s="7">
        <f t="shared" si="133"/>
        <v>3.2569299012740949</v>
      </c>
      <c r="AB266" s="7">
        <f t="shared" si="127"/>
        <v>0.1039707612657004</v>
      </c>
      <c r="AC266" s="4">
        <f t="shared" si="134"/>
        <v>272120.51737404615</v>
      </c>
      <c r="AD266">
        <f t="shared" si="135"/>
        <v>4.0059838543695693E-2</v>
      </c>
      <c r="AE266" s="7">
        <f t="shared" si="136"/>
        <v>-1.4113059081438659E-2</v>
      </c>
      <c r="AF266" s="7">
        <f t="shared" si="123"/>
        <v>-2.5217758247860565E-2</v>
      </c>
      <c r="AG266">
        <f t="shared" si="137"/>
        <v>0.26454112297082699</v>
      </c>
      <c r="AH266" s="7">
        <f t="shared" si="150"/>
        <v>-5.1066013894874994E-2</v>
      </c>
      <c r="AI266" s="7">
        <f t="shared" si="138"/>
        <v>14.523128234236859</v>
      </c>
      <c r="AJ266" s="10">
        <f t="shared" si="151"/>
        <v>5.025183404550413E-2</v>
      </c>
      <c r="AK266" s="17">
        <f t="shared" si="139"/>
        <v>2.9481224839542984E-2</v>
      </c>
      <c r="AL266" s="20">
        <f t="shared" si="140"/>
        <v>0.51175960357973738</v>
      </c>
      <c r="AM266">
        <f t="shared" si="141"/>
        <v>55.194000000000003</v>
      </c>
      <c r="AN266" s="13">
        <f t="shared" si="142"/>
        <v>-0.19994071578199965</v>
      </c>
      <c r="AO266">
        <f t="shared" si="143"/>
        <v>6.4818470912054735</v>
      </c>
      <c r="AP266" s="13">
        <f t="shared" si="128"/>
        <v>-0.45101641238333079</v>
      </c>
      <c r="AQ266">
        <f t="shared" si="144"/>
        <v>2.9360572940327625</v>
      </c>
      <c r="AR266" s="13">
        <f t="shared" si="149"/>
        <v>-0.13958238709956358</v>
      </c>
      <c r="AS266" s="16">
        <f t="shared" si="145"/>
        <v>3.6602000263143531E-5</v>
      </c>
      <c r="AT266" s="13">
        <f t="shared" si="126"/>
        <v>-0.34228089886691354</v>
      </c>
      <c r="AU266" s="17">
        <f t="shared" si="146"/>
        <v>-0.27608809437870618</v>
      </c>
      <c r="AV266" s="20">
        <f t="shared" si="147"/>
        <v>0.3912402023705826</v>
      </c>
      <c r="AW266" s="17">
        <f>(Z266*0.3999)+(AL266*0.4002)+(AV266*0.1999)</f>
        <v>0.50129680721934677</v>
      </c>
      <c r="AX266" s="17">
        <f t="shared" si="148"/>
        <v>265</v>
      </c>
    </row>
    <row r="267" spans="1:50" x14ac:dyDescent="0.25">
      <c r="A267">
        <v>178059</v>
      </c>
      <c r="B267" s="1" t="s">
        <v>559</v>
      </c>
      <c r="C267" t="s">
        <v>168</v>
      </c>
      <c r="D267" t="s">
        <v>169</v>
      </c>
      <c r="E267" s="1" t="s">
        <v>52</v>
      </c>
      <c r="F267">
        <v>4127.7579999999998</v>
      </c>
      <c r="G267">
        <v>-52619452.511</v>
      </c>
      <c r="H267">
        <v>13197407.369999999</v>
      </c>
      <c r="I267">
        <v>1712.8810000000001</v>
      </c>
      <c r="J267">
        <v>81578590.274000004</v>
      </c>
      <c r="K267">
        <v>542.40599999999995</v>
      </c>
      <c r="L267">
        <v>5801.5860000000002</v>
      </c>
      <c r="M267" s="2">
        <v>709.72500000000002</v>
      </c>
      <c r="N267">
        <v>67.41</v>
      </c>
      <c r="O267" s="4">
        <v>75444208.577000007</v>
      </c>
      <c r="P267" s="4">
        <v>189878036.995</v>
      </c>
      <c r="Q267" s="4">
        <v>345748905.21100003</v>
      </c>
      <c r="R267" s="6">
        <v>422876.76699999999</v>
      </c>
      <c r="S267" s="4">
        <v>-527962.80299999996</v>
      </c>
      <c r="T267" s="4">
        <v>85807786.718999997</v>
      </c>
      <c r="U267" s="4">
        <v>202721055.29699999</v>
      </c>
      <c r="V267" s="4">
        <v>59.241999999999997</v>
      </c>
      <c r="W267" s="8">
        <v>138</v>
      </c>
      <c r="X267" s="23">
        <f t="shared" si="131"/>
        <v>2174827.6337614134</v>
      </c>
      <c r="Y267" s="24">
        <f t="shared" si="125"/>
        <v>0.11939406536050995</v>
      </c>
      <c r="Z267" s="20">
        <f t="shared" si="132"/>
        <v>0.54751841858930472</v>
      </c>
      <c r="AA267" s="7">
        <f t="shared" si="133"/>
        <v>0.99908670211037265</v>
      </c>
      <c r="AB267" s="7">
        <f t="shared" si="127"/>
        <v>-0.30603131760831037</v>
      </c>
      <c r="AC267" s="4">
        <f t="shared" si="134"/>
        <v>14061.429111625683</v>
      </c>
      <c r="AD267">
        <f t="shared" si="135"/>
        <v>-4.3999093825075617E-3</v>
      </c>
      <c r="AE267" s="7">
        <f t="shared" si="136"/>
        <v>6.2496934758150359E-2</v>
      </c>
      <c r="AF267" s="7">
        <f t="shared" si="123"/>
        <v>-1.1269850429468297E-2</v>
      </c>
      <c r="AG267">
        <f t="shared" si="137"/>
        <v>0.21292198207306348</v>
      </c>
      <c r="AH267" s="7">
        <f t="shared" si="150"/>
        <v>-5.4370720477916738E-2</v>
      </c>
      <c r="AI267" s="7">
        <f t="shared" si="138"/>
        <v>2.218175270133699</v>
      </c>
      <c r="AJ267" s="10">
        <f t="shared" si="151"/>
        <v>-9.7688332017467655E-2</v>
      </c>
      <c r="AK267" s="17">
        <f t="shared" si="139"/>
        <v>-0.1202507456739664</v>
      </c>
      <c r="AL267" s="20">
        <f t="shared" si="140"/>
        <v>0.45214226007496527</v>
      </c>
      <c r="AM267">
        <f t="shared" si="141"/>
        <v>67.41</v>
      </c>
      <c r="AN267" s="13">
        <f t="shared" si="142"/>
        <v>0.27274487429150179</v>
      </c>
      <c r="AO267">
        <f t="shared" si="143"/>
        <v>10.696021061713921</v>
      </c>
      <c r="AP267" s="13">
        <f t="shared" si="128"/>
        <v>-9.1335596516887468E-2</v>
      </c>
      <c r="AQ267">
        <f t="shared" si="144"/>
        <v>3.1579315125570151</v>
      </c>
      <c r="AR267" s="13">
        <f t="shared" si="149"/>
        <v>-9.7844714223296755E-2</v>
      </c>
      <c r="AS267" s="16">
        <f t="shared" si="145"/>
        <v>7.6899023920156502E-5</v>
      </c>
      <c r="AT267" s="13">
        <f t="shared" si="126"/>
        <v>-8.5357850417300957E-2</v>
      </c>
      <c r="AU267" s="17">
        <f t="shared" si="146"/>
        <v>1.7456814518944291E-2</v>
      </c>
      <c r="AV267" s="20">
        <f t="shared" si="147"/>
        <v>0.50696390769363131</v>
      </c>
      <c r="AW267" s="17">
        <f>(Z267*0.3999)+(AL267*0.4002)+(AV267*0.1999)</f>
        <v>0.50124203322382099</v>
      </c>
      <c r="AX267" s="17">
        <f t="shared" si="148"/>
        <v>266</v>
      </c>
    </row>
    <row r="268" spans="1:50" x14ac:dyDescent="0.25">
      <c r="A268">
        <v>233541</v>
      </c>
      <c r="B268" s="1" t="s">
        <v>560</v>
      </c>
      <c r="C268" t="s">
        <v>561</v>
      </c>
      <c r="D268" t="s">
        <v>39</v>
      </c>
      <c r="E268" s="1" t="s">
        <v>67</v>
      </c>
      <c r="F268">
        <v>1283.819</v>
      </c>
      <c r="G268">
        <v>4481.3019999999997</v>
      </c>
      <c r="H268">
        <v>8918790.443</v>
      </c>
      <c r="I268">
        <v>1159.74</v>
      </c>
      <c r="J268">
        <v>91468760.277999997</v>
      </c>
      <c r="K268">
        <v>318.30099999999999</v>
      </c>
      <c r="L268">
        <v>3636.7840000000001</v>
      </c>
      <c r="M268" s="2">
        <v>497.84399999999999</v>
      </c>
      <c r="N268">
        <v>66.001999999999995</v>
      </c>
      <c r="O268" s="4">
        <v>45328925.075999998</v>
      </c>
      <c r="P268" s="4">
        <v>198877310.5</v>
      </c>
      <c r="Q268" s="4">
        <v>337035630.90200001</v>
      </c>
      <c r="R268" s="6">
        <v>583235.97699999996</v>
      </c>
      <c r="S268" s="4">
        <v>2705854.6889999998</v>
      </c>
      <c r="T268" s="4">
        <v>17130753.458999999</v>
      </c>
      <c r="U268" s="4">
        <v>157324061.928</v>
      </c>
      <c r="V268" s="4">
        <v>52.637999999999998</v>
      </c>
      <c r="W268" s="8">
        <v>139</v>
      </c>
      <c r="X268" s="23">
        <f t="shared" si="131"/>
        <v>2088924.6887308487</v>
      </c>
      <c r="Y268" s="24">
        <f t="shared" si="125"/>
        <v>8.5825096994104191E-2</v>
      </c>
      <c r="Z268" s="20">
        <f t="shared" si="132"/>
        <v>0.53419727221574631</v>
      </c>
      <c r="AA268" s="7">
        <f t="shared" si="133"/>
        <v>1.3649835728474922</v>
      </c>
      <c r="AB268" s="7">
        <f t="shared" si="127"/>
        <v>-0.23958805099383546</v>
      </c>
      <c r="AC268" s="4">
        <f t="shared" si="134"/>
        <v>25151.00162066265</v>
      </c>
      <c r="AD268">
        <f t="shared" si="135"/>
        <v>-2.4893407539004395E-3</v>
      </c>
      <c r="AE268" s="7">
        <f t="shared" si="136"/>
        <v>7.3889810557523403E-2</v>
      </c>
      <c r="AF268" s="7">
        <f t="shared" si="123"/>
        <v>-9.1956199867824946E-3</v>
      </c>
      <c r="AG268">
        <f t="shared" si="137"/>
        <v>0.12402607900227446</v>
      </c>
      <c r="AH268" s="7">
        <f t="shared" si="150"/>
        <v>-6.0061920892610289E-2</v>
      </c>
      <c r="AI268" s="7">
        <f t="shared" si="138"/>
        <v>2.4394884790241051</v>
      </c>
      <c r="AJ268" s="10">
        <f t="shared" si="151"/>
        <v>-9.5027524375968314E-2</v>
      </c>
      <c r="AK268" s="17">
        <f t="shared" si="139"/>
        <v>-0.1003554532435095</v>
      </c>
      <c r="AL268" s="20">
        <f t="shared" si="140"/>
        <v>0.46003106716308073</v>
      </c>
      <c r="AM268">
        <f t="shared" si="141"/>
        <v>66.001999999999995</v>
      </c>
      <c r="AN268" s="13">
        <f t="shared" si="142"/>
        <v>0.21826375847425467</v>
      </c>
      <c r="AO268">
        <f t="shared" si="143"/>
        <v>11.425612863296063</v>
      </c>
      <c r="AP268" s="13">
        <f t="shared" si="128"/>
        <v>-2.9064751440486501E-2</v>
      </c>
      <c r="AQ268">
        <f t="shared" si="144"/>
        <v>3.6435323797286219</v>
      </c>
      <c r="AR268" s="13">
        <f t="shared" si="149"/>
        <v>-6.496335501121833E-3</v>
      </c>
      <c r="AS268" s="16">
        <f t="shared" si="145"/>
        <v>8.0230978208780507E-5</v>
      </c>
      <c r="AT268" s="13">
        <f t="shared" si="126"/>
        <v>-6.4114200751897971E-2</v>
      </c>
      <c r="AU268" s="17">
        <f t="shared" si="146"/>
        <v>4.3766015656494725E-2</v>
      </c>
      <c r="AV268" s="20">
        <f t="shared" si="147"/>
        <v>0.51745454165422133</v>
      </c>
      <c r="AW268" s="17">
        <f>(Z268*0.3999)+(AL268*0.4002)+(AV268*0.1999)</f>
        <v>0.50116908511442071</v>
      </c>
      <c r="AX268" s="17">
        <f t="shared" si="148"/>
        <v>267</v>
      </c>
    </row>
    <row r="269" spans="1:50" x14ac:dyDescent="0.25">
      <c r="A269">
        <v>198561</v>
      </c>
      <c r="B269" s="1" t="s">
        <v>562</v>
      </c>
      <c r="C269" t="s">
        <v>563</v>
      </c>
      <c r="D269" t="s">
        <v>118</v>
      </c>
      <c r="E269" s="1" t="s">
        <v>70</v>
      </c>
      <c r="F269">
        <v>772.33799999999997</v>
      </c>
      <c r="G269">
        <v>18668.72</v>
      </c>
      <c r="H269">
        <v>5394090.6689999998</v>
      </c>
      <c r="I269">
        <v>1002.494</v>
      </c>
      <c r="J269">
        <v>76768195.488999993</v>
      </c>
      <c r="K269">
        <v>183.61500000000001</v>
      </c>
      <c r="L269">
        <v>2324.5729999999999</v>
      </c>
      <c r="M269" s="2">
        <v>441.27300000000002</v>
      </c>
      <c r="N269">
        <v>52.625</v>
      </c>
      <c r="O269" s="4">
        <v>24179541.473000001</v>
      </c>
      <c r="P269" s="4">
        <v>129095267.13</v>
      </c>
      <c r="Q269" s="4">
        <v>155483008.278</v>
      </c>
      <c r="R269" s="6">
        <v>767685.26300000004</v>
      </c>
      <c r="S269" s="4">
        <v>1131399.6839999999</v>
      </c>
      <c r="T269" s="4">
        <v>23174856.263</v>
      </c>
      <c r="U269" s="4">
        <v>102142510.955</v>
      </c>
      <c r="V269" s="4">
        <v>51.582000000000001</v>
      </c>
      <c r="W269" s="8">
        <v>163</v>
      </c>
      <c r="X269" s="23">
        <f t="shared" si="131"/>
        <v>2078274.7181582761</v>
      </c>
      <c r="Y269" s="24">
        <f t="shared" si="125"/>
        <v>8.1663324366557599E-2</v>
      </c>
      <c r="Z269" s="20">
        <f t="shared" si="132"/>
        <v>0.53254277808707862</v>
      </c>
      <c r="AA269" s="7">
        <f t="shared" si="133"/>
        <v>1.3501285264613205</v>
      </c>
      <c r="AB269" s="7">
        <f t="shared" si="127"/>
        <v>-0.24228558105365366</v>
      </c>
      <c r="AC269" s="4">
        <f t="shared" si="134"/>
        <v>33024.643876101116</v>
      </c>
      <c r="AD269">
        <f t="shared" si="135"/>
        <v>-1.1328291414052416E-3</v>
      </c>
      <c r="AE269" s="7">
        <f t="shared" si="136"/>
        <v>6.3886136066058488E-2</v>
      </c>
      <c r="AF269" s="7">
        <f t="shared" si="123"/>
        <v>-1.1016927138226893E-2</v>
      </c>
      <c r="AG269">
        <f t="shared" si="137"/>
        <v>0.87895075417464819</v>
      </c>
      <c r="AH269" s="7">
        <f t="shared" si="150"/>
        <v>-1.1730923895120905E-2</v>
      </c>
      <c r="AI269" s="7">
        <f t="shared" si="138"/>
        <v>5.8922439554772001</v>
      </c>
      <c r="AJ269" s="10">
        <f t="shared" si="151"/>
        <v>-5.3515686008812416E-2</v>
      </c>
      <c r="AK269" s="17">
        <f t="shared" si="139"/>
        <v>-8.5432521795298311E-2</v>
      </c>
      <c r="AL269" s="20">
        <f t="shared" si="140"/>
        <v>0.46595876950654985</v>
      </c>
      <c r="AM269">
        <f t="shared" si="141"/>
        <v>52.625</v>
      </c>
      <c r="AN269" s="13">
        <f t="shared" si="142"/>
        <v>-0.29934553576389444</v>
      </c>
      <c r="AO269">
        <f t="shared" si="143"/>
        <v>12.660038667864825</v>
      </c>
      <c r="AP269" s="13">
        <f t="shared" si="128"/>
        <v>7.6293803669262236E-2</v>
      </c>
      <c r="AQ269">
        <f t="shared" si="144"/>
        <v>5.4597609127794566</v>
      </c>
      <c r="AR269" s="13">
        <f t="shared" si="149"/>
        <v>0.33516189268428415</v>
      </c>
      <c r="AS269" s="16">
        <f t="shared" si="145"/>
        <v>9.6138010003031938E-5</v>
      </c>
      <c r="AT269" s="13">
        <f t="shared" si="126"/>
        <v>3.7304780837148999E-2</v>
      </c>
      <c r="AU269" s="17">
        <f t="shared" si="146"/>
        <v>2.0521219526648069E-2</v>
      </c>
      <c r="AV269" s="20">
        <f t="shared" si="147"/>
        <v>0.50818620754731159</v>
      </c>
      <c r="AW269" s="17">
        <f>(Z269*0.3999)+(AL269*0.4002)+(AV269*0.1999)</f>
        <v>0.50102697940225149</v>
      </c>
      <c r="AX269" s="17">
        <f t="shared" si="148"/>
        <v>268</v>
      </c>
    </row>
    <row r="270" spans="1:50" ht="30" x14ac:dyDescent="0.25">
      <c r="A270">
        <v>233611</v>
      </c>
      <c r="B270" s="1" t="s">
        <v>564</v>
      </c>
      <c r="C270" t="s">
        <v>565</v>
      </c>
      <c r="D270" t="s">
        <v>39</v>
      </c>
      <c r="E270" s="1" t="s">
        <v>566</v>
      </c>
      <c r="F270">
        <v>242.27500000000001</v>
      </c>
      <c r="G270">
        <v>24371.473000000002</v>
      </c>
      <c r="H270">
        <v>4171699.355</v>
      </c>
      <c r="I270">
        <v>221.053</v>
      </c>
      <c r="J270">
        <v>2102159.5469999998</v>
      </c>
      <c r="K270">
        <v>27.289000000000001</v>
      </c>
      <c r="L270">
        <v>904.779</v>
      </c>
      <c r="M270" s="2">
        <v>308.16500000000002</v>
      </c>
      <c r="N270">
        <v>62.539000000000001</v>
      </c>
      <c r="O270" s="4">
        <v>5398926.2429999998</v>
      </c>
      <c r="P270" s="4">
        <v>24592703.738000002</v>
      </c>
      <c r="Q270" s="4">
        <v>42200216.531999998</v>
      </c>
      <c r="R270" s="6">
        <v>583235.97699999996</v>
      </c>
      <c r="S270" s="4">
        <v>3318121.165</v>
      </c>
      <c r="T270" s="4">
        <v>15053481.795</v>
      </c>
      <c r="U270" s="4">
        <v>50331537.975000001</v>
      </c>
      <c r="V270" s="4">
        <v>44.722000000000001</v>
      </c>
      <c r="W270" s="8">
        <v>139</v>
      </c>
      <c r="X270" s="23">
        <f t="shared" si="131"/>
        <v>1293042.5528935611</v>
      </c>
      <c r="Y270" s="24">
        <f t="shared" si="125"/>
        <v>-0.22518801474267428</v>
      </c>
      <c r="Z270" s="20">
        <f t="shared" si="132"/>
        <v>0.41091650643592709</v>
      </c>
      <c r="AA270" s="7">
        <f t="shared" si="133"/>
        <v>0.57403636452790752</v>
      </c>
      <c r="AB270" s="7">
        <f t="shared" si="127"/>
        <v>-0.38321627097418576</v>
      </c>
      <c r="AC270" s="4">
        <f t="shared" si="134"/>
        <v>2323.395599367359</v>
      </c>
      <c r="AD270">
        <f t="shared" si="135"/>
        <v>-6.4221982103036257E-3</v>
      </c>
      <c r="AE270" s="7">
        <f t="shared" si="136"/>
        <v>0.14880968914004261</v>
      </c>
      <c r="AF270" s="7">
        <f t="shared" si="123"/>
        <v>4.444578998511208E-3</v>
      </c>
      <c r="AG270">
        <f t="shared" si="137"/>
        <v>0.85633067227632442</v>
      </c>
      <c r="AH270" s="7">
        <f t="shared" si="150"/>
        <v>-1.3179083090687304E-2</v>
      </c>
      <c r="AI270" s="7">
        <f t="shared" si="138"/>
        <v>2.3967165053760633</v>
      </c>
      <c r="AJ270" s="10">
        <f t="shared" si="151"/>
        <v>-9.5541763877963301E-2</v>
      </c>
      <c r="AK270" s="17">
        <f t="shared" si="139"/>
        <v>-0.13200637642393098</v>
      </c>
      <c r="AL270" s="20">
        <f t="shared" si="140"/>
        <v>0.44748962411590837</v>
      </c>
      <c r="AM270">
        <f t="shared" si="141"/>
        <v>62.539000000000001</v>
      </c>
      <c r="AN270" s="13">
        <f t="shared" si="142"/>
        <v>8.4266525466352452E-2</v>
      </c>
      <c r="AO270">
        <f t="shared" si="143"/>
        <v>33.155447249807615</v>
      </c>
      <c r="AP270" s="13">
        <f t="shared" si="128"/>
        <v>1.8255821177869316</v>
      </c>
      <c r="AQ270">
        <f t="shared" si="144"/>
        <v>8.1004434021034104</v>
      </c>
      <c r="AR270" s="13">
        <f t="shared" si="149"/>
        <v>0.83191154950591106</v>
      </c>
      <c r="AS270" s="16">
        <f t="shared" si="145"/>
        <v>1.6758498991778132E-4</v>
      </c>
      <c r="AT270" s="13">
        <f t="shared" si="126"/>
        <v>0.49283162168910499</v>
      </c>
      <c r="AU270" s="17">
        <f t="shared" si="146"/>
        <v>0.78821969880093734</v>
      </c>
      <c r="AV270" s="20">
        <f t="shared" si="147"/>
        <v>0.78471589568931832</v>
      </c>
      <c r="AW270" s="17">
        <f>(Z270*0.3999)+(AL270*0.4002)+(AV270*0.1999)</f>
        <v>0.50027556604320855</v>
      </c>
      <c r="AX270" s="17">
        <f t="shared" si="148"/>
        <v>269</v>
      </c>
    </row>
    <row r="271" spans="1:50" x14ac:dyDescent="0.25">
      <c r="A271">
        <v>162760</v>
      </c>
      <c r="B271" s="1" t="s">
        <v>567</v>
      </c>
      <c r="C271" t="s">
        <v>568</v>
      </c>
      <c r="D271" t="s">
        <v>129</v>
      </c>
      <c r="E271" s="1" t="s">
        <v>405</v>
      </c>
      <c r="F271">
        <v>522.68100000000004</v>
      </c>
      <c r="G271">
        <v>8223196.1169999996</v>
      </c>
      <c r="H271">
        <v>8521184.0889999997</v>
      </c>
      <c r="I271">
        <v>430.73899999999998</v>
      </c>
      <c r="J271">
        <v>167463828.072</v>
      </c>
      <c r="K271">
        <v>129.846</v>
      </c>
      <c r="L271">
        <v>1728.595</v>
      </c>
      <c r="M271" s="2">
        <v>329.13</v>
      </c>
      <c r="N271">
        <v>63.334000000000003</v>
      </c>
      <c r="O271" s="4">
        <v>17815241.120999999</v>
      </c>
      <c r="P271" s="4">
        <v>233514416.016</v>
      </c>
      <c r="Q271" s="4">
        <v>287425017.37099999</v>
      </c>
      <c r="R271" s="6">
        <v>424958.397</v>
      </c>
      <c r="S271" s="4">
        <v>4798375.3190000001</v>
      </c>
      <c r="T271" s="4">
        <v>514951.23100000003</v>
      </c>
      <c r="U271" s="4">
        <v>104881206.168</v>
      </c>
      <c r="V271" s="4">
        <v>49.774999999999999</v>
      </c>
      <c r="W271" s="9">
        <v>75</v>
      </c>
      <c r="X271" s="23">
        <f t="shared" si="131"/>
        <v>1864887.4293948</v>
      </c>
      <c r="Y271" s="24">
        <f t="shared" si="125"/>
        <v>-1.7237020473275068E-3</v>
      </c>
      <c r="Z271" s="20">
        <f t="shared" si="132"/>
        <v>0.49931234271502856</v>
      </c>
      <c r="AA271" s="7">
        <f t="shared" si="133"/>
        <v>2.5503518588747589</v>
      </c>
      <c r="AB271" s="7">
        <f t="shared" si="127"/>
        <v>-2.4336849456672829E-2</v>
      </c>
      <c r="AC271" s="4">
        <f t="shared" si="134"/>
        <v>96878.57946598249</v>
      </c>
      <c r="AD271">
        <f t="shared" si="135"/>
        <v>9.8682555308587886E-3</v>
      </c>
      <c r="AE271" s="7">
        <f t="shared" si="136"/>
        <v>0.12699662689485633</v>
      </c>
      <c r="AF271" s="7">
        <f t="shared" ref="AF271:AF290" si="152">(AE271 - AVERAGE(AE$2:AE$999)) / _xlfn.STDEV.P(AE$2:AE$999)</f>
        <v>4.7320964858328391E-4</v>
      </c>
      <c r="AG271">
        <f t="shared" si="137"/>
        <v>0.16208588159608001</v>
      </c>
      <c r="AH271" s="7">
        <f t="shared" si="150"/>
        <v>-5.7625296067138475E-2</v>
      </c>
      <c r="AI271" s="7">
        <f t="shared" si="138"/>
        <v>5.3315119873791295</v>
      </c>
      <c r="AJ271" s="10">
        <f t="shared" si="151"/>
        <v>-6.0257262406483082E-2</v>
      </c>
      <c r="AK271" s="17">
        <f t="shared" si="139"/>
        <v>-2.6289823152056531E-2</v>
      </c>
      <c r="AL271" s="20">
        <f t="shared" si="140"/>
        <v>0.48951308602777166</v>
      </c>
      <c r="AM271">
        <f t="shared" si="141"/>
        <v>63.334000000000003</v>
      </c>
      <c r="AN271" s="13">
        <f t="shared" si="142"/>
        <v>0.11502823503646006</v>
      </c>
      <c r="AO271">
        <f t="shared" si="143"/>
        <v>13.312654991297382</v>
      </c>
      <c r="AP271" s="13">
        <f t="shared" si="128"/>
        <v>0.13199477218709962</v>
      </c>
      <c r="AQ271">
        <f t="shared" si="144"/>
        <v>3.3173066555766058</v>
      </c>
      <c r="AR271" s="13">
        <f t="shared" si="149"/>
        <v>-6.7863999797781807E-2</v>
      </c>
      <c r="AS271" s="16">
        <f t="shared" si="145"/>
        <v>9.7028998275100028E-5</v>
      </c>
      <c r="AT271" s="13">
        <f t="shared" si="126"/>
        <v>4.2985483832511481E-2</v>
      </c>
      <c r="AU271" s="17">
        <f t="shared" si="146"/>
        <v>5.9138260374769776E-2</v>
      </c>
      <c r="AV271" s="20">
        <f t="shared" si="147"/>
        <v>0.52357900770890242</v>
      </c>
      <c r="AW271" s="17">
        <f>(Z271*0.3999)+(AL271*0.4002)+(AV271*0.1999)</f>
        <v>0.50024158652106365</v>
      </c>
      <c r="AX271" s="17">
        <f t="shared" si="148"/>
        <v>270</v>
      </c>
    </row>
    <row r="272" spans="1:50" x14ac:dyDescent="0.25">
      <c r="A272">
        <v>221519</v>
      </c>
      <c r="B272" s="1" t="s">
        <v>569</v>
      </c>
      <c r="C272" t="s">
        <v>570</v>
      </c>
      <c r="D272" t="s">
        <v>110</v>
      </c>
      <c r="E272" s="1" t="s">
        <v>390</v>
      </c>
      <c r="F272">
        <v>452.28100000000001</v>
      </c>
      <c r="G272">
        <v>7522344.5240000002</v>
      </c>
      <c r="H272">
        <v>7029896.534</v>
      </c>
      <c r="I272">
        <v>395.70299999999997</v>
      </c>
      <c r="J272">
        <v>547751685.40499997</v>
      </c>
      <c r="K272">
        <v>184.36600000000001</v>
      </c>
      <c r="L272">
        <v>1687.972</v>
      </c>
      <c r="M272" s="2">
        <v>432.58300000000003</v>
      </c>
      <c r="N272">
        <v>81.375</v>
      </c>
      <c r="O272" s="4">
        <v>29815826.368999999</v>
      </c>
      <c r="P272" s="4">
        <v>834076400.94200003</v>
      </c>
      <c r="Q272" s="4">
        <v>911337617.40400004</v>
      </c>
      <c r="R272" s="6">
        <v>500992.75799999997</v>
      </c>
      <c r="S272" s="4">
        <v>-71491261.461999997</v>
      </c>
      <c r="T272" s="4">
        <v>71192593.101999998</v>
      </c>
      <c r="U272" s="4">
        <v>110898128.772</v>
      </c>
      <c r="V272" s="4">
        <v>48.447000000000003</v>
      </c>
      <c r="W272" s="8">
        <v>142</v>
      </c>
      <c r="X272" s="23">
        <f t="shared" si="131"/>
        <v>1526203.8748867183</v>
      </c>
      <c r="Y272" s="24">
        <f t="shared" si="125"/>
        <v>-0.13407373409172846</v>
      </c>
      <c r="Z272" s="20">
        <f t="shared" si="132"/>
        <v>0.44667213462659439</v>
      </c>
      <c r="AA272" s="7">
        <f t="shared" si="133"/>
        <v>4.7563800701256254</v>
      </c>
      <c r="AB272" s="7">
        <f t="shared" si="127"/>
        <v>0.37625613813545833</v>
      </c>
      <c r="AC272" s="4">
        <f t="shared" si="134"/>
        <v>324502.82670861838</v>
      </c>
      <c r="AD272">
        <f t="shared" si="135"/>
        <v>4.908453240155828E-2</v>
      </c>
      <c r="AE272" s="7">
        <f t="shared" si="136"/>
        <v>-0.58126647980263724</v>
      </c>
      <c r="AF272" s="7">
        <f t="shared" si="152"/>
        <v>-0.12847587425383311</v>
      </c>
      <c r="AG272">
        <f t="shared" si="137"/>
        <v>1.0188156649683995</v>
      </c>
      <c r="AH272" s="7">
        <f t="shared" si="150"/>
        <v>-2.7766390426838972E-3</v>
      </c>
      <c r="AI272" s="7">
        <f t="shared" si="138"/>
        <v>11.795538034949661</v>
      </c>
      <c r="AJ272" s="10">
        <f t="shared" si="151"/>
        <v>1.7458523237128137E-2</v>
      </c>
      <c r="AK272" s="17">
        <f t="shared" si="139"/>
        <v>9.660779712713706E-2</v>
      </c>
      <c r="AL272" s="20">
        <f t="shared" si="140"/>
        <v>0.53848106787491967</v>
      </c>
      <c r="AM272">
        <f t="shared" si="141"/>
        <v>81.375</v>
      </c>
      <c r="AN272" s="13">
        <f t="shared" si="142"/>
        <v>0.81310622541924027</v>
      </c>
      <c r="AO272">
        <f t="shared" si="143"/>
        <v>9.1555492878296416</v>
      </c>
      <c r="AP272" s="13">
        <f t="shared" si="128"/>
        <v>-0.22281525263157662</v>
      </c>
      <c r="AQ272">
        <f t="shared" si="144"/>
        <v>2.1462905307920113</v>
      </c>
      <c r="AR272" s="13">
        <f t="shared" si="149"/>
        <v>-0.28814866502016584</v>
      </c>
      <c r="AS272" s="16">
        <f t="shared" si="145"/>
        <v>5.6613289167628503E-5</v>
      </c>
      <c r="AT272" s="13">
        <f t="shared" si="126"/>
        <v>-0.21469427131578855</v>
      </c>
      <c r="AU272" s="17">
        <f t="shared" si="146"/>
        <v>7.3252033949678733E-2</v>
      </c>
      <c r="AV272" s="20">
        <f t="shared" si="147"/>
        <v>0.52919721976810763</v>
      </c>
      <c r="AW272" s="17">
        <f>(Z272*0.3999)+(AL272*0.4002)+(AV272*0.1999)</f>
        <v>0.4999108342323626</v>
      </c>
      <c r="AX272" s="17">
        <f t="shared" si="148"/>
        <v>271</v>
      </c>
    </row>
    <row r="273" spans="1:50" x14ac:dyDescent="0.25">
      <c r="A273">
        <v>217235</v>
      </c>
      <c r="B273" s="1" t="s">
        <v>571</v>
      </c>
      <c r="C273" t="s">
        <v>112</v>
      </c>
      <c r="D273" t="s">
        <v>113</v>
      </c>
      <c r="E273" s="1" t="s">
        <v>93</v>
      </c>
      <c r="F273">
        <v>12.555999999999999</v>
      </c>
      <c r="G273">
        <v>-2756420.1570000001</v>
      </c>
      <c r="H273">
        <v>-602649.772</v>
      </c>
      <c r="I273">
        <v>-277.11500000000001</v>
      </c>
      <c r="J273">
        <v>453968599.208</v>
      </c>
      <c r="K273">
        <v>284.82400000000001</v>
      </c>
      <c r="L273">
        <v>219.71299999999999</v>
      </c>
      <c r="M273" s="2">
        <v>724.89800000000002</v>
      </c>
      <c r="N273">
        <v>51.133000000000003</v>
      </c>
      <c r="O273" s="4">
        <v>48779219.391000003</v>
      </c>
      <c r="P273" s="4">
        <v>669501103.11199999</v>
      </c>
      <c r="Q273" s="4">
        <v>742801184.58500004</v>
      </c>
      <c r="R273" s="6">
        <v>70051.838000000003</v>
      </c>
      <c r="S273" s="4">
        <v>9203323.9269999992</v>
      </c>
      <c r="T273" s="4">
        <v>94427739.540999994</v>
      </c>
      <c r="U273" s="4">
        <v>197797356.46799999</v>
      </c>
      <c r="V273" s="4">
        <v>52.631999999999998</v>
      </c>
      <c r="W273" s="8">
        <v>21</v>
      </c>
      <c r="X273" s="23">
        <f t="shared" si="131"/>
        <v>2418116.060120191</v>
      </c>
      <c r="Y273" s="24">
        <f t="shared" si="125"/>
        <v>0.21446579410560246</v>
      </c>
      <c r="Z273" s="20">
        <f t="shared" si="132"/>
        <v>0.58490808064053779</v>
      </c>
      <c r="AA273" s="7">
        <f t="shared" si="133"/>
        <v>3.5386513913832909</v>
      </c>
      <c r="AB273" s="7">
        <f t="shared" si="127"/>
        <v>0.15512860812195534</v>
      </c>
      <c r="AC273" s="4">
        <f t="shared" si="134"/>
        <v>2066189.0703235585</v>
      </c>
      <c r="AD273">
        <f t="shared" si="135"/>
        <v>0.34915120270968725</v>
      </c>
      <c r="AE273" s="7">
        <f t="shared" si="136"/>
        <v>4.348225026147623E-2</v>
      </c>
      <c r="AF273" s="7">
        <f t="shared" si="152"/>
        <v>-1.4731736448030679E-2</v>
      </c>
      <c r="AG273">
        <f t="shared" si="137"/>
        <v>1.2506305251211345</v>
      </c>
      <c r="AH273" s="7">
        <f t="shared" si="150"/>
        <v>1.2064369177715121E-2</v>
      </c>
      <c r="AI273" s="7">
        <f t="shared" si="138"/>
        <v>10.13370203222229</v>
      </c>
      <c r="AJ273" s="10">
        <f t="shared" si="151"/>
        <v>-2.5214226375232696E-3</v>
      </c>
      <c r="AK273" s="17">
        <f t="shared" si="139"/>
        <v>9.799957599334809E-2</v>
      </c>
      <c r="AL273" s="20">
        <f t="shared" si="140"/>
        <v>0.53903368497176873</v>
      </c>
      <c r="AM273">
        <f t="shared" si="141"/>
        <v>51.133000000000003</v>
      </c>
      <c r="AN273" s="13">
        <f t="shared" si="142"/>
        <v>-0.35707694542251128</v>
      </c>
      <c r="AO273">
        <f t="shared" si="143"/>
        <v>0.7713991798443951</v>
      </c>
      <c r="AP273" s="13">
        <f t="shared" si="128"/>
        <v>-0.93840458811955174</v>
      </c>
      <c r="AQ273">
        <f t="shared" si="144"/>
        <v>-0.97293416285144507</v>
      </c>
      <c r="AR273" s="13">
        <f t="shared" si="149"/>
        <v>-0.87491886642882344</v>
      </c>
      <c r="AS273" s="16">
        <f t="shared" si="145"/>
        <v>4.5042336212649213E-6</v>
      </c>
      <c r="AT273" s="13">
        <f t="shared" si="126"/>
        <v>-0.54692767685843291</v>
      </c>
      <c r="AU273" s="17">
        <f t="shared" si="146"/>
        <v>-0.66983948263553383</v>
      </c>
      <c r="AV273" s="20">
        <f t="shared" si="147"/>
        <v>0.2514800606918105</v>
      </c>
      <c r="AW273" s="17">
        <f>(Z273*0.3999)+(AL273*0.4002)+(AV273*0.1999)</f>
        <v>0.49989688630614582</v>
      </c>
      <c r="AX273" s="17">
        <f t="shared" si="148"/>
        <v>272</v>
      </c>
    </row>
    <row r="274" spans="1:50" x14ac:dyDescent="0.25">
      <c r="A274">
        <v>233295</v>
      </c>
      <c r="B274" s="1" t="s">
        <v>572</v>
      </c>
      <c r="C274" t="s">
        <v>573</v>
      </c>
      <c r="D274" t="s">
        <v>39</v>
      </c>
      <c r="E274" s="1" t="s">
        <v>67</v>
      </c>
      <c r="F274">
        <v>353.26900000000001</v>
      </c>
      <c r="G274">
        <v>-6634622.0149999997</v>
      </c>
      <c r="H274">
        <v>6079794.9390000002</v>
      </c>
      <c r="I274">
        <v>317.51</v>
      </c>
      <c r="J274">
        <v>266170850.373</v>
      </c>
      <c r="K274">
        <v>170.22399999999999</v>
      </c>
      <c r="L274">
        <v>1490.3240000000001</v>
      </c>
      <c r="M274" s="2">
        <v>418.404</v>
      </c>
      <c r="N274">
        <v>81.971000000000004</v>
      </c>
      <c r="O274" s="4">
        <v>23172961.131000001</v>
      </c>
      <c r="P274" s="4">
        <v>369025990.22899997</v>
      </c>
      <c r="Q274" s="4">
        <v>471378018.57499999</v>
      </c>
      <c r="R274" s="6">
        <v>583235.97699999996</v>
      </c>
      <c r="S274" s="4">
        <v>-11757861.75</v>
      </c>
      <c r="T274" s="4">
        <v>8387687.6380000003</v>
      </c>
      <c r="U274" s="4">
        <v>105233242.825</v>
      </c>
      <c r="V274" s="4">
        <v>48.75</v>
      </c>
      <c r="W274" s="8">
        <v>139</v>
      </c>
      <c r="X274" s="23">
        <f t="shared" si="131"/>
        <v>1755599.033961928</v>
      </c>
      <c r="Y274" s="24">
        <f t="shared" si="125"/>
        <v>-4.4431186497319086E-2</v>
      </c>
      <c r="Z274" s="20">
        <f t="shared" si="132"/>
        <v>0.48228035147881787</v>
      </c>
      <c r="AA274" s="7">
        <f t="shared" si="133"/>
        <v>3.3272169577665878</v>
      </c>
      <c r="AB274" s="7">
        <f t="shared" si="127"/>
        <v>0.11673419819990863</v>
      </c>
      <c r="AC274" s="4">
        <f t="shared" si="134"/>
        <v>178599.31825093066</v>
      </c>
      <c r="AD274">
        <f t="shared" si="135"/>
        <v>2.394752501594357E-2</v>
      </c>
      <c r="AE274" s="7">
        <f t="shared" si="136"/>
        <v>-5.3956968906132344E-2</v>
      </c>
      <c r="AF274" s="7">
        <f t="shared" si="152"/>
        <v>-3.2471892512938354E-2</v>
      </c>
      <c r="AG274">
        <f t="shared" si="137"/>
        <v>1.7127805392129405E-2</v>
      </c>
      <c r="AH274" s="7">
        <f t="shared" si="150"/>
        <v>-6.6905650221909321E-2</v>
      </c>
      <c r="AI274" s="7">
        <f t="shared" si="138"/>
        <v>4.6054584964502245</v>
      </c>
      <c r="AJ274" s="10">
        <f t="shared" si="151"/>
        <v>-6.8986468794510203E-2</v>
      </c>
      <c r="AK274" s="17">
        <f t="shared" si="139"/>
        <v>8.3889093462180542E-3</v>
      </c>
      <c r="AL274" s="20">
        <f t="shared" si="140"/>
        <v>0.50334665137185275</v>
      </c>
      <c r="AM274">
        <f t="shared" si="141"/>
        <v>81.971000000000004</v>
      </c>
      <c r="AN274" s="13">
        <f t="shared" si="142"/>
        <v>0.83616783410324547</v>
      </c>
      <c r="AO274">
        <f t="shared" si="143"/>
        <v>8.7550756650061103</v>
      </c>
      <c r="AP274" s="13">
        <f t="shared" si="128"/>
        <v>-0.25699577778269633</v>
      </c>
      <c r="AQ274">
        <f t="shared" si="144"/>
        <v>1.865248143622521</v>
      </c>
      <c r="AR274" s="13">
        <f t="shared" si="149"/>
        <v>-0.34101670574190984</v>
      </c>
      <c r="AS274" s="16">
        <f t="shared" si="145"/>
        <v>6.4313058291298606E-5</v>
      </c>
      <c r="AT274" s="13">
        <f t="shared" si="126"/>
        <v>-0.16560260210345834</v>
      </c>
      <c r="AU274" s="17">
        <f t="shared" si="146"/>
        <v>6.8226708929130409E-2</v>
      </c>
      <c r="AV274" s="20">
        <f t="shared" si="147"/>
        <v>0.5271974170734155</v>
      </c>
      <c r="AW274" s="17">
        <f>(Z274*0.3999)+(AL274*0.4002)+(AV274*0.1999)</f>
        <v>0.49969000610837044</v>
      </c>
      <c r="AX274" s="17">
        <f t="shared" si="148"/>
        <v>273</v>
      </c>
    </row>
    <row r="275" spans="1:50" x14ac:dyDescent="0.25">
      <c r="A275">
        <v>192323</v>
      </c>
      <c r="B275" s="1" t="s">
        <v>574</v>
      </c>
      <c r="C275" t="s">
        <v>77</v>
      </c>
      <c r="D275" t="s">
        <v>58</v>
      </c>
      <c r="E275" s="1" t="s">
        <v>48</v>
      </c>
      <c r="F275">
        <v>949.34</v>
      </c>
      <c r="G275">
        <v>-59740556.568000004</v>
      </c>
      <c r="H275">
        <v>7061572.0920000002</v>
      </c>
      <c r="I275">
        <v>1152.5360000000001</v>
      </c>
      <c r="J275">
        <v>274871296.04299998</v>
      </c>
      <c r="K275">
        <v>236.69900000000001</v>
      </c>
      <c r="L275">
        <v>2505.5010000000002</v>
      </c>
      <c r="M275" s="2">
        <v>608.375</v>
      </c>
      <c r="N275">
        <v>74.936999999999998</v>
      </c>
      <c r="O275" s="4">
        <v>34897790.391000003</v>
      </c>
      <c r="P275" s="4">
        <v>350401752.73900002</v>
      </c>
      <c r="Q275" s="4">
        <v>475442692.09200001</v>
      </c>
      <c r="R275" s="6">
        <v>1163205.6410000001</v>
      </c>
      <c r="S275" s="4">
        <v>-993997.18200000003</v>
      </c>
      <c r="T275" s="4">
        <v>85525014.650999993</v>
      </c>
      <c r="U275" s="4">
        <v>165085884.45699999</v>
      </c>
      <c r="V275" s="4">
        <v>50.048000000000002</v>
      </c>
      <c r="W275" s="8">
        <v>402</v>
      </c>
      <c r="X275" s="23">
        <f t="shared" si="131"/>
        <v>1760361.2732422263</v>
      </c>
      <c r="Y275" s="24">
        <f t="shared" si="125"/>
        <v>-4.2570208859163496E-2</v>
      </c>
      <c r="Z275" s="20">
        <f t="shared" si="132"/>
        <v>0.48302207191976437</v>
      </c>
      <c r="AA275" s="7">
        <f t="shared" si="133"/>
        <v>2.2035308621831002</v>
      </c>
      <c r="AB275" s="7">
        <f t="shared" si="127"/>
        <v>-8.7316125295404515E-2</v>
      </c>
      <c r="AC275" s="4">
        <f t="shared" si="134"/>
        <v>109707.1188728322</v>
      </c>
      <c r="AD275">
        <f t="shared" si="135"/>
        <v>1.207842232688308E-2</v>
      </c>
      <c r="AE275" s="7">
        <f t="shared" si="136"/>
        <v>3.6754050353592922E-2</v>
      </c>
      <c r="AF275" s="7">
        <f t="shared" si="152"/>
        <v>-1.5956698197738806E-2</v>
      </c>
      <c r="AG275">
        <f t="shared" si="137"/>
        <v>0.20620812844510486</v>
      </c>
      <c r="AH275" s="7">
        <f t="shared" si="150"/>
        <v>-5.4800547784144817E-2</v>
      </c>
      <c r="AI275" s="7">
        <f t="shared" si="138"/>
        <v>3.8022962283559747</v>
      </c>
      <c r="AJ275" s="10">
        <f t="shared" si="151"/>
        <v>-7.8642739701356087E-2</v>
      </c>
      <c r="AK275" s="17">
        <f t="shared" si="139"/>
        <v>-5.0330934391169035E-2</v>
      </c>
      <c r="AL275" s="20">
        <f t="shared" si="140"/>
        <v>0.47992933646081759</v>
      </c>
      <c r="AM275">
        <f t="shared" si="141"/>
        <v>74.936999999999998</v>
      </c>
      <c r="AN275" s="13">
        <f t="shared" si="142"/>
        <v>0.56399441886282198</v>
      </c>
      <c r="AO275">
        <f t="shared" si="143"/>
        <v>10.585177799652724</v>
      </c>
      <c r="AP275" s="13">
        <f t="shared" si="128"/>
        <v>-0.10079609701128425</v>
      </c>
      <c r="AQ275">
        <f t="shared" si="144"/>
        <v>4.8692051930933378</v>
      </c>
      <c r="AR275" s="13">
        <f t="shared" si="149"/>
        <v>0.22407002447439883</v>
      </c>
      <c r="AS275" s="16">
        <f t="shared" si="145"/>
        <v>7.1795405151099735E-5</v>
      </c>
      <c r="AT275" s="13">
        <f t="shared" si="126"/>
        <v>-0.11789715911243648</v>
      </c>
      <c r="AU275" s="17">
        <f t="shared" si="146"/>
        <v>0.17643737570213797</v>
      </c>
      <c r="AV275" s="20">
        <f t="shared" si="147"/>
        <v>0.5700248281740804</v>
      </c>
      <c r="AW275" s="17">
        <f>(Z275*0.3999)+(AL275*0.4002)+(AV275*0.1999)</f>
        <v>0.49917621016433161</v>
      </c>
      <c r="AX275" s="17">
        <f t="shared" si="148"/>
        <v>274</v>
      </c>
    </row>
    <row r="276" spans="1:50" x14ac:dyDescent="0.25">
      <c r="A276">
        <v>204635</v>
      </c>
      <c r="B276" s="1" t="s">
        <v>575</v>
      </c>
      <c r="C276" t="s">
        <v>576</v>
      </c>
      <c r="D276" t="s">
        <v>195</v>
      </c>
      <c r="E276" s="1" t="s">
        <v>67</v>
      </c>
      <c r="F276">
        <v>611.21100000000001</v>
      </c>
      <c r="G276">
        <v>3263.835</v>
      </c>
      <c r="H276">
        <v>11472306.119000001</v>
      </c>
      <c r="I276">
        <v>893.08799999999997</v>
      </c>
      <c r="J276">
        <v>222732368.854</v>
      </c>
      <c r="K276">
        <v>200.85599999999999</v>
      </c>
      <c r="L276">
        <v>2846.9209999999998</v>
      </c>
      <c r="M276" s="2">
        <v>625.90899999999999</v>
      </c>
      <c r="N276">
        <v>72.707999999999998</v>
      </c>
      <c r="O276" s="4">
        <v>50475077.443999998</v>
      </c>
      <c r="P276" s="4">
        <v>322635421.11199999</v>
      </c>
      <c r="Q276" s="4">
        <v>443057504.95700002</v>
      </c>
      <c r="R276" s="6">
        <v>754926.505</v>
      </c>
      <c r="S276" s="4">
        <v>41571690.582999997</v>
      </c>
      <c r="T276" s="4">
        <v>23288503.938000001</v>
      </c>
      <c r="U276" s="4">
        <v>230370345.803</v>
      </c>
      <c r="V276" s="4">
        <v>49.220999999999997</v>
      </c>
      <c r="W276" s="8">
        <v>265</v>
      </c>
      <c r="X276" s="23">
        <f t="shared" si="131"/>
        <v>1783076.5804454531</v>
      </c>
      <c r="Y276" s="24">
        <f t="shared" si="125"/>
        <v>-3.3693569895656542E-2</v>
      </c>
      <c r="Z276" s="20">
        <f t="shared" si="132"/>
        <v>0.48656075327143533</v>
      </c>
      <c r="AA276" s="7">
        <f t="shared" si="133"/>
        <v>1.8194443338380362</v>
      </c>
      <c r="AB276" s="7">
        <f t="shared" si="127"/>
        <v>-0.15706245451228956</v>
      </c>
      <c r="AC276" s="4">
        <f t="shared" si="134"/>
        <v>78236.230950560275</v>
      </c>
      <c r="AD276">
        <f t="shared" si="135"/>
        <v>6.6564557786049213E-3</v>
      </c>
      <c r="AE276" s="7">
        <f t="shared" si="136"/>
        <v>0.23025531570526137</v>
      </c>
      <c r="AF276" s="7">
        <f t="shared" si="152"/>
        <v>1.9272880563467525E-2</v>
      </c>
      <c r="AG276">
        <f t="shared" si="137"/>
        <v>0.19341774389969657</v>
      </c>
      <c r="AH276" s="7">
        <f t="shared" si="150"/>
        <v>-5.5619400389432506E-2</v>
      </c>
      <c r="AI276" s="7">
        <f t="shared" si="138"/>
        <v>3.6792047671860311</v>
      </c>
      <c r="AJ276" s="10">
        <f t="shared" si="151"/>
        <v>-8.0122645496976702E-2</v>
      </c>
      <c r="AK276" s="17">
        <f t="shared" si="139"/>
        <v>-6.5407968776635628E-2</v>
      </c>
      <c r="AL276" s="20">
        <f t="shared" si="140"/>
        <v>0.47392458975108526</v>
      </c>
      <c r="AM276">
        <f t="shared" si="141"/>
        <v>72.707999999999998</v>
      </c>
      <c r="AN276" s="13">
        <f t="shared" si="142"/>
        <v>0.47774555014361481</v>
      </c>
      <c r="AO276">
        <f t="shared" si="143"/>
        <v>14.173940534512287</v>
      </c>
      <c r="AP276" s="13">
        <f t="shared" si="128"/>
        <v>0.20550571147092167</v>
      </c>
      <c r="AQ276">
        <f t="shared" si="144"/>
        <v>4.4464093679053649</v>
      </c>
      <c r="AR276" s="13">
        <f t="shared" si="149"/>
        <v>0.14453616081723847</v>
      </c>
      <c r="AS276" s="16">
        <f t="shared" si="145"/>
        <v>5.6402508805628685E-5</v>
      </c>
      <c r="AT276" s="13">
        <f t="shared" si="126"/>
        <v>-0.21603815054665282</v>
      </c>
      <c r="AU276" s="17">
        <f t="shared" si="146"/>
        <v>0.18762650300579389</v>
      </c>
      <c r="AV276" s="20">
        <f t="shared" si="147"/>
        <v>0.57441527559454542</v>
      </c>
      <c r="AW276" s="17">
        <f>(Z276*0.3999)+(AL276*0.4002)+(AV276*0.1999)</f>
        <v>0.49906587964298094</v>
      </c>
      <c r="AX276" s="17">
        <f t="shared" si="148"/>
        <v>275</v>
      </c>
    </row>
    <row r="277" spans="1:50" x14ac:dyDescent="0.25">
      <c r="A277">
        <v>195544</v>
      </c>
      <c r="B277" s="1" t="s">
        <v>577</v>
      </c>
      <c r="C277" t="s">
        <v>394</v>
      </c>
      <c r="D277" t="s">
        <v>58</v>
      </c>
      <c r="E277" s="1" t="s">
        <v>52</v>
      </c>
      <c r="F277">
        <v>1149.1010000000001</v>
      </c>
      <c r="G277">
        <v>5132.2860000000001</v>
      </c>
      <c r="H277">
        <v>2783455.5249999999</v>
      </c>
      <c r="I277">
        <v>2163.84</v>
      </c>
      <c r="J277">
        <v>89161961.582000002</v>
      </c>
      <c r="K277">
        <v>556.23500000000001</v>
      </c>
      <c r="L277">
        <v>7738.6610000000001</v>
      </c>
      <c r="M277" s="2">
        <v>628.81600000000003</v>
      </c>
      <c r="N277">
        <v>70.138999999999996</v>
      </c>
      <c r="O277" s="4">
        <v>44409777.386</v>
      </c>
      <c r="P277" s="4">
        <v>146976461.06299999</v>
      </c>
      <c r="Q277" s="4">
        <v>209666320.882</v>
      </c>
      <c r="R277" s="6">
        <v>1163205.6410000001</v>
      </c>
      <c r="S277" s="4">
        <v>-1870195.7690000001</v>
      </c>
      <c r="T277" s="4">
        <v>-7490267.8739999998</v>
      </c>
      <c r="U277" s="4">
        <v>152154557.55899999</v>
      </c>
      <c r="V277" s="4">
        <v>50.557000000000002</v>
      </c>
      <c r="W277" s="8">
        <v>402</v>
      </c>
      <c r="X277" s="23">
        <f t="shared" si="131"/>
        <v>1819508.2546046171</v>
      </c>
      <c r="Y277" s="24">
        <f t="shared" si="125"/>
        <v>-1.9456878511571386E-2</v>
      </c>
      <c r="Z277" s="20">
        <f t="shared" si="132"/>
        <v>0.49223831824365716</v>
      </c>
      <c r="AA277" s="7">
        <f t="shared" si="133"/>
        <v>0.97180110986911017</v>
      </c>
      <c r="AB277" s="7">
        <f t="shared" si="127"/>
        <v>-0.31098611231963924</v>
      </c>
      <c r="AC277" s="4">
        <f t="shared" si="134"/>
        <v>11521.626490939454</v>
      </c>
      <c r="AD277">
        <f t="shared" si="135"/>
        <v>-4.8374796500704415E-3</v>
      </c>
      <c r="AE277" s="7">
        <f t="shared" si="136"/>
        <v>6.0021846906943357E-3</v>
      </c>
      <c r="AF277" s="7">
        <f t="shared" si="152"/>
        <v>-2.1555500207928249E-2</v>
      </c>
      <c r="AG277">
        <f t="shared" si="137"/>
        <v>-0.11939946284153931</v>
      </c>
      <c r="AH277" s="7">
        <f t="shared" si="150"/>
        <v>-7.5646256017540811E-2</v>
      </c>
      <c r="AI277" s="7">
        <f t="shared" si="138"/>
        <v>3.3445013513725304</v>
      </c>
      <c r="AJ277" s="10">
        <f t="shared" si="151"/>
        <v>-8.4146722554544071E-2</v>
      </c>
      <c r="AK277" s="17">
        <f t="shared" si="139"/>
        <v>-0.12608381527167775</v>
      </c>
      <c r="AL277" s="20">
        <f t="shared" si="140"/>
        <v>0.44983278938314902</v>
      </c>
      <c r="AM277">
        <f t="shared" si="141"/>
        <v>70.138999999999996</v>
      </c>
      <c r="AN277" s="13">
        <f t="shared" si="142"/>
        <v>0.37834073016171998</v>
      </c>
      <c r="AO277">
        <f t="shared" si="143"/>
        <v>13.912574721116075</v>
      </c>
      <c r="AP277" s="13">
        <f t="shared" si="128"/>
        <v>0.18319807309153033</v>
      </c>
      <c r="AQ277">
        <f t="shared" si="144"/>
        <v>3.8901543412406627</v>
      </c>
      <c r="AR277" s="13">
        <f t="shared" si="149"/>
        <v>3.9896737214389175E-2</v>
      </c>
      <c r="AS277" s="16">
        <f t="shared" si="145"/>
        <v>1.7425579355503774E-4</v>
      </c>
      <c r="AT277" s="13">
        <f t="shared" si="126"/>
        <v>0.53536288207896288</v>
      </c>
      <c r="AU277" s="17">
        <f t="shared" si="146"/>
        <v>0.27634849804078843</v>
      </c>
      <c r="AV277" s="20">
        <f t="shared" si="147"/>
        <v>0.60885979522726108</v>
      </c>
      <c r="AW277" s="17">
        <f>(Z277*0.3999)+(AL277*0.4002)+(AV277*0.1999)</f>
        <v>0.49858025884270424</v>
      </c>
      <c r="AX277" s="17">
        <f t="shared" si="148"/>
        <v>276</v>
      </c>
    </row>
    <row r="278" spans="1:50" x14ac:dyDescent="0.25">
      <c r="A278">
        <v>158477</v>
      </c>
      <c r="B278" s="1" t="s">
        <v>578</v>
      </c>
      <c r="C278" t="s">
        <v>579</v>
      </c>
      <c r="D278" t="s">
        <v>203</v>
      </c>
      <c r="E278" s="1" t="s">
        <v>67</v>
      </c>
      <c r="F278">
        <v>114.78400000000001</v>
      </c>
      <c r="G278">
        <v>0</v>
      </c>
      <c r="H278">
        <v>2199021.7880000002</v>
      </c>
      <c r="I278">
        <v>139.714</v>
      </c>
      <c r="J278">
        <v>162686063.66800001</v>
      </c>
      <c r="K278">
        <v>75.567999999999998</v>
      </c>
      <c r="L278">
        <v>499.02600000000001</v>
      </c>
      <c r="M278" s="2">
        <v>658.89099999999996</v>
      </c>
      <c r="N278">
        <v>62.679000000000002</v>
      </c>
      <c r="O278" s="4">
        <v>7476551.0089999996</v>
      </c>
      <c r="P278" s="4">
        <v>175378424.426</v>
      </c>
      <c r="Q278" s="4">
        <v>210465391.02500001</v>
      </c>
      <c r="R278" s="6">
        <v>323551.38099999999</v>
      </c>
      <c r="S278" s="4">
        <v>3936319.2370000002</v>
      </c>
      <c r="T278" s="4">
        <v>9880931.6079999991</v>
      </c>
      <c r="U278" s="4">
        <v>51512512.787</v>
      </c>
      <c r="V278" s="4">
        <v>49.694000000000003</v>
      </c>
      <c r="W278" s="9">
        <v>109</v>
      </c>
      <c r="X278" s="23">
        <f t="shared" si="131"/>
        <v>1955826.5410868898</v>
      </c>
      <c r="Y278" s="24">
        <f t="shared" si="125"/>
        <v>3.3813288710959365E-2</v>
      </c>
      <c r="Z278" s="20">
        <f t="shared" si="132"/>
        <v>0.51348698042661622</v>
      </c>
      <c r="AA278" s="7">
        <f t="shared" si="133"/>
        <v>3.8649042594775902</v>
      </c>
      <c r="AB278" s="7">
        <f t="shared" si="127"/>
        <v>0.21437291446121567</v>
      </c>
      <c r="AC278" s="4">
        <f t="shared" si="134"/>
        <v>326007.18934083596</v>
      </c>
      <c r="AD278">
        <f t="shared" si="135"/>
        <v>4.9343711738617624E-2</v>
      </c>
      <c r="AE278" s="7">
        <f t="shared" si="136"/>
        <v>0.11910389715153541</v>
      </c>
      <c r="AF278" s="7">
        <f t="shared" si="152"/>
        <v>-9.6377084675300991E-4</v>
      </c>
      <c r="AG278">
        <f t="shared" si="137"/>
        <v>0.28161259196118738</v>
      </c>
      <c r="AH278" s="7">
        <f t="shared" si="150"/>
        <v>-4.9973082184400108E-2</v>
      </c>
      <c r="AI278" s="7">
        <f t="shared" si="138"/>
        <v>5.9983923212956904</v>
      </c>
      <c r="AJ278" s="10">
        <f t="shared" si="151"/>
        <v>-5.2239483904479939E-2</v>
      </c>
      <c r="AK278" s="17">
        <f t="shared" si="139"/>
        <v>5.3690137907254722E-2</v>
      </c>
      <c r="AL278" s="20">
        <f t="shared" si="140"/>
        <v>0.52140897986015211</v>
      </c>
      <c r="AM278">
        <f t="shared" si="141"/>
        <v>62.679000000000002</v>
      </c>
      <c r="AN278" s="13">
        <f t="shared" si="142"/>
        <v>8.9683681868635567E-2</v>
      </c>
      <c r="AO278">
        <f t="shared" si="143"/>
        <v>6.603668219352107</v>
      </c>
      <c r="AP278" s="13">
        <f t="shared" si="128"/>
        <v>-0.44061894823776182</v>
      </c>
      <c r="AQ278">
        <f t="shared" si="144"/>
        <v>1.8488513656574213</v>
      </c>
      <c r="AR278" s="13">
        <f t="shared" si="149"/>
        <v>-0.34410117116328243</v>
      </c>
      <c r="AS278" s="16">
        <f t="shared" si="145"/>
        <v>6.6745481893896083E-5</v>
      </c>
      <c r="AT278" s="13">
        <f t="shared" si="126"/>
        <v>-0.1500941195807951</v>
      </c>
      <c r="AU278" s="17">
        <f t="shared" si="146"/>
        <v>-0.19929374920582943</v>
      </c>
      <c r="AV278" s="20">
        <f t="shared" si="147"/>
        <v>0.42101648425685462</v>
      </c>
      <c r="AW278" s="17">
        <f>(Z278*0.3999)+(AL278*0.4002)+(AV278*0.1999)</f>
        <v>0.49817251241558191</v>
      </c>
      <c r="AX278" s="17">
        <f t="shared" si="148"/>
        <v>277</v>
      </c>
    </row>
    <row r="279" spans="1:50" x14ac:dyDescent="0.25">
      <c r="A279">
        <v>217493</v>
      </c>
      <c r="B279" s="1" t="s">
        <v>580</v>
      </c>
      <c r="C279" t="s">
        <v>112</v>
      </c>
      <c r="D279" t="s">
        <v>113</v>
      </c>
      <c r="E279" s="1" t="s">
        <v>44</v>
      </c>
      <c r="F279">
        <v>708.30600000000004</v>
      </c>
      <c r="G279">
        <v>-18592687.664999999</v>
      </c>
      <c r="H279">
        <v>17580884.546999998</v>
      </c>
      <c r="I279">
        <v>782.69299999999998</v>
      </c>
      <c r="J279">
        <v>469766689.80900002</v>
      </c>
      <c r="K279">
        <v>340.18299999999999</v>
      </c>
      <c r="L279">
        <v>2613.1590000000001</v>
      </c>
      <c r="M279" s="2">
        <v>525.13499999999999</v>
      </c>
      <c r="N279">
        <v>94.938000000000002</v>
      </c>
      <c r="O279" s="4">
        <v>53249427.575000003</v>
      </c>
      <c r="P279" s="4">
        <v>551235772.22099996</v>
      </c>
      <c r="Q279" s="4">
        <v>875203734.296</v>
      </c>
      <c r="R279" s="6">
        <v>70051.838000000003</v>
      </c>
      <c r="S279" s="4">
        <v>-25920383.723000001</v>
      </c>
      <c r="T279" s="4">
        <v>32055248.076000001</v>
      </c>
      <c r="U279" s="4">
        <v>261747387.15700001</v>
      </c>
      <c r="V279" s="4">
        <v>49.265999999999998</v>
      </c>
      <c r="W279" s="8">
        <v>21</v>
      </c>
      <c r="X279" s="23">
        <f t="shared" si="131"/>
        <v>1751746.283244286</v>
      </c>
      <c r="Y279" s="24">
        <f t="shared" ref="Y279:Y342" si="153">(X279 - AVERAGE(X$2:X$999)) / _xlfn.STDEV.P(X$2:X$999)</f>
        <v>-4.5936756148256604E-2</v>
      </c>
      <c r="Z279" s="20">
        <f t="shared" si="132"/>
        <v>0.48168032895867541</v>
      </c>
      <c r="AA279" s="7">
        <f t="shared" si="133"/>
        <v>2.040957188648401</v>
      </c>
      <c r="AB279" s="7">
        <f t="shared" si="127"/>
        <v>-0.11683790260221653</v>
      </c>
      <c r="AC279" s="4">
        <f t="shared" si="134"/>
        <v>179769.65420359035</v>
      </c>
      <c r="AD279">
        <f t="shared" si="135"/>
        <v>2.4149156517451902E-2</v>
      </c>
      <c r="AE279" s="7">
        <f t="shared" si="136"/>
        <v>-3.1860868857490621E-2</v>
      </c>
      <c r="AF279" s="7">
        <f t="shared" si="152"/>
        <v>-2.8448992220455046E-2</v>
      </c>
      <c r="AG279">
        <f t="shared" si="137"/>
        <v>4.1555221463174676E-2</v>
      </c>
      <c r="AH279" s="7">
        <f t="shared" si="150"/>
        <v>-6.5341783770575562E-2</v>
      </c>
      <c r="AI279" s="7">
        <f t="shared" si="138"/>
        <v>2.7015132258460373</v>
      </c>
      <c r="AJ279" s="10">
        <f t="shared" si="151"/>
        <v>-9.18772494687395E-2</v>
      </c>
      <c r="AK279" s="17">
        <f t="shared" si="139"/>
        <v>-6.3968739921564224E-2</v>
      </c>
      <c r="AL279" s="20">
        <f t="shared" si="140"/>
        <v>0.47449755886971456</v>
      </c>
      <c r="AM279">
        <f t="shared" si="141"/>
        <v>94.938000000000002</v>
      </c>
      <c r="AN279" s="13">
        <f t="shared" si="142"/>
        <v>1.3379125988775658</v>
      </c>
      <c r="AO279">
        <f t="shared" si="143"/>
        <v>7.6816272418080862</v>
      </c>
      <c r="AP279" s="13">
        <f t="shared" si="128"/>
        <v>-0.34861487261561064</v>
      </c>
      <c r="AQ279">
        <f t="shared" si="144"/>
        <v>2.3007998636028257</v>
      </c>
      <c r="AR279" s="13">
        <f t="shared" si="149"/>
        <v>-0.2590832781893696</v>
      </c>
      <c r="AS279" s="16">
        <f t="shared" si="145"/>
        <v>4.9073935983996352E-5</v>
      </c>
      <c r="AT279" s="13">
        <f t="shared" ref="AT279:AT320" si="154">(AS279 - AVERAGE(AS$2:AS$844)) / _xlfn.STDEV.P(AS$2:AS$844)</f>
        <v>-0.26276317138553251</v>
      </c>
      <c r="AU279" s="17">
        <f t="shared" si="146"/>
        <v>0.19689660768491812</v>
      </c>
      <c r="AV279" s="20">
        <f t="shared" si="147"/>
        <v>0.57804577580376337</v>
      </c>
      <c r="AW279" s="17">
        <f>(Z279*0.3999)+(AL279*0.4002)+(AV279*0.1999)</f>
        <v>0.49806923719340634</v>
      </c>
      <c r="AX279" s="17">
        <f t="shared" si="148"/>
        <v>278</v>
      </c>
    </row>
    <row r="280" spans="1:50" x14ac:dyDescent="0.25">
      <c r="A280">
        <v>156213</v>
      </c>
      <c r="B280" s="1" t="s">
        <v>581</v>
      </c>
      <c r="C280" t="s">
        <v>582</v>
      </c>
      <c r="D280" t="s">
        <v>294</v>
      </c>
      <c r="E280" s="1" t="s">
        <v>93</v>
      </c>
      <c r="F280">
        <v>397.35700000000003</v>
      </c>
      <c r="G280">
        <v>7024251.2359999996</v>
      </c>
      <c r="H280">
        <v>4217165.8739999998</v>
      </c>
      <c r="I280">
        <v>338.15499999999997</v>
      </c>
      <c r="J280">
        <v>88642139.008000001</v>
      </c>
      <c r="K280">
        <v>110.03</v>
      </c>
      <c r="L280">
        <v>958.78399999999999</v>
      </c>
      <c r="M280" s="2">
        <v>513.70500000000004</v>
      </c>
      <c r="N280">
        <v>68.680999999999997</v>
      </c>
      <c r="O280" s="4">
        <v>11318642.592</v>
      </c>
      <c r="P280" s="4">
        <v>200442971.47799999</v>
      </c>
      <c r="Q280" s="4">
        <v>211962907.18599999</v>
      </c>
      <c r="R280" s="6">
        <v>294319.57500000001</v>
      </c>
      <c r="S280" s="4">
        <v>-4906254.6330000004</v>
      </c>
      <c r="T280" s="4">
        <v>9010936.9859999996</v>
      </c>
      <c r="U280" s="4">
        <v>71355740.799999997</v>
      </c>
      <c r="V280" s="4">
        <v>50.04</v>
      </c>
      <c r="W280" s="9">
        <v>85</v>
      </c>
      <c r="X280" s="23">
        <f t="shared" si="131"/>
        <v>1778746.3208867649</v>
      </c>
      <c r="Y280" s="24">
        <f t="shared" si="153"/>
        <v>-3.5385739425958532E-2</v>
      </c>
      <c r="Z280" s="20">
        <f t="shared" si="132"/>
        <v>0.48588607794038907</v>
      </c>
      <c r="AA280" s="7">
        <f t="shared" si="133"/>
        <v>2.7821978718660207</v>
      </c>
      <c r="AB280" s="7">
        <f t="shared" si="127"/>
        <v>1.7764102168433979E-2</v>
      </c>
      <c r="AC280" s="4">
        <f t="shared" si="134"/>
        <v>92452.668179694287</v>
      </c>
      <c r="AD280">
        <f t="shared" si="135"/>
        <v>9.1057367548023106E-3</v>
      </c>
      <c r="AE280" s="7">
        <f t="shared" si="136"/>
        <v>-9.6570892723462625E-3</v>
      </c>
      <c r="AF280" s="7">
        <f t="shared" si="152"/>
        <v>-2.4406487380656261E-2</v>
      </c>
      <c r="AG280">
        <f t="shared" si="137"/>
        <v>1.3919511903928754</v>
      </c>
      <c r="AH280" s="7">
        <f t="shared" si="150"/>
        <v>2.1111852818877286E-2</v>
      </c>
      <c r="AI280" s="7">
        <f t="shared" si="138"/>
        <v>18.399660602168346</v>
      </c>
      <c r="AJ280" s="10">
        <f t="shared" si="151"/>
        <v>9.685866333882262E-2</v>
      </c>
      <c r="AK280" s="17">
        <f t="shared" si="139"/>
        <v>2.0564963752218137E-2</v>
      </c>
      <c r="AL280" s="20">
        <f t="shared" si="140"/>
        <v>0.50820365528638978</v>
      </c>
      <c r="AM280">
        <f t="shared" si="141"/>
        <v>68.680999999999997</v>
      </c>
      <c r="AN280" s="13">
        <f t="shared" si="142"/>
        <v>0.32192491562937187</v>
      </c>
      <c r="AO280">
        <f t="shared" si="143"/>
        <v>8.7138416795419431</v>
      </c>
      <c r="AP280" s="13">
        <f t="shared" si="128"/>
        <v>-0.26051510888695717</v>
      </c>
      <c r="AQ280">
        <f t="shared" si="144"/>
        <v>3.0732981914023445</v>
      </c>
      <c r="AR280" s="13">
        <f t="shared" si="149"/>
        <v>-0.11376543676727072</v>
      </c>
      <c r="AS280" s="16">
        <f t="shared" si="145"/>
        <v>8.47083907992348E-5</v>
      </c>
      <c r="AT280" s="13">
        <f t="shared" si="154"/>
        <v>-3.5567415220108554E-2</v>
      </c>
      <c r="AU280" s="17">
        <f t="shared" si="146"/>
        <v>-4.1061447687671228E-3</v>
      </c>
      <c r="AV280" s="20">
        <f t="shared" si="147"/>
        <v>0.49836188984549645</v>
      </c>
      <c r="AW280" s="17">
        <f>(Z280*0.3999)+(AL280*0.4002)+(AV280*0.1999)</f>
        <v>0.49731148719408957</v>
      </c>
      <c r="AX280" s="17">
        <f t="shared" si="148"/>
        <v>279</v>
      </c>
    </row>
    <row r="281" spans="1:50" x14ac:dyDescent="0.25">
      <c r="A281">
        <v>146481</v>
      </c>
      <c r="B281" s="1" t="s">
        <v>583</v>
      </c>
      <c r="C281" t="s">
        <v>584</v>
      </c>
      <c r="D281" t="s">
        <v>86</v>
      </c>
      <c r="E281" s="1" t="s">
        <v>192</v>
      </c>
      <c r="F281">
        <v>366.80399999999997</v>
      </c>
      <c r="G281">
        <v>-6176220.3909999998</v>
      </c>
      <c r="H281">
        <v>8546640.3469999991</v>
      </c>
      <c r="I281">
        <v>417.36900000000003</v>
      </c>
      <c r="J281">
        <v>119688529.68000001</v>
      </c>
      <c r="K281">
        <v>146.791</v>
      </c>
      <c r="L281">
        <v>2145.7919999999999</v>
      </c>
      <c r="M281" s="2">
        <v>485.99299999999999</v>
      </c>
      <c r="N281">
        <v>83.518000000000001</v>
      </c>
      <c r="O281" s="4">
        <v>24499116.182</v>
      </c>
      <c r="P281" s="4">
        <v>223316154.01800001</v>
      </c>
      <c r="Q281" s="4">
        <v>292812515.505</v>
      </c>
      <c r="R281" s="6">
        <v>819966.68799999997</v>
      </c>
      <c r="S281" s="4">
        <v>17783071.730999999</v>
      </c>
      <c r="T281" s="4">
        <v>-1414012.3840000001</v>
      </c>
      <c r="U281" s="4">
        <v>203485523.69600001</v>
      </c>
      <c r="V281" s="4">
        <v>48.085000000000001</v>
      </c>
      <c r="W281" s="8">
        <v>231</v>
      </c>
      <c r="X281" s="23">
        <f t="shared" si="131"/>
        <v>1725099.8727323983</v>
      </c>
      <c r="Y281" s="24">
        <f t="shared" si="153"/>
        <v>-5.6349583219942601E-2</v>
      </c>
      <c r="Z281" s="20">
        <f t="shared" si="132"/>
        <v>0.47753165992770596</v>
      </c>
      <c r="AA281" s="7">
        <f t="shared" si="133"/>
        <v>1.2605635230276004</v>
      </c>
      <c r="AB281" s="7">
        <f t="shared" si="127"/>
        <v>-0.25854970321049098</v>
      </c>
      <c r="AC281" s="4">
        <f t="shared" si="134"/>
        <v>55778.253288296357</v>
      </c>
      <c r="AD281">
        <f t="shared" si="135"/>
        <v>2.7872797983301782E-3</v>
      </c>
      <c r="AE281" s="7">
        <f t="shared" si="136"/>
        <v>0.1293935391558155</v>
      </c>
      <c r="AF281" s="7">
        <f t="shared" si="152"/>
        <v>9.0960064131243913E-4</v>
      </c>
      <c r="AG281">
        <f t="shared" si="137"/>
        <v>-0.10921770021614487</v>
      </c>
      <c r="AH281" s="7">
        <f t="shared" si="150"/>
        <v>-7.4994409873069878E-2</v>
      </c>
      <c r="AI281" s="7">
        <f t="shared" si="138"/>
        <v>4.2133502997818608</v>
      </c>
      <c r="AJ281" s="10">
        <f t="shared" si="151"/>
        <v>-7.3700712879716912E-2</v>
      </c>
      <c r="AK281" s="17">
        <f t="shared" si="139"/>
        <v>-0.10301888777170679</v>
      </c>
      <c r="AL281" s="20">
        <f t="shared" si="140"/>
        <v>0.45897399021805924</v>
      </c>
      <c r="AM281">
        <f t="shared" si="141"/>
        <v>83.518000000000001</v>
      </c>
      <c r="AN281" s="13">
        <f t="shared" si="142"/>
        <v>0.89602741234847361</v>
      </c>
      <c r="AO281">
        <f t="shared" si="143"/>
        <v>14.61800791601665</v>
      </c>
      <c r="AP281" s="13">
        <f t="shared" si="128"/>
        <v>0.24340697496809369</v>
      </c>
      <c r="AQ281">
        <f t="shared" si="144"/>
        <v>2.8432873950037814</v>
      </c>
      <c r="AR281" s="13">
        <f t="shared" si="149"/>
        <v>-0.15703371481212824</v>
      </c>
      <c r="AS281" s="16">
        <f t="shared" si="145"/>
        <v>8.7586506552287676E-5</v>
      </c>
      <c r="AT281" s="13">
        <f t="shared" si="154"/>
        <v>-1.7217318712757477E-2</v>
      </c>
      <c r="AU281" s="17">
        <f t="shared" si="146"/>
        <v>0.28695807500098186</v>
      </c>
      <c r="AV281" s="20">
        <f t="shared" si="147"/>
        <v>0.61292778897749078</v>
      </c>
      <c r="AW281" s="17">
        <f>(Z281*0.3999)+(AL281*0.4002)+(AV281*0.1999)</f>
        <v>0.49717056670695731</v>
      </c>
      <c r="AX281" s="17">
        <f t="shared" si="148"/>
        <v>280</v>
      </c>
    </row>
    <row r="282" spans="1:50" x14ac:dyDescent="0.25">
      <c r="A282">
        <v>202763</v>
      </c>
      <c r="B282" s="1" t="s">
        <v>585</v>
      </c>
      <c r="C282" t="s">
        <v>586</v>
      </c>
      <c r="D282" t="s">
        <v>195</v>
      </c>
      <c r="E282" s="1" t="s">
        <v>587</v>
      </c>
      <c r="F282">
        <v>695.16099999999994</v>
      </c>
      <c r="G282">
        <v>7041368.3530000001</v>
      </c>
      <c r="H282">
        <v>6735448.0970000001</v>
      </c>
      <c r="I282">
        <v>403.61799999999999</v>
      </c>
      <c r="J282">
        <v>66784971.941</v>
      </c>
      <c r="K282">
        <v>255.785</v>
      </c>
      <c r="L282">
        <v>3616.8820000000001</v>
      </c>
      <c r="M282" s="2">
        <v>711.76499999999999</v>
      </c>
      <c r="N282">
        <v>65.766000000000005</v>
      </c>
      <c r="O282" s="4">
        <v>34097312.071000002</v>
      </c>
      <c r="P282" s="4">
        <v>191087937.421</v>
      </c>
      <c r="Q282" s="4">
        <v>277398241.22100002</v>
      </c>
      <c r="R282" s="6">
        <v>754926.505</v>
      </c>
      <c r="S282" s="4">
        <v>2000847.2590000001</v>
      </c>
      <c r="T282" s="4">
        <v>20448723.427000001</v>
      </c>
      <c r="U282" s="4">
        <v>151026113.68000001</v>
      </c>
      <c r="V282" s="4">
        <v>50.777999999999999</v>
      </c>
      <c r="W282" s="8">
        <v>265</v>
      </c>
      <c r="X282" s="23">
        <f t="shared" si="131"/>
        <v>2027661.3729483963</v>
      </c>
      <c r="Y282" s="24">
        <f t="shared" si="153"/>
        <v>6.1884750027064311E-2</v>
      </c>
      <c r="Z282" s="20">
        <f t="shared" si="132"/>
        <v>0.52467269403265493</v>
      </c>
      <c r="AA282" s="7">
        <f t="shared" si="133"/>
        <v>1.3429487764604815</v>
      </c>
      <c r="AB282" s="7">
        <f t="shared" si="127"/>
        <v>-0.24358935291311226</v>
      </c>
      <c r="AC282" s="4">
        <f t="shared" si="134"/>
        <v>18464.791480894317</v>
      </c>
      <c r="AD282">
        <f t="shared" si="135"/>
        <v>-3.6412754499318893E-3</v>
      </c>
      <c r="AE282" s="7">
        <f t="shared" si="136"/>
        <v>5.7846256803712783E-2</v>
      </c>
      <c r="AF282" s="7">
        <f t="shared" si="152"/>
        <v>-1.2116570604610822E-2</v>
      </c>
      <c r="AG282">
        <f t="shared" si="137"/>
        <v>0.31850301261481595</v>
      </c>
      <c r="AH282" s="7">
        <f t="shared" si="150"/>
        <v>-4.7611322304926651E-2</v>
      </c>
      <c r="AI282" s="7">
        <f t="shared" si="138"/>
        <v>3.2139643705089123</v>
      </c>
      <c r="AJ282" s="10">
        <f t="shared" si="151"/>
        <v>-8.571614445178008E-2</v>
      </c>
      <c r="AK282" s="17">
        <f t="shared" si="139"/>
        <v>-9.8425997441097979E-2</v>
      </c>
      <c r="AL282" s="20">
        <f t="shared" si="140"/>
        <v>0.46079701596520206</v>
      </c>
      <c r="AM282">
        <f t="shared" si="141"/>
        <v>65.766000000000005</v>
      </c>
      <c r="AN282" s="13">
        <f t="shared" si="142"/>
        <v>0.20913198053897783</v>
      </c>
      <c r="AO282">
        <f t="shared" si="143"/>
        <v>14.14032097269191</v>
      </c>
      <c r="AP282" s="13">
        <f t="shared" si="128"/>
        <v>0.202636273353452</v>
      </c>
      <c r="AQ282">
        <f t="shared" si="144"/>
        <v>1.5779580507066482</v>
      </c>
      <c r="AR282" s="13">
        <f t="shared" si="149"/>
        <v>-0.39506002811829638</v>
      </c>
      <c r="AS282" s="16">
        <f t="shared" si="145"/>
        <v>1.0607528219434584E-4</v>
      </c>
      <c r="AT282" s="13">
        <f t="shared" si="154"/>
        <v>0.1006621713580146</v>
      </c>
      <c r="AU282" s="17">
        <f t="shared" si="146"/>
        <v>3.4766089742085171E-2</v>
      </c>
      <c r="AV282" s="20">
        <f t="shared" si="147"/>
        <v>0.51386686962912753</v>
      </c>
      <c r="AW282" s="17">
        <f>(Z282*0.3999)+(AL282*0.4002)+(AV282*0.1999)</f>
        <v>0.49694956337179519</v>
      </c>
      <c r="AX282" s="17">
        <f t="shared" si="148"/>
        <v>281</v>
      </c>
    </row>
    <row r="283" spans="1:50" x14ac:dyDescent="0.25">
      <c r="A283">
        <v>221351</v>
      </c>
      <c r="B283" s="1" t="s">
        <v>588</v>
      </c>
      <c r="C283" t="s">
        <v>589</v>
      </c>
      <c r="D283" t="s">
        <v>110</v>
      </c>
      <c r="E283" s="1" t="s">
        <v>192</v>
      </c>
      <c r="F283">
        <v>482.37799999999999</v>
      </c>
      <c r="G283">
        <v>-19611723.932</v>
      </c>
      <c r="H283">
        <v>7214749.1629999997</v>
      </c>
      <c r="I283">
        <v>480.26299999999998</v>
      </c>
      <c r="J283">
        <v>464369373.06400001</v>
      </c>
      <c r="K283">
        <v>194.70500000000001</v>
      </c>
      <c r="L283">
        <v>1938.68</v>
      </c>
      <c r="M283" s="2">
        <v>468.51299999999998</v>
      </c>
      <c r="N283">
        <v>86.171000000000006</v>
      </c>
      <c r="O283" s="4">
        <v>30758598.725000001</v>
      </c>
      <c r="P283" s="4">
        <v>558655515.74699998</v>
      </c>
      <c r="Q283" s="4">
        <v>696777069.13600004</v>
      </c>
      <c r="R283" s="6">
        <v>500992.75799999997</v>
      </c>
      <c r="S283" s="4">
        <v>-24668652.170000002</v>
      </c>
      <c r="T283" s="4">
        <v>0</v>
      </c>
      <c r="U283" s="4">
        <v>179032124.96399999</v>
      </c>
      <c r="V283" s="4">
        <v>48.363</v>
      </c>
      <c r="W283" s="8">
        <v>142</v>
      </c>
      <c r="X283" s="23">
        <f t="shared" si="131"/>
        <v>1652969.1551327745</v>
      </c>
      <c r="Y283" s="24">
        <f t="shared" si="153"/>
        <v>-8.4536670129319105E-2</v>
      </c>
      <c r="Z283" s="20">
        <f t="shared" si="132"/>
        <v>0.46631487431409091</v>
      </c>
      <c r="AA283" s="7">
        <f t="shared" si="133"/>
        <v>2.8432327810578659</v>
      </c>
      <c r="AB283" s="7">
        <f t="shared" si="127"/>
        <v>2.8847440312469729E-2</v>
      </c>
      <c r="AC283" s="4">
        <f t="shared" si="134"/>
        <v>239528.63446468732</v>
      </c>
      <c r="AD283">
        <f t="shared" si="135"/>
        <v>3.4444741209410337E-2</v>
      </c>
      <c r="AE283" s="7">
        <f t="shared" si="136"/>
        <v>-9.7490341526749222E-2</v>
      </c>
      <c r="AF283" s="7">
        <f t="shared" si="152"/>
        <v>-4.039774445344993E-2</v>
      </c>
      <c r="AG283">
        <f t="shared" si="137"/>
        <v>-0.14198887466003454</v>
      </c>
      <c r="AH283" s="7">
        <f t="shared" si="150"/>
        <v>-7.7092451685374111E-2</v>
      </c>
      <c r="AI283" s="7">
        <f t="shared" si="138"/>
        <v>5.0446657457842567</v>
      </c>
      <c r="AJ283" s="10">
        <f t="shared" si="151"/>
        <v>-6.3705961539253619E-2</v>
      </c>
      <c r="AK283" s="17">
        <f t="shared" si="139"/>
        <v>-1.923299018350038E-2</v>
      </c>
      <c r="AL283" s="20">
        <f t="shared" si="140"/>
        <v>0.49232762005251218</v>
      </c>
      <c r="AM283">
        <f t="shared" si="141"/>
        <v>86.171000000000006</v>
      </c>
      <c r="AN283" s="13">
        <f t="shared" si="142"/>
        <v>0.99868252617173836</v>
      </c>
      <c r="AO283">
        <f t="shared" si="143"/>
        <v>9.9570118897819775</v>
      </c>
      <c r="AP283" s="13">
        <f t="shared" si="128"/>
        <v>-0.15441021653813827</v>
      </c>
      <c r="AQ283">
        <f t="shared" si="144"/>
        <v>2.4666187309005929</v>
      </c>
      <c r="AR283" s="13">
        <f t="shared" si="149"/>
        <v>-0.22789040825603485</v>
      </c>
      <c r="AS283" s="16">
        <f t="shared" si="145"/>
        <v>6.3028879089484591E-5</v>
      </c>
      <c r="AT283" s="13">
        <f t="shared" si="154"/>
        <v>-0.1737901853377409</v>
      </c>
      <c r="AU283" s="17">
        <f t="shared" si="146"/>
        <v>0.16927156458543005</v>
      </c>
      <c r="AV283" s="20">
        <f t="shared" si="147"/>
        <v>0.56720847930852325</v>
      </c>
      <c r="AW283" s="17">
        <f>(Z283*0.3999)+(AL283*0.4002)+(AV283*0.1999)</f>
        <v>0.49689380679699413</v>
      </c>
      <c r="AX283" s="17">
        <f t="shared" si="148"/>
        <v>282</v>
      </c>
    </row>
    <row r="284" spans="1:50" x14ac:dyDescent="0.25">
      <c r="A284">
        <v>101435</v>
      </c>
      <c r="B284" s="1" t="s">
        <v>590</v>
      </c>
      <c r="C284" t="s">
        <v>591</v>
      </c>
      <c r="D284" t="s">
        <v>157</v>
      </c>
      <c r="E284" s="1" t="s">
        <v>67</v>
      </c>
      <c r="F284">
        <v>184.096</v>
      </c>
      <c r="G284">
        <v>29665233.583000001</v>
      </c>
      <c r="H284">
        <v>2316759.3829999999</v>
      </c>
      <c r="I284">
        <v>101.084</v>
      </c>
      <c r="J284">
        <v>63675828.968000002</v>
      </c>
      <c r="K284">
        <v>41.161000000000001</v>
      </c>
      <c r="L284">
        <v>775.48599999999999</v>
      </c>
      <c r="M284" s="2">
        <v>389.26400000000001</v>
      </c>
      <c r="N284">
        <v>51.265000000000001</v>
      </c>
      <c r="O284" s="4">
        <v>7009218.1880000001</v>
      </c>
      <c r="P284" s="4">
        <v>78700258.488000005</v>
      </c>
      <c r="Q284" s="4">
        <v>94850332.133000001</v>
      </c>
      <c r="R284" s="6">
        <v>359794.94900000002</v>
      </c>
      <c r="S284" s="4">
        <v>830494.89099999995</v>
      </c>
      <c r="T284" s="4">
        <v>218563.481</v>
      </c>
      <c r="U284" s="4">
        <v>37162960.733000003</v>
      </c>
      <c r="V284" s="4">
        <v>48.9</v>
      </c>
      <c r="W284" s="8">
        <v>76</v>
      </c>
      <c r="X284" s="23">
        <f t="shared" si="131"/>
        <v>1842831.8556254737</v>
      </c>
      <c r="Y284" s="24">
        <f t="shared" si="153"/>
        <v>-1.0342531796435782E-2</v>
      </c>
      <c r="Z284" s="20">
        <f t="shared" si="132"/>
        <v>0.49587400033843387</v>
      </c>
      <c r="AA284" s="7">
        <f t="shared" si="133"/>
        <v>2.3136446859588067</v>
      </c>
      <c r="AB284" s="7">
        <f t="shared" si="127"/>
        <v>-6.7320539828031059E-2</v>
      </c>
      <c r="AC284" s="4">
        <f t="shared" si="134"/>
        <v>82110.868497948381</v>
      </c>
      <c r="AD284">
        <f t="shared" si="135"/>
        <v>7.3239982775813606E-3</v>
      </c>
      <c r="AE284" s="7">
        <f t="shared" si="136"/>
        <v>8.4687931529774427E-2</v>
      </c>
      <c r="AF284" s="7">
        <f t="shared" si="152"/>
        <v>-7.229672877477604E-3</v>
      </c>
      <c r="AG284">
        <f t="shared" si="137"/>
        <v>1.8503814732294992</v>
      </c>
      <c r="AH284" s="7">
        <f t="shared" si="150"/>
        <v>5.0460996318890783E-2</v>
      </c>
      <c r="AI284" s="7">
        <f t="shared" si="138"/>
        <v>5.8730587994789314</v>
      </c>
      <c r="AJ284" s="10">
        <f t="shared" si="151"/>
        <v>-5.3746345579199058E-2</v>
      </c>
      <c r="AK284" s="17">
        <f t="shared" si="139"/>
        <v>-1.8513249355369334E-2</v>
      </c>
      <c r="AL284" s="20">
        <f t="shared" si="140"/>
        <v>0.49261470396016016</v>
      </c>
      <c r="AM284">
        <f t="shared" si="141"/>
        <v>51.265000000000001</v>
      </c>
      <c r="AN284" s="13">
        <f t="shared" si="142"/>
        <v>-0.35196934081464448</v>
      </c>
      <c r="AO284">
        <f t="shared" si="143"/>
        <v>18.840310002186534</v>
      </c>
      <c r="AP284" s="13">
        <f t="shared" si="128"/>
        <v>0.60378152756515657</v>
      </c>
      <c r="AQ284">
        <f t="shared" si="144"/>
        <v>2.4558198294502076</v>
      </c>
      <c r="AR284" s="13">
        <f t="shared" si="149"/>
        <v>-0.22992183407538916</v>
      </c>
      <c r="AS284" s="16">
        <f t="shared" si="145"/>
        <v>1.1063801685153077E-4</v>
      </c>
      <c r="AT284" s="13">
        <f t="shared" si="154"/>
        <v>0.12975294757435277</v>
      </c>
      <c r="AU284" s="17">
        <f t="shared" si="146"/>
        <v>1.3824710642919073E-2</v>
      </c>
      <c r="AV284" s="20">
        <f t="shared" si="147"/>
        <v>0.50551508591293426</v>
      </c>
      <c r="AW284" s="17">
        <f>(Z284*0.3999)+(AL284*0.4002)+(AV284*0.1999)</f>
        <v>0.49649688293419136</v>
      </c>
      <c r="AX284" s="17">
        <f t="shared" si="148"/>
        <v>283</v>
      </c>
    </row>
    <row r="285" spans="1:50" x14ac:dyDescent="0.25">
      <c r="A285">
        <v>173647</v>
      </c>
      <c r="B285" s="1" t="s">
        <v>592</v>
      </c>
      <c r="C285" t="s">
        <v>593</v>
      </c>
      <c r="D285" t="s">
        <v>137</v>
      </c>
      <c r="E285" s="1" t="s">
        <v>243</v>
      </c>
      <c r="F285">
        <v>466.61399999999998</v>
      </c>
      <c r="G285">
        <v>99406.317999999999</v>
      </c>
      <c r="H285">
        <v>12514818.414000001</v>
      </c>
      <c r="I285">
        <v>679.99699999999996</v>
      </c>
      <c r="J285">
        <v>373783675.68599999</v>
      </c>
      <c r="K285">
        <v>147.25299999999999</v>
      </c>
      <c r="L285">
        <v>1783.9110000000001</v>
      </c>
      <c r="M285" s="2">
        <v>363.24400000000003</v>
      </c>
      <c r="N285">
        <v>73.239999999999995</v>
      </c>
      <c r="O285" s="4">
        <v>45987647.421999998</v>
      </c>
      <c r="P285" s="4">
        <v>579298972.01600003</v>
      </c>
      <c r="Q285" s="4">
        <v>651921251.50100005</v>
      </c>
      <c r="R285" s="6">
        <v>397712.49200000003</v>
      </c>
      <c r="S285" s="4">
        <v>-42698797.174000002</v>
      </c>
      <c r="T285" s="4">
        <v>-24978174.078000002</v>
      </c>
      <c r="U285" s="4">
        <v>139607731.24200001</v>
      </c>
      <c r="V285" s="4">
        <v>48.357999999999997</v>
      </c>
      <c r="W285" s="8">
        <v>90</v>
      </c>
      <c r="X285" s="23">
        <f t="shared" si="131"/>
        <v>1605185.2938227558</v>
      </c>
      <c r="Y285" s="24">
        <f t="shared" si="153"/>
        <v>-0.10320954482727045</v>
      </c>
      <c r="Z285" s="20">
        <f t="shared" si="132"/>
        <v>0.45889833234643218</v>
      </c>
      <c r="AA285" s="7">
        <f t="shared" si="133"/>
        <v>3.4118212956873828</v>
      </c>
      <c r="AB285" s="7">
        <f t="shared" ref="AB285:AB348" si="155">(AA285 - AVERAGE(AA$2:AA$999)) / _xlfn.STDEV.P(AA$2:AA$999)</f>
        <v>0.1320975123760805</v>
      </c>
      <c r="AC285" s="4">
        <f t="shared" si="134"/>
        <v>209530.45061440844</v>
      </c>
      <c r="AD285">
        <f t="shared" si="135"/>
        <v>2.9276499698493087E-2</v>
      </c>
      <c r="AE285" s="7">
        <f t="shared" si="136"/>
        <v>-0.21620563912523036</v>
      </c>
      <c r="AF285" s="7">
        <f t="shared" si="152"/>
        <v>-6.2011504545947831E-2</v>
      </c>
      <c r="AG285">
        <f t="shared" si="137"/>
        <v>-0.34257762130888031</v>
      </c>
      <c r="AH285" s="7">
        <f t="shared" si="150"/>
        <v>-8.9934334366983254E-2</v>
      </c>
      <c r="AI285" s="7">
        <f t="shared" si="138"/>
        <v>8.9768767398116864</v>
      </c>
      <c r="AJ285" s="10">
        <f t="shared" si="151"/>
        <v>-1.6429718456640537E-2</v>
      </c>
      <c r="AK285" s="17">
        <f t="shared" si="139"/>
        <v>1.116710311651581E-2</v>
      </c>
      <c r="AL285" s="20">
        <f t="shared" si="140"/>
        <v>0.50445493699103539</v>
      </c>
      <c r="AM285">
        <f t="shared" si="141"/>
        <v>73.239999999999995</v>
      </c>
      <c r="AN285" s="13">
        <f t="shared" si="142"/>
        <v>0.49833074447229042</v>
      </c>
      <c r="AO285">
        <f t="shared" si="143"/>
        <v>12.114598683897784</v>
      </c>
      <c r="AP285" s="13">
        <f t="shared" si="128"/>
        <v>2.9740362873419829E-2</v>
      </c>
      <c r="AQ285">
        <f t="shared" si="144"/>
        <v>4.6178821484112378</v>
      </c>
      <c r="AR285" s="13">
        <f t="shared" si="149"/>
        <v>0.17679261164573221</v>
      </c>
      <c r="AS285" s="16">
        <f t="shared" si="145"/>
        <v>3.87910906515865E-5</v>
      </c>
      <c r="AT285" s="13">
        <f t="shared" si="154"/>
        <v>-0.32832384385665764</v>
      </c>
      <c r="AU285" s="17">
        <f t="shared" si="146"/>
        <v>0.13546769820014359</v>
      </c>
      <c r="AV285" s="20">
        <f t="shared" si="147"/>
        <v>0.55387894904854718</v>
      </c>
      <c r="AW285" s="17">
        <f>(Z285*0.3999)+(AL285*0.4002)+(AV285*0.1999)</f>
        <v>0.49611671080395514</v>
      </c>
      <c r="AX285" s="17">
        <f t="shared" si="148"/>
        <v>284</v>
      </c>
    </row>
    <row r="286" spans="1:50" x14ac:dyDescent="0.25">
      <c r="A286">
        <v>191931</v>
      </c>
      <c r="B286" s="1" t="s">
        <v>594</v>
      </c>
      <c r="C286" t="s">
        <v>595</v>
      </c>
      <c r="D286" t="s">
        <v>58</v>
      </c>
      <c r="E286" s="1" t="s">
        <v>48</v>
      </c>
      <c r="F286">
        <v>861.64099999999996</v>
      </c>
      <c r="G286">
        <v>1562.799</v>
      </c>
      <c r="H286">
        <v>11837509.384</v>
      </c>
      <c r="I286">
        <v>730.82299999999998</v>
      </c>
      <c r="J286">
        <v>265444467.58500001</v>
      </c>
      <c r="K286">
        <v>201.089</v>
      </c>
      <c r="L286">
        <v>3073.232</v>
      </c>
      <c r="M286" s="2">
        <v>724.09699999999998</v>
      </c>
      <c r="N286">
        <v>49.5</v>
      </c>
      <c r="O286" s="4">
        <v>41524857.891999997</v>
      </c>
      <c r="P286" s="4">
        <v>378273873.52200001</v>
      </c>
      <c r="Q286" s="4">
        <v>504437017.66000003</v>
      </c>
      <c r="R286" s="6">
        <v>1163205.6410000001</v>
      </c>
      <c r="S286" s="4">
        <v>-3114606.514</v>
      </c>
      <c r="T286" s="4">
        <v>12541447.763</v>
      </c>
      <c r="U286" s="4">
        <v>227773655.53200001</v>
      </c>
      <c r="V286" s="4">
        <v>51.771999999999998</v>
      </c>
      <c r="W286" s="8">
        <v>402</v>
      </c>
      <c r="X286" s="23">
        <f t="shared" si="131"/>
        <v>2095208.2463462115</v>
      </c>
      <c r="Y286" s="24">
        <f t="shared" si="153"/>
        <v>8.8280572143920669E-2</v>
      </c>
      <c r="Z286" s="20">
        <f t="shared" si="132"/>
        <v>0.53517316007810467</v>
      </c>
      <c r="AA286" s="7">
        <f t="shared" si="133"/>
        <v>1.7268777620028757</v>
      </c>
      <c r="AB286" s="7">
        <f t="shared" si="155"/>
        <v>-0.17387163191695318</v>
      </c>
      <c r="AC286" s="4">
        <f t="shared" si="134"/>
        <v>86373.065094011778</v>
      </c>
      <c r="AD286">
        <f t="shared" si="135"/>
        <v>8.0583114441852878E-3</v>
      </c>
      <c r="AE286" s="7">
        <f t="shared" si="136"/>
        <v>3.8296364211332222E-2</v>
      </c>
      <c r="AF286" s="7">
        <f t="shared" si="152"/>
        <v>-1.5675898651405201E-2</v>
      </c>
      <c r="AG286">
        <f t="shared" si="137"/>
        <v>9.9418975705616378E-2</v>
      </c>
      <c r="AH286" s="7">
        <f t="shared" si="150"/>
        <v>-6.1637291091333944E-2</v>
      </c>
      <c r="AI286" s="7">
        <f t="shared" si="138"/>
        <v>3.9982914273936907</v>
      </c>
      <c r="AJ286" s="10">
        <f t="shared" si="151"/>
        <v>-7.6286325794064233E-2</v>
      </c>
      <c r="AK286" s="17">
        <f t="shared" si="139"/>
        <v>-7.7858329676115626E-2</v>
      </c>
      <c r="AL286" s="20">
        <f t="shared" si="140"/>
        <v>0.46897037342281112</v>
      </c>
      <c r="AM286">
        <f t="shared" si="141"/>
        <v>49.5</v>
      </c>
      <c r="AN286" s="13">
        <f t="shared" si="142"/>
        <v>-0.42026420545771342</v>
      </c>
      <c r="AO286">
        <f t="shared" si="143"/>
        <v>15.282944367916693</v>
      </c>
      <c r="AP286" s="13">
        <f t="shared" si="128"/>
        <v>0.30015946957141687</v>
      </c>
      <c r="AQ286">
        <f t="shared" si="144"/>
        <v>3.6343260944159055</v>
      </c>
      <c r="AR286" s="13">
        <f t="shared" si="149"/>
        <v>-8.2281677407731249E-3</v>
      </c>
      <c r="AS286" s="16">
        <f t="shared" si="145"/>
        <v>7.4009452554732908E-5</v>
      </c>
      <c r="AT286" s="13">
        <f t="shared" si="154"/>
        <v>-0.10378098484619167</v>
      </c>
      <c r="AU286" s="17">
        <f t="shared" si="146"/>
        <v>-7.3852633148891428E-2</v>
      </c>
      <c r="AV286" s="20">
        <f t="shared" si="147"/>
        <v>0.47056382306897837</v>
      </c>
      <c r="AW286" s="17">
        <f>(Z286*0.3999)+(AL286*0.4002)+(AV286*0.1999)</f>
        <v>0.49576339839053185</v>
      </c>
      <c r="AX286" s="17">
        <f t="shared" si="148"/>
        <v>285</v>
      </c>
    </row>
    <row r="287" spans="1:50" x14ac:dyDescent="0.25">
      <c r="A287">
        <v>148487</v>
      </c>
      <c r="B287" s="1" t="s">
        <v>596</v>
      </c>
      <c r="C287" t="s">
        <v>85</v>
      </c>
      <c r="D287" t="s">
        <v>86</v>
      </c>
      <c r="E287" s="1" t="s">
        <v>44</v>
      </c>
      <c r="F287">
        <v>1171.1669999999999</v>
      </c>
      <c r="G287">
        <v>9952843.8990000002</v>
      </c>
      <c r="H287">
        <v>7278582.3940000003</v>
      </c>
      <c r="I287">
        <v>1057.251</v>
      </c>
      <c r="J287">
        <v>165398539.19499999</v>
      </c>
      <c r="K287">
        <v>287.53399999999999</v>
      </c>
      <c r="L287">
        <v>3192.0149999999999</v>
      </c>
      <c r="M287" s="2">
        <v>724.96900000000005</v>
      </c>
      <c r="N287">
        <v>45.350999999999999</v>
      </c>
      <c r="O287" s="4">
        <v>50413199.741999999</v>
      </c>
      <c r="P287" s="4">
        <v>37968927.428000003</v>
      </c>
      <c r="Q287" s="4">
        <v>327884187.66600001</v>
      </c>
      <c r="R287" s="6">
        <v>819966.68799999997</v>
      </c>
      <c r="S287" s="4">
        <v>-61314163.566</v>
      </c>
      <c r="T287" s="4">
        <v>-4879602.7860000003</v>
      </c>
      <c r="U287" s="4">
        <v>79936938.592999995</v>
      </c>
      <c r="V287" s="4">
        <v>54.88</v>
      </c>
      <c r="W287" s="8">
        <v>231</v>
      </c>
      <c r="X287" s="23">
        <f t="shared" si="131"/>
        <v>2573378.4841241213</v>
      </c>
      <c r="Y287" s="24">
        <f t="shared" si="153"/>
        <v>0.27513891070276869</v>
      </c>
      <c r="Z287" s="20">
        <f t="shared" si="132"/>
        <v>0.6083952408337151</v>
      </c>
      <c r="AA287" s="7">
        <f t="shared" si="133"/>
        <v>0.2834083250400975</v>
      </c>
      <c r="AB287" s="7">
        <f t="shared" si="155"/>
        <v>-0.4359914594430816</v>
      </c>
      <c r="AC287" s="4">
        <f t="shared" si="134"/>
        <v>51816.34146299438</v>
      </c>
      <c r="AD287">
        <f t="shared" si="135"/>
        <v>2.1047012375640982E-3</v>
      </c>
      <c r="AE287" s="7">
        <f t="shared" si="136"/>
        <v>-0.67597761589448513</v>
      </c>
      <c r="AF287" s="7">
        <f t="shared" si="152"/>
        <v>-0.14571934510373735</v>
      </c>
      <c r="AG287">
        <f t="shared" si="137"/>
        <v>1.7499048200619816E-2</v>
      </c>
      <c r="AH287" s="7">
        <f t="shared" si="150"/>
        <v>-6.6881882903589263E-2</v>
      </c>
      <c r="AI287" s="7">
        <f t="shared" si="138"/>
        <v>1.1309656049041026</v>
      </c>
      <c r="AJ287" s="10">
        <f t="shared" si="151"/>
        <v>-0.11075965206952747</v>
      </c>
      <c r="AK287" s="17">
        <f t="shared" si="139"/>
        <v>-0.18961592605918431</v>
      </c>
      <c r="AL287" s="20">
        <f t="shared" si="140"/>
        <v>0.42480505321568257</v>
      </c>
      <c r="AM287">
        <f t="shared" si="141"/>
        <v>45.350999999999999</v>
      </c>
      <c r="AN287" s="13">
        <f t="shared" si="142"/>
        <v>-0.58080550483680304</v>
      </c>
      <c r="AO287">
        <f t="shared" si="143"/>
        <v>11.101348014495677</v>
      </c>
      <c r="AP287" s="13">
        <f t="shared" si="128"/>
        <v>-5.6740838424446452E-2</v>
      </c>
      <c r="AQ287">
        <f t="shared" si="144"/>
        <v>3.6769599421285832</v>
      </c>
      <c r="AR287" s="13">
        <f t="shared" si="149"/>
        <v>-2.0813909064938652E-4</v>
      </c>
      <c r="AS287" s="16">
        <f t="shared" si="145"/>
        <v>6.3317048240060117E-5</v>
      </c>
      <c r="AT287" s="13">
        <f t="shared" si="154"/>
        <v>-0.17195289588268919</v>
      </c>
      <c r="AU287" s="17">
        <f t="shared" si="146"/>
        <v>-0.22286947500635271</v>
      </c>
      <c r="AV287" s="20">
        <f t="shared" si="147"/>
        <v>0.41181854715061422</v>
      </c>
      <c r="AW287" s="17">
        <f>(Z287*0.3999)+(AL287*0.4002)+(AV287*0.1999)</f>
        <v>0.49562676668172656</v>
      </c>
      <c r="AX287" s="17">
        <f t="shared" si="148"/>
        <v>286</v>
      </c>
    </row>
    <row r="288" spans="1:50" x14ac:dyDescent="0.25">
      <c r="A288">
        <v>195720</v>
      </c>
      <c r="B288" s="1" t="s">
        <v>597</v>
      </c>
      <c r="C288" t="s">
        <v>89</v>
      </c>
      <c r="D288" t="s">
        <v>58</v>
      </c>
      <c r="E288" s="1" t="s">
        <v>48</v>
      </c>
      <c r="F288">
        <v>880.39</v>
      </c>
      <c r="G288">
        <v>879023.20900000003</v>
      </c>
      <c r="H288">
        <v>11363086.242000001</v>
      </c>
      <c r="I288">
        <v>902.49599999999998</v>
      </c>
      <c r="J288">
        <v>176083489.896</v>
      </c>
      <c r="K288">
        <v>279.53699999999998</v>
      </c>
      <c r="L288">
        <v>3365.2040000000002</v>
      </c>
      <c r="M288" s="2">
        <v>624.03599999999994</v>
      </c>
      <c r="N288">
        <v>70.075999999999993</v>
      </c>
      <c r="O288" s="4">
        <v>42571278.876000002</v>
      </c>
      <c r="P288" s="4">
        <v>338901186.38</v>
      </c>
      <c r="Q288" s="4">
        <v>387315574.79699999</v>
      </c>
      <c r="R288" s="6">
        <v>1163205.6410000001</v>
      </c>
      <c r="S288" s="4">
        <v>-2685264.071</v>
      </c>
      <c r="T288" s="4">
        <v>7366826.1370000001</v>
      </c>
      <c r="U288" s="4">
        <v>167641555.29899999</v>
      </c>
      <c r="V288" s="4">
        <v>50.423999999999999</v>
      </c>
      <c r="W288" s="8">
        <v>402</v>
      </c>
      <c r="X288" s="23">
        <f t="shared" si="131"/>
        <v>1805677.1029529253</v>
      </c>
      <c r="Y288" s="24">
        <f t="shared" si="153"/>
        <v>-2.4861786249034939E-2</v>
      </c>
      <c r="Z288" s="20">
        <f t="shared" si="132"/>
        <v>0.49008260398047027</v>
      </c>
      <c r="AA288" s="7">
        <f t="shared" si="133"/>
        <v>2.1319402841848945</v>
      </c>
      <c r="AB288" s="7">
        <f t="shared" si="155"/>
        <v>-0.10031626889170391</v>
      </c>
      <c r="AC288" s="4">
        <f t="shared" si="134"/>
        <v>52324.759478474407</v>
      </c>
      <c r="AD288">
        <f t="shared" si="135"/>
        <v>2.192294110039864E-3</v>
      </c>
      <c r="AE288" s="7">
        <f t="shared" si="136"/>
        <v>5.1764147353098221E-2</v>
      </c>
      <c r="AF288" s="7">
        <f t="shared" si="152"/>
        <v>-1.322390266021929E-2</v>
      </c>
      <c r="AG288">
        <f t="shared" si="137"/>
        <v>0.17031815573042727</v>
      </c>
      <c r="AH288" s="7">
        <f t="shared" si="150"/>
        <v>-5.7098258033338872E-2</v>
      </c>
      <c r="AI288" s="7">
        <f t="shared" si="138"/>
        <v>8.0000096554147504</v>
      </c>
      <c r="AJ288" s="10">
        <f t="shared" si="151"/>
        <v>-2.8174410135571055E-2</v>
      </c>
      <c r="AK288" s="17">
        <f t="shared" si="139"/>
        <v>-4.8056630210052478E-2</v>
      </c>
      <c r="AL288" s="20">
        <f t="shared" si="140"/>
        <v>0.48083555516099485</v>
      </c>
      <c r="AM288">
        <f t="shared" si="141"/>
        <v>70.075999999999993</v>
      </c>
      <c r="AN288" s="13">
        <f t="shared" si="142"/>
        <v>0.37590300978069252</v>
      </c>
      <c r="AO288">
        <f t="shared" si="143"/>
        <v>12.03849222106555</v>
      </c>
      <c r="AP288" s="13">
        <f t="shared" si="128"/>
        <v>2.3244656992320579E-2</v>
      </c>
      <c r="AQ288">
        <f t="shared" si="144"/>
        <v>3.2285386192167764</v>
      </c>
      <c r="AR288" s="13">
        <f t="shared" si="149"/>
        <v>-8.4562520644854144E-2</v>
      </c>
      <c r="AS288" s="16">
        <f t="shared" si="145"/>
        <v>7.9048694069117304E-5</v>
      </c>
      <c r="AT288" s="13">
        <f t="shared" si="154"/>
        <v>-7.1652128314025371E-2</v>
      </c>
      <c r="AU288" s="17">
        <f t="shared" si="146"/>
        <v>8.3111011358269288E-2</v>
      </c>
      <c r="AV288" s="20">
        <f t="shared" si="147"/>
        <v>0.53311836482884323</v>
      </c>
      <c r="AW288" s="17">
        <f>(Z288*0.3999)+(AL288*0.4002)+(AV288*0.1999)</f>
        <v>0.49498478363650594</v>
      </c>
      <c r="AX288" s="17">
        <f t="shared" si="148"/>
        <v>287</v>
      </c>
    </row>
    <row r="289" spans="1:50" x14ac:dyDescent="0.25">
      <c r="A289">
        <v>219000</v>
      </c>
      <c r="B289" s="1" t="s">
        <v>598</v>
      </c>
      <c r="C289" t="s">
        <v>599</v>
      </c>
      <c r="D289" t="s">
        <v>600</v>
      </c>
      <c r="E289" s="1" t="s">
        <v>243</v>
      </c>
      <c r="F289">
        <v>723.43499999999995</v>
      </c>
      <c r="G289">
        <v>18229005.607999999</v>
      </c>
      <c r="H289">
        <v>6460958.5</v>
      </c>
      <c r="I289">
        <v>697.43200000000002</v>
      </c>
      <c r="J289">
        <v>140305149.33000001</v>
      </c>
      <c r="K289">
        <v>158.38900000000001</v>
      </c>
      <c r="L289">
        <v>2014.3530000000001</v>
      </c>
      <c r="M289" s="2">
        <v>492.18200000000002</v>
      </c>
      <c r="N289">
        <v>78.716999999999999</v>
      </c>
      <c r="O289" s="4">
        <v>26769729.223999999</v>
      </c>
      <c r="P289" s="4">
        <v>335183811.24299997</v>
      </c>
      <c r="Q289" s="4">
        <v>522677669.62099999</v>
      </c>
      <c r="R289" s="6">
        <v>70645.304000000004</v>
      </c>
      <c r="S289" s="4">
        <v>28221665.791999999</v>
      </c>
      <c r="T289" s="4">
        <v>30202457.791000001</v>
      </c>
      <c r="U289" s="4">
        <v>156918674.36199999</v>
      </c>
      <c r="V289" s="4">
        <v>47.890999999999998</v>
      </c>
      <c r="W289" s="8">
        <v>23</v>
      </c>
      <c r="X289" s="23">
        <f t="shared" si="131"/>
        <v>1511754.2179707827</v>
      </c>
      <c r="Y289" s="24">
        <f t="shared" si="153"/>
        <v>-0.13972033998799752</v>
      </c>
      <c r="Z289" s="20">
        <f t="shared" si="132"/>
        <v>0.44444047753004712</v>
      </c>
      <c r="AA289" s="7">
        <f t="shared" si="133"/>
        <v>2.7421027679727281</v>
      </c>
      <c r="AB289" s="7">
        <f t="shared" si="155"/>
        <v>1.0483226350747324E-2</v>
      </c>
      <c r="AC289" s="4">
        <f t="shared" si="134"/>
        <v>69652.711977493527</v>
      </c>
      <c r="AD289">
        <f t="shared" si="135"/>
        <v>5.1776429515431599E-3</v>
      </c>
      <c r="AE289" s="7">
        <f t="shared" si="136"/>
        <v>0.22102292434608325</v>
      </c>
      <c r="AF289" s="7">
        <f t="shared" si="152"/>
        <v>1.7591996162265641E-2</v>
      </c>
      <c r="AG289">
        <f t="shared" si="137"/>
        <v>0.25830959914089008</v>
      </c>
      <c r="AH289" s="7">
        <f t="shared" si="150"/>
        <v>-5.1464961987869429E-2</v>
      </c>
      <c r="AI289" s="7">
        <f t="shared" si="138"/>
        <v>2.7877055501585937</v>
      </c>
      <c r="AJ289" s="10">
        <f t="shared" si="151"/>
        <v>-9.0840975148199471E-2</v>
      </c>
      <c r="AK289" s="17">
        <f t="shared" si="139"/>
        <v>-1.6479125089395006E-2</v>
      </c>
      <c r="AL289" s="20">
        <f t="shared" si="140"/>
        <v>0.49342607779659509</v>
      </c>
      <c r="AM289">
        <f t="shared" si="141"/>
        <v>78.716999999999999</v>
      </c>
      <c r="AN289" s="13">
        <f t="shared" si="142"/>
        <v>0.71025764172446548</v>
      </c>
      <c r="AO289">
        <f t="shared" si="143"/>
        <v>12.717758177651225</v>
      </c>
      <c r="AP289" s="13">
        <f t="shared" si="128"/>
        <v>8.1220178450339159E-2</v>
      </c>
      <c r="AQ289">
        <f t="shared" si="144"/>
        <v>4.4032855817007492</v>
      </c>
      <c r="AR289" s="13">
        <f t="shared" si="149"/>
        <v>0.13642396781993638</v>
      </c>
      <c r="AS289" s="16">
        <f t="shared" si="145"/>
        <v>7.5247417825730645E-5</v>
      </c>
      <c r="AT289" s="13">
        <f t="shared" si="154"/>
        <v>-9.5888049278377435E-2</v>
      </c>
      <c r="AU289" s="17">
        <f t="shared" si="146"/>
        <v>0.24831071922923301</v>
      </c>
      <c r="AV289" s="20">
        <f t="shared" si="147"/>
        <v>0.59805299703200732</v>
      </c>
      <c r="AW289" s="17">
        <f>(Z289*0.3999)+(AL289*0.4002)+(AV289*0.1999)</f>
        <v>0.49475165740516147</v>
      </c>
      <c r="AX289" s="17">
        <f t="shared" si="148"/>
        <v>288</v>
      </c>
    </row>
    <row r="290" spans="1:50" x14ac:dyDescent="0.25">
      <c r="A290">
        <v>176628</v>
      </c>
      <c r="B290" s="1" t="s">
        <v>601</v>
      </c>
      <c r="C290" t="s">
        <v>602</v>
      </c>
      <c r="D290" t="s">
        <v>169</v>
      </c>
      <c r="E290" s="1" t="s">
        <v>48</v>
      </c>
      <c r="F290">
        <v>301.73399999999998</v>
      </c>
      <c r="G290">
        <v>9444155.6359999999</v>
      </c>
      <c r="H290">
        <v>2007856.922</v>
      </c>
      <c r="I290">
        <v>251.09</v>
      </c>
      <c r="J290">
        <v>21912228.682999998</v>
      </c>
      <c r="K290">
        <v>75.257999999999996</v>
      </c>
      <c r="L290">
        <v>962.26800000000003</v>
      </c>
      <c r="M290" s="2">
        <v>730.56700000000001</v>
      </c>
      <c r="N290">
        <v>49.805999999999997</v>
      </c>
      <c r="O290" s="4">
        <v>8977094.6559999995</v>
      </c>
      <c r="P290" s="4">
        <v>27431951.921</v>
      </c>
      <c r="Q290" s="4">
        <v>45697290.100000001</v>
      </c>
      <c r="R290" s="6">
        <v>422876.76699999999</v>
      </c>
      <c r="S290" s="4">
        <v>-6684298.7980000004</v>
      </c>
      <c r="T290" s="4">
        <v>270127.27600000001</v>
      </c>
      <c r="U290" s="4">
        <v>26470871.681000002</v>
      </c>
      <c r="V290" s="4">
        <v>50.927</v>
      </c>
      <c r="W290" s="8">
        <v>138</v>
      </c>
      <c r="X290" s="23">
        <f t="shared" si="131"/>
        <v>2238694.2828760073</v>
      </c>
      <c r="Y290" s="24">
        <f t="shared" si="153"/>
        <v>0.1443517373359389</v>
      </c>
      <c r="Z290" s="20">
        <f t="shared" si="132"/>
        <v>0.55738863720509468</v>
      </c>
      <c r="AA290" s="7">
        <f t="shared" si="133"/>
        <v>0.88071646598988895</v>
      </c>
      <c r="AB290" s="7">
        <f t="shared" si="155"/>
        <v>-0.32752618620865492</v>
      </c>
      <c r="AC290" s="4">
        <f t="shared" si="134"/>
        <v>22771.44068284511</v>
      </c>
      <c r="AD290">
        <f t="shared" si="135"/>
        <v>-2.8993037595932479E-3</v>
      </c>
      <c r="AE290" s="7">
        <f t="shared" si="136"/>
        <v>-0.1766636902764562</v>
      </c>
      <c r="AF290" s="7">
        <f t="shared" si="152"/>
        <v>-5.481234644841413E-2</v>
      </c>
      <c r="AG290">
        <f t="shared" si="137"/>
        <v>0.531842488586863</v>
      </c>
      <c r="AH290" s="7">
        <f t="shared" si="150"/>
        <v>-3.3953125783139033E-2</v>
      </c>
      <c r="AI290" s="7">
        <f t="shared" si="138"/>
        <v>2.5018584190540212</v>
      </c>
      <c r="AJ290" s="10">
        <f t="shared" si="151"/>
        <v>-9.4277662160949599E-2</v>
      </c>
      <c r="AK290" s="17">
        <f t="shared" si="139"/>
        <v>-0.13058749519698851</v>
      </c>
      <c r="AL290" s="20">
        <f t="shared" si="140"/>
        <v>0.44805081769871602</v>
      </c>
      <c r="AM290">
        <f t="shared" si="141"/>
        <v>49.805999999999997</v>
      </c>
      <c r="AN290" s="13">
        <f t="shared" si="142"/>
        <v>-0.40842384932129477</v>
      </c>
      <c r="AO290">
        <f t="shared" si="143"/>
        <v>12.786255281830504</v>
      </c>
      <c r="AP290" s="13">
        <f t="shared" si="128"/>
        <v>8.7066423642898072E-2</v>
      </c>
      <c r="AQ290">
        <f t="shared" si="144"/>
        <v>3.336389486831965</v>
      </c>
      <c r="AR290" s="13">
        <f t="shared" si="149"/>
        <v>-6.4274249831396568E-2</v>
      </c>
      <c r="AS290" s="16">
        <f t="shared" si="145"/>
        <v>1.0719147306270758E-4</v>
      </c>
      <c r="AT290" s="13">
        <f t="shared" si="154"/>
        <v>0.10777870589396434</v>
      </c>
      <c r="AU290" s="17">
        <f t="shared" si="146"/>
        <v>-9.5273370164720178E-2</v>
      </c>
      <c r="AV290" s="20">
        <f t="shared" si="147"/>
        <v>0.46204884697469584</v>
      </c>
      <c r="AW290" s="17">
        <f>(Z290*0.3999)+(AL290*0.4002)+(AV290*0.1999)</f>
        <v>0.49457321777158519</v>
      </c>
      <c r="AX290" s="17">
        <f t="shared" si="148"/>
        <v>289</v>
      </c>
    </row>
    <row r="291" spans="1:50" x14ac:dyDescent="0.25">
      <c r="A291">
        <v>399911</v>
      </c>
      <c r="B291" s="1" t="s">
        <v>603</v>
      </c>
      <c r="C291" t="s">
        <v>604</v>
      </c>
      <c r="D291" t="s">
        <v>106</v>
      </c>
      <c r="E291" s="1" t="s">
        <v>374</v>
      </c>
      <c r="F291">
        <v>102.68899999999999</v>
      </c>
      <c r="G291">
        <v>1177586.162</v>
      </c>
      <c r="H291">
        <v>14349534.789999999</v>
      </c>
      <c r="I291">
        <v>97.075999999999993</v>
      </c>
      <c r="J291">
        <v>1651240054.1289999</v>
      </c>
      <c r="K291">
        <v>87.234999999999999</v>
      </c>
      <c r="L291">
        <v>463.29599999999999</v>
      </c>
      <c r="M291" s="2">
        <v>149.63499999999999</v>
      </c>
      <c r="N291">
        <v>86.19</v>
      </c>
      <c r="O291" s="4">
        <v>23424470.098999999</v>
      </c>
      <c r="P291" s="4">
        <v>1929779484.0250001</v>
      </c>
      <c r="Q291" s="4">
        <v>1932828305.2720001</v>
      </c>
      <c r="R291" s="6">
        <v>2551933.0520000001</v>
      </c>
      <c r="S291" s="4">
        <v>-134578882.23800001</v>
      </c>
      <c r="T291" s="4">
        <v>-30327207.131999999</v>
      </c>
      <c r="U291" s="4">
        <v>6908753.8959999997</v>
      </c>
      <c r="V291" s="4">
        <v>60.597000000000001</v>
      </c>
      <c r="W291" s="8">
        <v>640</v>
      </c>
      <c r="X291" s="23">
        <f t="shared" si="131"/>
        <v>596653.9097437812</v>
      </c>
      <c r="Y291" s="24">
        <f t="shared" si="153"/>
        <v>-0.4973212730879093</v>
      </c>
      <c r="Z291" s="20">
        <f t="shared" si="132"/>
        <v>0.30948125631270917</v>
      </c>
      <c r="AA291" s="7">
        <f t="shared" si="133"/>
        <v>15.178608643867966</v>
      </c>
      <c r="AB291" s="7">
        <f t="shared" si="155"/>
        <v>2.2688301589165265</v>
      </c>
      <c r="AC291" s="4">
        <f t="shared" si="134"/>
        <v>3564114.6354145082</v>
      </c>
      <c r="AD291">
        <f t="shared" si="135"/>
        <v>0.60722152871361479</v>
      </c>
      <c r="AE291" s="7">
        <f t="shared" si="136"/>
        <v>-17.402464939098479</v>
      </c>
      <c r="AF291" s="7">
        <v>-3</v>
      </c>
      <c r="AG291">
        <f t="shared" si="137"/>
        <v>-9.5609478576951812</v>
      </c>
      <c r="AH291" s="7">
        <f t="shared" si="150"/>
        <v>-0.68010318017243032</v>
      </c>
      <c r="AI291" s="7">
        <f t="shared" si="138"/>
        <v>633.95920871841565</v>
      </c>
      <c r="AJ291" s="10">
        <v>3</v>
      </c>
      <c r="AK291" s="17">
        <f t="shared" si="139"/>
        <v>0.48571164094751385</v>
      </c>
      <c r="AL291" s="20">
        <f t="shared" si="140"/>
        <v>0.6864141855199668</v>
      </c>
      <c r="AM291">
        <f t="shared" si="141"/>
        <v>86.19</v>
      </c>
      <c r="AN291" s="13">
        <f t="shared" si="142"/>
        <v>0.99941771168347637</v>
      </c>
      <c r="AO291">
        <f t="shared" si="143"/>
        <v>5.3108958560210926</v>
      </c>
      <c r="AP291" s="13">
        <f t="shared" si="128"/>
        <v>-0.55095739691751289</v>
      </c>
      <c r="AQ291">
        <f t="shared" si="144"/>
        <v>1.1128102252536252</v>
      </c>
      <c r="AR291" s="13">
        <f t="shared" si="149"/>
        <v>-0.48256090094162085</v>
      </c>
      <c r="AS291" s="16">
        <f t="shared" si="145"/>
        <v>1.9778291591739286E-5</v>
      </c>
      <c r="AT291" s="13">
        <f t="shared" si="154"/>
        <v>-0.44954436712887108</v>
      </c>
      <c r="AU291" s="17">
        <f t="shared" si="146"/>
        <v>-4.8463134385514778E-2</v>
      </c>
      <c r="AV291" s="20">
        <f t="shared" si="147"/>
        <v>0.48067357219970441</v>
      </c>
      <c r="AW291" s="17">
        <f>(Z291*0.3999)+(AL291*0.4002)+(AV291*0.1999)</f>
        <v>0.49455115852726406</v>
      </c>
      <c r="AX291" s="17">
        <f t="shared" si="148"/>
        <v>290</v>
      </c>
    </row>
    <row r="292" spans="1:50" x14ac:dyDescent="0.25">
      <c r="A292">
        <v>193973</v>
      </c>
      <c r="B292" s="1" t="s">
        <v>605</v>
      </c>
      <c r="C292" t="s">
        <v>605</v>
      </c>
      <c r="D292" t="s">
        <v>58</v>
      </c>
      <c r="E292" s="1" t="s">
        <v>48</v>
      </c>
      <c r="F292">
        <v>1104.884</v>
      </c>
      <c r="G292">
        <v>2570380.4190000002</v>
      </c>
      <c r="H292">
        <v>5782789.1100000003</v>
      </c>
      <c r="I292">
        <v>1113.21</v>
      </c>
      <c r="J292">
        <v>115935141.919</v>
      </c>
      <c r="K292">
        <v>255.06700000000001</v>
      </c>
      <c r="L292">
        <v>3977.7910000000002</v>
      </c>
      <c r="M292" s="2">
        <v>594.75400000000002</v>
      </c>
      <c r="N292">
        <v>74.831000000000003</v>
      </c>
      <c r="O292" s="4">
        <v>55131494.131999999</v>
      </c>
      <c r="P292" s="4">
        <v>207849729.01899999</v>
      </c>
      <c r="Q292" s="4">
        <v>279641893.29400003</v>
      </c>
      <c r="R292" s="6">
        <v>1163205.6410000001</v>
      </c>
      <c r="S292" s="4">
        <v>20239367.772</v>
      </c>
      <c r="T292" s="4">
        <v>185683.94899999999</v>
      </c>
      <c r="U292" s="4">
        <v>202424444.55899999</v>
      </c>
      <c r="V292" s="4">
        <v>49.941000000000003</v>
      </c>
      <c r="W292" s="8">
        <v>402</v>
      </c>
      <c r="X292" s="23">
        <f t="shared" si="131"/>
        <v>1720948.2781276468</v>
      </c>
      <c r="Y292" s="24">
        <f t="shared" si="153"/>
        <v>-5.7971934443261652E-2</v>
      </c>
      <c r="Z292" s="20">
        <f t="shared" si="132"/>
        <v>0.47688549199371738</v>
      </c>
      <c r="AA292" s="7">
        <f t="shared" si="133"/>
        <v>1.1782711650519044</v>
      </c>
      <c r="AB292" s="7">
        <f t="shared" si="155"/>
        <v>-0.27349318460812588</v>
      </c>
      <c r="AC292" s="4">
        <f t="shared" si="134"/>
        <v>29145.609188366103</v>
      </c>
      <c r="AD292">
        <f t="shared" si="135"/>
        <v>-1.8011292023522197E-3</v>
      </c>
      <c r="AE292" s="7">
        <f t="shared" si="136"/>
        <v>0.12855244305445238</v>
      </c>
      <c r="AF292" s="7">
        <f t="shared" ref="AF292:AF355" si="156">(AE292 - AVERAGE(AE$2:AE$999)) / _xlfn.STDEV.P(AE$2:AE$999)</f>
        <v>7.5646747551704385E-4</v>
      </c>
      <c r="AG292">
        <f t="shared" si="137"/>
        <v>3.8389487151312081E-2</v>
      </c>
      <c r="AH292" s="7">
        <f t="shared" si="150"/>
        <v>-6.5544457097535688E-2</v>
      </c>
      <c r="AI292" s="7">
        <f t="shared" si="138"/>
        <v>3.8951589789497247</v>
      </c>
      <c r="AJ292" s="10">
        <f t="shared" ref="AJ292:AJ302" si="157">(AI292 - AVERAGE(AI$2:AI$844)) / _xlfn.STDEV.P(AI$2:AI$844)</f>
        <v>-7.7526268083465175E-2</v>
      </c>
      <c r="AK292" s="17">
        <f t="shared" si="139"/>
        <v>-0.10690466289971409</v>
      </c>
      <c r="AL292" s="20">
        <f t="shared" si="140"/>
        <v>0.45743230696725379</v>
      </c>
      <c r="AM292">
        <f t="shared" si="141"/>
        <v>74.831000000000003</v>
      </c>
      <c r="AN292" s="13">
        <f t="shared" si="142"/>
        <v>0.55989285758680785</v>
      </c>
      <c r="AO292">
        <f t="shared" si="143"/>
        <v>15.59508286058173</v>
      </c>
      <c r="AP292" s="13">
        <f t="shared" ref="AP292:AP355" si="158">(AO292 - AVERAGE(AO$2:AO$844)) / _xlfn.STDEV.P(AO$2:AO$844)</f>
        <v>0.32680056898752302</v>
      </c>
      <c r="AQ292">
        <f t="shared" si="144"/>
        <v>4.3643826916065187</v>
      </c>
      <c r="AR292" s="13">
        <f t="shared" ref="AR292:AR319" si="159">(AQ292 - AVERAGE(AQ$2:AQ$844)) / _xlfn.STDEV.P(AQ$2:AQ$844)</f>
        <v>0.12910578497068897</v>
      </c>
      <c r="AS292" s="16">
        <f t="shared" si="145"/>
        <v>7.2150974005458148E-5</v>
      </c>
      <c r="AT292" s="13">
        <f t="shared" si="154"/>
        <v>-0.11563014716701203</v>
      </c>
      <c r="AU292" s="17">
        <f t="shared" si="146"/>
        <v>0.25881841633219294</v>
      </c>
      <c r="AV292" s="20">
        <f t="shared" si="147"/>
        <v>0.60211232612983956</v>
      </c>
      <c r="AW292" s="17">
        <f>(Z292*0.3999)+(AL292*0.4002)+(AV292*0.1999)</f>
        <v>0.49413317148993746</v>
      </c>
      <c r="AX292" s="17">
        <f t="shared" si="148"/>
        <v>291</v>
      </c>
    </row>
    <row r="293" spans="1:50" x14ac:dyDescent="0.25">
      <c r="A293">
        <v>107141</v>
      </c>
      <c r="B293" s="1" t="s">
        <v>606</v>
      </c>
      <c r="C293" t="s">
        <v>607</v>
      </c>
      <c r="D293" t="s">
        <v>608</v>
      </c>
      <c r="E293" s="1" t="s">
        <v>93</v>
      </c>
      <c r="F293">
        <v>424.56299999999999</v>
      </c>
      <c r="G293">
        <v>715133.95799999998</v>
      </c>
      <c r="H293">
        <v>5646712.0980000002</v>
      </c>
      <c r="I293">
        <v>345.87</v>
      </c>
      <c r="J293">
        <v>189082998.26199999</v>
      </c>
      <c r="K293">
        <v>87.665999999999997</v>
      </c>
      <c r="L293">
        <v>1629.8130000000001</v>
      </c>
      <c r="M293" s="2">
        <v>364.755</v>
      </c>
      <c r="N293">
        <v>68.012</v>
      </c>
      <c r="O293" s="4">
        <v>17922926.526999999</v>
      </c>
      <c r="P293" s="4">
        <v>316154595.68000001</v>
      </c>
      <c r="Q293" s="4">
        <v>329589999.889</v>
      </c>
      <c r="R293" s="6">
        <v>225608.41800000001</v>
      </c>
      <c r="S293" s="4">
        <v>9920070.8369999994</v>
      </c>
      <c r="T293" s="4">
        <v>19833540.265999999</v>
      </c>
      <c r="U293" s="4">
        <v>83872404.976999998</v>
      </c>
      <c r="V293" s="4">
        <v>46.65</v>
      </c>
      <c r="W293" s="8">
        <v>76</v>
      </c>
      <c r="X293" s="23">
        <f t="shared" si="131"/>
        <v>1082786.8224682896</v>
      </c>
      <c r="Y293" s="24">
        <f t="shared" si="153"/>
        <v>-0.30735129751476292</v>
      </c>
      <c r="Z293" s="20">
        <f t="shared" si="132"/>
        <v>0.37928799707009453</v>
      </c>
      <c r="AA293" s="7">
        <f t="shared" si="133"/>
        <v>4.6285296323866545</v>
      </c>
      <c r="AB293" s="7">
        <f t="shared" si="155"/>
        <v>0.35303975832779688</v>
      </c>
      <c r="AC293" s="4">
        <f t="shared" si="134"/>
        <v>116015.14913796858</v>
      </c>
      <c r="AD293">
        <f t="shared" si="135"/>
        <v>1.3165202247664751E-2</v>
      </c>
      <c r="AE293" s="7">
        <f t="shared" si="136"/>
        <v>0.18560076987501212</v>
      </c>
      <c r="AF293" s="7">
        <f t="shared" si="156"/>
        <v>1.1142903550068634E-2</v>
      </c>
      <c r="AG293">
        <f t="shared" si="137"/>
        <v>1.5294422039223079</v>
      </c>
      <c r="AH293" s="7">
        <f t="shared" si="150"/>
        <v>2.9914158506601014E-2</v>
      </c>
      <c r="AI293" s="7">
        <f t="shared" si="138"/>
        <v>24.531453967586412</v>
      </c>
      <c r="AJ293" s="10">
        <f t="shared" si="157"/>
        <v>0.17058007709718018</v>
      </c>
      <c r="AK293" s="17">
        <f t="shared" si="139"/>
        <v>0.14168513181139972</v>
      </c>
      <c r="AL293" s="20">
        <f t="shared" si="140"/>
        <v>0.55633564022555959</v>
      </c>
      <c r="AM293">
        <f t="shared" si="141"/>
        <v>68.012</v>
      </c>
      <c r="AN293" s="13">
        <f t="shared" si="142"/>
        <v>0.29603864682131925</v>
      </c>
      <c r="AO293">
        <f t="shared" si="143"/>
        <v>18.591164191362672</v>
      </c>
      <c r="AP293" s="13">
        <f t="shared" si="158"/>
        <v>0.58251686950073844</v>
      </c>
      <c r="AQ293">
        <f t="shared" si="144"/>
        <v>3.9453151734994183</v>
      </c>
      <c r="AR293" s="13">
        <f t="shared" si="159"/>
        <v>5.0273268510867448E-2</v>
      </c>
      <c r="AS293" s="16">
        <f t="shared" si="145"/>
        <v>9.0934535581829666E-5</v>
      </c>
      <c r="AT293" s="13">
        <f t="shared" si="154"/>
        <v>4.1288192027663755E-3</v>
      </c>
      <c r="AU293" s="17">
        <f t="shared" si="146"/>
        <v>0.24783489238985051</v>
      </c>
      <c r="AV293" s="20">
        <f t="shared" si="147"/>
        <v>0.59786892164150418</v>
      </c>
      <c r="AW293" s="17">
        <f>(Z293*0.3999)+(AL293*0.4002)+(AV293*0.1999)</f>
        <v>0.49383679068273639</v>
      </c>
      <c r="AX293" s="17">
        <f t="shared" si="148"/>
        <v>292</v>
      </c>
    </row>
    <row r="294" spans="1:50" x14ac:dyDescent="0.25">
      <c r="A294">
        <v>238661</v>
      </c>
      <c r="B294" s="1" t="s">
        <v>609</v>
      </c>
      <c r="C294" t="s">
        <v>610</v>
      </c>
      <c r="D294" t="s">
        <v>288</v>
      </c>
      <c r="E294" s="1" t="s">
        <v>48</v>
      </c>
      <c r="F294">
        <v>381.22899999999998</v>
      </c>
      <c r="G294">
        <v>1557.54</v>
      </c>
      <c r="H294">
        <v>2338956.5780000002</v>
      </c>
      <c r="I294">
        <v>318.83199999999999</v>
      </c>
      <c r="J294">
        <v>59610424.100000001</v>
      </c>
      <c r="K294">
        <v>55.206000000000003</v>
      </c>
      <c r="L294">
        <v>1627.393</v>
      </c>
      <c r="M294" s="2">
        <v>195.75700000000001</v>
      </c>
      <c r="N294">
        <v>62.927999999999997</v>
      </c>
      <c r="O294" s="4">
        <v>8046373.7300000004</v>
      </c>
      <c r="P294" s="4">
        <v>149030194.55500001</v>
      </c>
      <c r="Q294" s="4">
        <v>159135374.46000001</v>
      </c>
      <c r="R294" s="6">
        <v>385263.196</v>
      </c>
      <c r="S294" s="4">
        <v>1302091.9939999999</v>
      </c>
      <c r="T294" s="4">
        <v>23451063.758000001</v>
      </c>
      <c r="U294" s="4">
        <v>56455409.236000001</v>
      </c>
      <c r="V294" s="4">
        <v>44.295999999999999</v>
      </c>
      <c r="W294" s="8">
        <v>85</v>
      </c>
      <c r="X294" s="23">
        <f t="shared" si="131"/>
        <v>887270.20540437649</v>
      </c>
      <c r="Y294" s="24">
        <f t="shared" si="153"/>
        <v>-0.38375486122250213</v>
      </c>
      <c r="Z294" s="20">
        <f t="shared" si="132"/>
        <v>0.35058007331473562</v>
      </c>
      <c r="AA294" s="7">
        <f t="shared" si="133"/>
        <v>2.821774091011271</v>
      </c>
      <c r="AB294" s="7">
        <f t="shared" si="155"/>
        <v>2.4950753628347606E-2</v>
      </c>
      <c r="AC294" s="4">
        <f t="shared" si="134"/>
        <v>36629.39689429658</v>
      </c>
      <c r="AD294">
        <f t="shared" si="135"/>
        <v>-5.1178373818264438E-4</v>
      </c>
      <c r="AE294" s="7">
        <f t="shared" si="136"/>
        <v>6.4494237510162394E-2</v>
      </c>
      <c r="AF294" s="7">
        <f t="shared" si="156"/>
        <v>-1.0906213868828228E-2</v>
      </c>
      <c r="AG294">
        <f t="shared" si="137"/>
        <v>2.3208514364396167</v>
      </c>
      <c r="AH294" s="7">
        <f t="shared" si="150"/>
        <v>8.0580931627834348E-2</v>
      </c>
      <c r="AI294" s="7">
        <f t="shared" si="138"/>
        <v>15.747901171087561</v>
      </c>
      <c r="AJ294" s="10">
        <f t="shared" si="157"/>
        <v>6.4977051784711679E-2</v>
      </c>
      <c r="AK294" s="17">
        <f t="shared" si="139"/>
        <v>3.1089959847284861E-2</v>
      </c>
      <c r="AL294" s="20">
        <f t="shared" si="140"/>
        <v>0.51240110165916763</v>
      </c>
      <c r="AM294">
        <f t="shared" si="141"/>
        <v>62.927999999999997</v>
      </c>
      <c r="AN294" s="13">
        <f t="shared" si="142"/>
        <v>9.9318481469838876E-2</v>
      </c>
      <c r="AO294">
        <f t="shared" si="143"/>
        <v>29.478553055827263</v>
      </c>
      <c r="AP294" s="13">
        <f t="shared" si="158"/>
        <v>1.5117582669443717</v>
      </c>
      <c r="AQ294">
        <f t="shared" si="144"/>
        <v>5.7753142774336119</v>
      </c>
      <c r="AR294" s="13">
        <f t="shared" si="159"/>
        <v>0.39452193548935138</v>
      </c>
      <c r="AS294" s="16">
        <f t="shared" si="145"/>
        <v>2.0225172911524704E-4</v>
      </c>
      <c r="AT294" s="13">
        <f t="shared" si="154"/>
        <v>0.71385748181787223</v>
      </c>
      <c r="AU294" s="17">
        <f t="shared" si="146"/>
        <v>0.64913709141295683</v>
      </c>
      <c r="AV294" s="20">
        <f t="shared" si="147"/>
        <v>0.74187511543271167</v>
      </c>
      <c r="AW294" s="17">
        <f>(Z294*0.3999)+(AL294*0.4002)+(AV294*0.1999)</f>
        <v>0.49356072777756071</v>
      </c>
      <c r="AX294" s="17">
        <f t="shared" si="148"/>
        <v>293</v>
      </c>
    </row>
    <row r="295" spans="1:50" x14ac:dyDescent="0.25">
      <c r="A295">
        <v>203535</v>
      </c>
      <c r="B295" s="1" t="s">
        <v>611</v>
      </c>
      <c r="C295" t="s">
        <v>612</v>
      </c>
      <c r="D295" t="s">
        <v>195</v>
      </c>
      <c r="E295" s="1" t="s">
        <v>93</v>
      </c>
      <c r="F295">
        <v>423.93599999999998</v>
      </c>
      <c r="G295">
        <v>0</v>
      </c>
      <c r="H295">
        <v>18093173.554000001</v>
      </c>
      <c r="I295">
        <v>524.80600000000004</v>
      </c>
      <c r="J295">
        <v>668014003.66999996</v>
      </c>
      <c r="K295">
        <v>221.458</v>
      </c>
      <c r="L295">
        <v>2075.8649999999998</v>
      </c>
      <c r="M295" s="2">
        <v>493.47699999999998</v>
      </c>
      <c r="N295">
        <v>83.435000000000002</v>
      </c>
      <c r="O295" s="4">
        <v>49877304.897</v>
      </c>
      <c r="P295" s="4">
        <v>1029061481.88</v>
      </c>
      <c r="Q295" s="4">
        <v>1280566496.1129999</v>
      </c>
      <c r="R295" s="6">
        <v>754926.505</v>
      </c>
      <c r="S295" s="4">
        <v>52145085.556000002</v>
      </c>
      <c r="T295" s="4">
        <v>-11370639.317</v>
      </c>
      <c r="U295" s="4">
        <v>293196038.17000002</v>
      </c>
      <c r="V295" s="4">
        <v>47.084000000000003</v>
      </c>
      <c r="W295" s="8">
        <v>265</v>
      </c>
      <c r="X295" s="23">
        <f t="shared" si="131"/>
        <v>1405807.044935415</v>
      </c>
      <c r="Y295" s="24">
        <f t="shared" si="153"/>
        <v>-0.18112214872539223</v>
      </c>
      <c r="Z295" s="20">
        <f t="shared" si="132"/>
        <v>0.42813584997050885</v>
      </c>
      <c r="AA295" s="7">
        <f t="shared" si="133"/>
        <v>4.6154993390164236</v>
      </c>
      <c r="AB295" s="7">
        <f t="shared" si="155"/>
        <v>0.35067358543673355</v>
      </c>
      <c r="AC295" s="4">
        <f t="shared" si="134"/>
        <v>321800.31151833094</v>
      </c>
      <c r="AD295">
        <f t="shared" si="135"/>
        <v>4.8618929175041681E-2</v>
      </c>
      <c r="AE295" s="7">
        <f t="shared" si="136"/>
        <v>0.23956073741103784</v>
      </c>
      <c r="AF295" s="7">
        <f t="shared" si="156"/>
        <v>2.0967061148251306E-2</v>
      </c>
      <c r="AG295">
        <f t="shared" si="137"/>
        <v>-4.5210388157374798E-2</v>
      </c>
      <c r="AH295" s="7">
        <f t="shared" si="150"/>
        <v>-7.0896600768839149E-2</v>
      </c>
      <c r="AI295" s="7">
        <f t="shared" si="138"/>
        <v>5.0916141772293022</v>
      </c>
      <c r="AJ295" s="10">
        <f t="shared" si="157"/>
        <v>-6.3141509260188577E-2</v>
      </c>
      <c r="AK295" s="17">
        <f t="shared" si="139"/>
        <v>9.3037780694130476E-2</v>
      </c>
      <c r="AL295" s="20">
        <f t="shared" si="140"/>
        <v>0.53706322663859285</v>
      </c>
      <c r="AM295">
        <f t="shared" si="141"/>
        <v>83.435000000000002</v>
      </c>
      <c r="AN295" s="13">
        <f t="shared" si="142"/>
        <v>0.89281581248140574</v>
      </c>
      <c r="AO295">
        <f t="shared" si="143"/>
        <v>9.3736284080954402</v>
      </c>
      <c r="AP295" s="13">
        <f t="shared" si="158"/>
        <v>-0.20420214447572729</v>
      </c>
      <c r="AQ295">
        <f t="shared" si="144"/>
        <v>2.3697766619404135</v>
      </c>
      <c r="AR295" s="13">
        <f t="shared" si="159"/>
        <v>-0.2461077686226654</v>
      </c>
      <c r="AS295" s="16">
        <f t="shared" si="145"/>
        <v>4.161943000502535E-5</v>
      </c>
      <c r="AT295" s="13">
        <f t="shared" si="154"/>
        <v>-0.31029110836431684</v>
      </c>
      <c r="AU295" s="17">
        <f t="shared" si="146"/>
        <v>9.3209043796960156E-2</v>
      </c>
      <c r="AV295" s="20">
        <f t="shared" si="147"/>
        <v>0.53713125512040882</v>
      </c>
      <c r="AW295" s="17">
        <f>(Z295*0.3999)+(AL295*0.4002)+(AV295*0.1999)</f>
        <v>0.49351676760254104</v>
      </c>
      <c r="AX295" s="17">
        <f t="shared" si="148"/>
        <v>294</v>
      </c>
    </row>
    <row r="296" spans="1:50" x14ac:dyDescent="0.25">
      <c r="A296">
        <v>145646</v>
      </c>
      <c r="B296" s="1" t="s">
        <v>613</v>
      </c>
      <c r="C296" t="s">
        <v>614</v>
      </c>
      <c r="D296" t="s">
        <v>86</v>
      </c>
      <c r="E296" s="1" t="s">
        <v>44</v>
      </c>
      <c r="F296">
        <v>331.654</v>
      </c>
      <c r="G296">
        <v>-86154.694000000003</v>
      </c>
      <c r="H296">
        <v>7180444.3949999996</v>
      </c>
      <c r="I296">
        <v>292.68400000000003</v>
      </c>
      <c r="J296">
        <v>280247494.09399998</v>
      </c>
      <c r="K296">
        <v>114.233</v>
      </c>
      <c r="L296">
        <v>1448.394</v>
      </c>
      <c r="M296" s="2">
        <v>422.48200000000003</v>
      </c>
      <c r="N296">
        <v>81.251000000000005</v>
      </c>
      <c r="O296" s="4">
        <v>19688476.884</v>
      </c>
      <c r="P296" s="4">
        <v>319035575.70899999</v>
      </c>
      <c r="Q296" s="4">
        <v>412144398.45700002</v>
      </c>
      <c r="R296" s="6">
        <v>819966.68799999997</v>
      </c>
      <c r="S296" s="4">
        <v>-1525331.291</v>
      </c>
      <c r="T296" s="4">
        <v>10552946.395</v>
      </c>
      <c r="U296" s="4">
        <v>103855974.26899999</v>
      </c>
      <c r="V296" s="4">
        <v>47.072000000000003</v>
      </c>
      <c r="W296" s="8">
        <v>231</v>
      </c>
      <c r="X296" s="23">
        <f t="shared" si="131"/>
        <v>1499658.7284831863</v>
      </c>
      <c r="Y296" s="24">
        <f t="shared" si="153"/>
        <v>-0.14444698939263487</v>
      </c>
      <c r="Z296" s="20">
        <f t="shared" si="132"/>
        <v>0.4425737568373021</v>
      </c>
      <c r="AA296" s="7">
        <f t="shared" si="133"/>
        <v>3.2488062927772798</v>
      </c>
      <c r="AB296" s="7">
        <f t="shared" si="155"/>
        <v>0.10249559400302849</v>
      </c>
      <c r="AC296" s="4">
        <f t="shared" si="134"/>
        <v>193488.43898414381</v>
      </c>
      <c r="AD296">
        <f t="shared" si="135"/>
        <v>2.6512699368448099E-2</v>
      </c>
      <c r="AE296" s="7">
        <f t="shared" si="136"/>
        <v>5.4451495388725041E-2</v>
      </c>
      <c r="AF296" s="7">
        <f t="shared" si="156"/>
        <v>-1.2734633822065557E-2</v>
      </c>
      <c r="AG296">
        <f t="shared" si="137"/>
        <v>0.11241460682333486</v>
      </c>
      <c r="AH296" s="7">
        <f t="shared" si="150"/>
        <v>-6.0805298404927828E-2</v>
      </c>
      <c r="AI296" s="7">
        <f t="shared" si="138"/>
        <v>4.4264806093883609</v>
      </c>
      <c r="AJ296" s="10">
        <f t="shared" si="157"/>
        <v>-7.1138286717811125E-2</v>
      </c>
      <c r="AK296" s="17">
        <f t="shared" si="139"/>
        <v>9.3468536531054087E-3</v>
      </c>
      <c r="AL296" s="20">
        <f t="shared" si="140"/>
        <v>0.50372880081724658</v>
      </c>
      <c r="AM296">
        <f t="shared" si="141"/>
        <v>81.251000000000005</v>
      </c>
      <c r="AN296" s="13">
        <f t="shared" si="142"/>
        <v>0.80830817260578969</v>
      </c>
      <c r="AO296">
        <f t="shared" si="143"/>
        <v>12.679295825199373</v>
      </c>
      <c r="AP296" s="13">
        <f t="shared" si="158"/>
        <v>7.7937406925755986E-2</v>
      </c>
      <c r="AQ296">
        <f t="shared" si="144"/>
        <v>2.5621667994362403</v>
      </c>
      <c r="AR296" s="13">
        <f t="shared" si="159"/>
        <v>-0.20991646763767474</v>
      </c>
      <c r="AS296" s="16">
        <f t="shared" si="145"/>
        <v>7.3565568760529618E-5</v>
      </c>
      <c r="AT296" s="13">
        <f t="shared" si="154"/>
        <v>-0.106611069234924</v>
      </c>
      <c r="AU296" s="17">
        <f t="shared" si="146"/>
        <v>0.18817547275677238</v>
      </c>
      <c r="AV296" s="20">
        <f t="shared" si="147"/>
        <v>0.57463045054185224</v>
      </c>
      <c r="AW296" s="17">
        <f>(Z296*0.3999)+(AL296*0.4002)+(AV296*0.1999)</f>
        <v>0.49344613850961538</v>
      </c>
      <c r="AX296" s="17">
        <f t="shared" si="148"/>
        <v>295</v>
      </c>
    </row>
    <row r="297" spans="1:50" x14ac:dyDescent="0.25">
      <c r="A297">
        <v>212674</v>
      </c>
      <c r="B297" s="1" t="s">
        <v>615</v>
      </c>
      <c r="C297" t="s">
        <v>616</v>
      </c>
      <c r="D297" t="s">
        <v>143</v>
      </c>
      <c r="E297" s="1" t="s">
        <v>243</v>
      </c>
      <c r="F297">
        <v>603.49400000000003</v>
      </c>
      <c r="G297">
        <v>995590.60699999996</v>
      </c>
      <c r="H297">
        <v>10560808.321</v>
      </c>
      <c r="I297">
        <v>684.21</v>
      </c>
      <c r="J297">
        <v>460839110.24599999</v>
      </c>
      <c r="K297">
        <v>215.35300000000001</v>
      </c>
      <c r="L297">
        <v>2513.9499999999998</v>
      </c>
      <c r="M297" s="2">
        <v>550.54</v>
      </c>
      <c r="N297">
        <v>81.941999999999993</v>
      </c>
      <c r="O297" s="4">
        <v>38248663.550999999</v>
      </c>
      <c r="P297" s="4">
        <v>580960380.19700003</v>
      </c>
      <c r="Q297" s="4">
        <v>683285073.03799999</v>
      </c>
      <c r="R297" s="6">
        <v>858682.93200000003</v>
      </c>
      <c r="S297" s="4">
        <v>17758010.835000001</v>
      </c>
      <c r="T297" s="4">
        <v>108285392.92399999</v>
      </c>
      <c r="U297" s="4">
        <v>254660300.692</v>
      </c>
      <c r="V297" s="4">
        <v>48.165999999999997</v>
      </c>
      <c r="W297" s="8">
        <v>308</v>
      </c>
      <c r="X297" s="23">
        <f t="shared" si="131"/>
        <v>1534867.861634026</v>
      </c>
      <c r="Y297" s="24">
        <f t="shared" si="153"/>
        <v>-0.13068803995814726</v>
      </c>
      <c r="Z297" s="20">
        <f t="shared" si="132"/>
        <v>0.44801104696268534</v>
      </c>
      <c r="AA297" s="7">
        <f t="shared" si="133"/>
        <v>2.5667428535612786</v>
      </c>
      <c r="AB297" s="7">
        <f t="shared" si="155"/>
        <v>-2.1360406318914154E-2</v>
      </c>
      <c r="AC297" s="4">
        <f t="shared" si="134"/>
        <v>183312.75890371727</v>
      </c>
      <c r="AD297">
        <f t="shared" si="135"/>
        <v>2.4759580831140871E-2</v>
      </c>
      <c r="AE297" s="7">
        <f t="shared" si="136"/>
        <v>0.11120233141580368</v>
      </c>
      <c r="AF297" s="7">
        <f t="shared" si="156"/>
        <v>-2.4023600565853259E-3</v>
      </c>
      <c r="AG297">
        <f t="shared" si="137"/>
        <v>1.0679825220761645</v>
      </c>
      <c r="AH297" s="7">
        <f t="shared" si="150"/>
        <v>3.7106999558379338E-4</v>
      </c>
      <c r="AI297" s="7">
        <f t="shared" si="138"/>
        <v>6.6776166540733355</v>
      </c>
      <c r="AJ297" s="10">
        <f t="shared" si="157"/>
        <v>-4.4073295794840157E-2</v>
      </c>
      <c r="AK297" s="17">
        <f t="shared" si="139"/>
        <v>-9.7114371524294456E-3</v>
      </c>
      <c r="AL297" s="20">
        <f t="shared" si="140"/>
        <v>0.49612575801445613</v>
      </c>
      <c r="AM297">
        <f t="shared" si="141"/>
        <v>81.941999999999993</v>
      </c>
      <c r="AN297" s="13">
        <f t="shared" si="142"/>
        <v>0.8350457088484865</v>
      </c>
      <c r="AO297">
        <f t="shared" si="143"/>
        <v>11.673624235557432</v>
      </c>
      <c r="AP297" s="13">
        <f t="shared" si="158"/>
        <v>-7.8969179947394972E-3</v>
      </c>
      <c r="AQ297">
        <f t="shared" si="144"/>
        <v>3.1771556467752946</v>
      </c>
      <c r="AR297" s="13">
        <f t="shared" si="159"/>
        <v>-9.4228383174701794E-2</v>
      </c>
      <c r="AS297" s="16">
        <f t="shared" si="145"/>
        <v>6.5726479479418924E-5</v>
      </c>
      <c r="AT297" s="13">
        <f t="shared" si="154"/>
        <v>-0.15659100652046926</v>
      </c>
      <c r="AU297" s="17">
        <f t="shared" si="146"/>
        <v>0.19366418605809174</v>
      </c>
      <c r="AV297" s="20">
        <f t="shared" si="147"/>
        <v>0.57678058187052694</v>
      </c>
      <c r="AW297" s="17">
        <f>(Z297*0.3999)+(AL297*0.4002)+(AV297*0.1999)</f>
        <v>0.49300758435368153</v>
      </c>
      <c r="AX297" s="17">
        <f t="shared" si="148"/>
        <v>296</v>
      </c>
    </row>
    <row r="298" spans="1:50" x14ac:dyDescent="0.25">
      <c r="A298">
        <v>214166</v>
      </c>
      <c r="B298" s="1" t="s">
        <v>617</v>
      </c>
      <c r="C298" t="s">
        <v>618</v>
      </c>
      <c r="D298" t="s">
        <v>143</v>
      </c>
      <c r="E298" s="1" t="s">
        <v>48</v>
      </c>
      <c r="F298">
        <v>222.779</v>
      </c>
      <c r="G298">
        <v>2750.681</v>
      </c>
      <c r="H298">
        <v>4165233.6680000001</v>
      </c>
      <c r="I298">
        <v>241.61099999999999</v>
      </c>
      <c r="J298">
        <v>70951109.824000001</v>
      </c>
      <c r="K298">
        <v>86.27</v>
      </c>
      <c r="L298">
        <v>2324.6030000000001</v>
      </c>
      <c r="M298" s="2">
        <v>394.59</v>
      </c>
      <c r="N298">
        <v>51.363999999999997</v>
      </c>
      <c r="O298" s="4">
        <v>7844767.6100000003</v>
      </c>
      <c r="P298" s="4">
        <v>168932328.861</v>
      </c>
      <c r="Q298" s="4">
        <v>188729449.727</v>
      </c>
      <c r="R298" s="6">
        <v>858682.93200000003</v>
      </c>
      <c r="S298" s="4">
        <v>-2752531.7990000001</v>
      </c>
      <c r="T298" s="4">
        <v>5632762.8449999997</v>
      </c>
      <c r="U298" s="4">
        <v>48192893.840000004</v>
      </c>
      <c r="V298" s="4">
        <v>44.62</v>
      </c>
      <c r="W298" s="8">
        <v>308</v>
      </c>
      <c r="X298" s="23">
        <f t="shared" si="131"/>
        <v>1100089.929019091</v>
      </c>
      <c r="Y298" s="24">
        <f t="shared" si="153"/>
        <v>-0.30058962669849776</v>
      </c>
      <c r="Z298" s="20">
        <f t="shared" si="132"/>
        <v>0.38186372127339857</v>
      </c>
      <c r="AA298" s="7">
        <f t="shared" si="133"/>
        <v>3.6111935788062732</v>
      </c>
      <c r="AB298" s="7">
        <f t="shared" si="155"/>
        <v>0.1683015546137698</v>
      </c>
      <c r="AC298" s="4">
        <f t="shared" si="134"/>
        <v>30521.818058395347</v>
      </c>
      <c r="AD298">
        <f t="shared" si="135"/>
        <v>-1.5640288550353089E-3</v>
      </c>
      <c r="AE298" s="7">
        <f t="shared" si="136"/>
        <v>2.9313489115016793E-2</v>
      </c>
      <c r="AF298" s="7">
        <f t="shared" si="156"/>
        <v>-1.7311355169648556E-2</v>
      </c>
      <c r="AG298">
        <f t="shared" si="137"/>
        <v>0.28466328837131827</v>
      </c>
      <c r="AH298" s="7">
        <f t="shared" si="150"/>
        <v>-4.9777773693517068E-2</v>
      </c>
      <c r="AI298" s="7">
        <f t="shared" si="138"/>
        <v>9.5331766171680066</v>
      </c>
      <c r="AJ298" s="10">
        <f t="shared" si="157"/>
        <v>-9.7414282634969047E-3</v>
      </c>
      <c r="AK298" s="17">
        <f t="shared" si="139"/>
        <v>3.5376822043717983E-2</v>
      </c>
      <c r="AL298" s="20">
        <f t="shared" si="140"/>
        <v>0.51411036676482258</v>
      </c>
      <c r="AM298">
        <f t="shared" si="141"/>
        <v>51.363999999999997</v>
      </c>
      <c r="AN298" s="13">
        <f t="shared" si="142"/>
        <v>-0.3481386373587444</v>
      </c>
      <c r="AO298">
        <f t="shared" si="143"/>
        <v>26.945670569143388</v>
      </c>
      <c r="AP298" s="13">
        <f t="shared" si="158"/>
        <v>1.295576105106766</v>
      </c>
      <c r="AQ298">
        <f t="shared" si="144"/>
        <v>2.8006375333256055</v>
      </c>
      <c r="AR298" s="13">
        <f t="shared" si="159"/>
        <v>-0.16505675591524385</v>
      </c>
      <c r="AS298" s="16">
        <f t="shared" si="145"/>
        <v>2.9632528528145911E-4</v>
      </c>
      <c r="AT298" s="13">
        <f t="shared" si="154"/>
        <v>1.3136453230847236</v>
      </c>
      <c r="AU298" s="17">
        <f t="shared" si="146"/>
        <v>0.44091731070720197</v>
      </c>
      <c r="AV298" s="20">
        <f t="shared" si="147"/>
        <v>0.67036356946818132</v>
      </c>
      <c r="AW298" s="17">
        <f>(Z298*0.3999)+(AL298*0.4002)+(AV298*0.1999)</f>
        <v>0.49245994845320351</v>
      </c>
      <c r="AX298" s="17">
        <f t="shared" si="148"/>
        <v>297</v>
      </c>
    </row>
    <row r="299" spans="1:50" x14ac:dyDescent="0.25">
      <c r="A299">
        <v>144883</v>
      </c>
      <c r="B299" s="1" t="s">
        <v>619</v>
      </c>
      <c r="C299" t="s">
        <v>85</v>
      </c>
      <c r="D299" t="s">
        <v>86</v>
      </c>
      <c r="E299" s="1" t="s">
        <v>93</v>
      </c>
      <c r="F299">
        <v>14.324999999999999</v>
      </c>
      <c r="G299">
        <v>3278809.9449999998</v>
      </c>
      <c r="H299">
        <v>8880.06</v>
      </c>
      <c r="I299">
        <v>-22.006</v>
      </c>
      <c r="J299">
        <v>15918651.607999999</v>
      </c>
      <c r="K299">
        <v>13.992000000000001</v>
      </c>
      <c r="L299">
        <v>632.74800000000005</v>
      </c>
      <c r="M299" s="2">
        <v>272.66300000000001</v>
      </c>
      <c r="N299">
        <v>14.654999999999999</v>
      </c>
      <c r="O299" s="4">
        <v>3340472.2439999999</v>
      </c>
      <c r="P299" s="4">
        <v>80918784.288000003</v>
      </c>
      <c r="Q299" s="4">
        <v>82990806.554000005</v>
      </c>
      <c r="R299" s="6">
        <v>819966.68799999997</v>
      </c>
      <c r="S299" s="4">
        <v>4006179.6639999999</v>
      </c>
      <c r="T299" s="4">
        <v>6544147.3870000001</v>
      </c>
      <c r="U299" s="4">
        <v>18330482.125</v>
      </c>
      <c r="V299" s="4">
        <v>46.387</v>
      </c>
      <c r="W299" s="8">
        <v>231</v>
      </c>
      <c r="X299" s="23">
        <f t="shared" si="131"/>
        <v>967855.31190538534</v>
      </c>
      <c r="Y299" s="24">
        <f t="shared" si="153"/>
        <v>-0.35226398637562351</v>
      </c>
      <c r="Z299" s="20">
        <f t="shared" si="132"/>
        <v>0.36232014701313686</v>
      </c>
      <c r="AA299" s="7">
        <f t="shared" si="133"/>
        <v>5.6525600168352312</v>
      </c>
      <c r="AB299" s="7">
        <f t="shared" si="155"/>
        <v>0.53899358656953567</v>
      </c>
      <c r="AC299" s="4">
        <f t="shared" si="134"/>
        <v>25157.96432070903</v>
      </c>
      <c r="AD299">
        <f t="shared" si="135"/>
        <v>-2.4881411841002356E-3</v>
      </c>
      <c r="AE299" s="7">
        <f t="shared" si="136"/>
        <v>0.21903732245667815</v>
      </c>
      <c r="AF299" s="7">
        <f t="shared" si="156"/>
        <v>1.7230489905321701E-2</v>
      </c>
      <c r="AG299">
        <f t="shared" si="137"/>
        <v>4.740758578315388</v>
      </c>
      <c r="AH299" s="7">
        <f t="shared" si="150"/>
        <v>0.23550569254056522</v>
      </c>
      <c r="AI299" s="7">
        <f t="shared" si="138"/>
        <v>40.053047650984993</v>
      </c>
      <c r="AJ299" s="10">
        <f t="shared" si="157"/>
        <v>0.35719331761770762</v>
      </c>
      <c r="AK299" s="17">
        <f t="shared" si="139"/>
        <v>0.26545108892507918</v>
      </c>
      <c r="AL299" s="20">
        <f t="shared" si="140"/>
        <v>0.60466900800295664</v>
      </c>
      <c r="AM299">
        <f t="shared" si="141"/>
        <v>14.654999999999999</v>
      </c>
      <c r="AN299" s="13">
        <f t="shared" si="142"/>
        <v>-1.7685557400116727</v>
      </c>
      <c r="AO299">
        <f t="shared" si="143"/>
        <v>45.222126929674097</v>
      </c>
      <c r="AP299" s="13">
        <f t="shared" si="158"/>
        <v>2.8554762850487929</v>
      </c>
      <c r="AQ299">
        <f t="shared" si="144"/>
        <v>-1.5727558604917096</v>
      </c>
      <c r="AR299" s="13">
        <f t="shared" si="159"/>
        <v>-0.98775379590694057</v>
      </c>
      <c r="AS299" s="16">
        <f t="shared" si="145"/>
        <v>1.8941872698882993E-4</v>
      </c>
      <c r="AT299" s="13">
        <f t="shared" si="154"/>
        <v>0.63203769147448174</v>
      </c>
      <c r="AU299" s="17">
        <f t="shared" si="146"/>
        <v>6.2771438576857685E-2</v>
      </c>
      <c r="AV299" s="20">
        <f t="shared" si="147"/>
        <v>0.52502574514178191</v>
      </c>
      <c r="AW299" s="17">
        <f>(Z299*0.3999)+(AL299*0.4002)+(AV299*0.1999)</f>
        <v>0.49183301024717885</v>
      </c>
      <c r="AX299" s="17">
        <f t="shared" si="148"/>
        <v>298</v>
      </c>
    </row>
    <row r="300" spans="1:50" x14ac:dyDescent="0.25">
      <c r="A300">
        <v>203368</v>
      </c>
      <c r="B300" s="1" t="s">
        <v>620</v>
      </c>
      <c r="C300" t="s">
        <v>621</v>
      </c>
      <c r="D300" t="s">
        <v>195</v>
      </c>
      <c r="E300" s="1" t="s">
        <v>48</v>
      </c>
      <c r="F300">
        <v>896.52599999999995</v>
      </c>
      <c r="G300">
        <v>88211.13</v>
      </c>
      <c r="H300">
        <v>10524376.522</v>
      </c>
      <c r="I300">
        <v>817.92700000000002</v>
      </c>
      <c r="J300">
        <v>325715589.38099998</v>
      </c>
      <c r="K300">
        <v>70.082999999999998</v>
      </c>
      <c r="L300">
        <v>1368.57</v>
      </c>
      <c r="M300" s="2">
        <v>335.63900000000001</v>
      </c>
      <c r="N300">
        <v>77.557000000000002</v>
      </c>
      <c r="O300" s="4">
        <v>39553593.229999997</v>
      </c>
      <c r="P300" s="4">
        <v>432342736.49599999</v>
      </c>
      <c r="Q300" s="4">
        <v>666988851.64100003</v>
      </c>
      <c r="R300" s="6">
        <v>754926.505</v>
      </c>
      <c r="S300" s="4">
        <v>-18293226.993000001</v>
      </c>
      <c r="T300" s="4">
        <v>253158287.94299999</v>
      </c>
      <c r="U300" s="4">
        <v>154255913.377</v>
      </c>
      <c r="V300" s="4">
        <v>44.969000000000001</v>
      </c>
      <c r="W300" s="8">
        <v>265</v>
      </c>
      <c r="X300" s="23">
        <f t="shared" si="131"/>
        <v>956161.4234403586</v>
      </c>
      <c r="Y300" s="24">
        <f t="shared" si="153"/>
        <v>-0.35683369899517442</v>
      </c>
      <c r="Z300" s="20">
        <f t="shared" si="132"/>
        <v>0.3606081533368492</v>
      </c>
      <c r="AA300" s="7">
        <f t="shared" si="133"/>
        <v>2.6683744276374499</v>
      </c>
      <c r="AB300" s="7">
        <f t="shared" si="155"/>
        <v>-2.9051138230038972E-3</v>
      </c>
      <c r="AC300" s="4">
        <f t="shared" si="134"/>
        <v>237997.0256406322</v>
      </c>
      <c r="AD300">
        <f t="shared" si="135"/>
        <v>3.4180867758188217E-2</v>
      </c>
      <c r="AE300" s="7">
        <f t="shared" si="136"/>
        <v>-5.0363388352010874E-2</v>
      </c>
      <c r="AF300" s="7">
        <f t="shared" si="156"/>
        <v>-3.1817631524328913E-2</v>
      </c>
      <c r="AG300">
        <f t="shared" si="137"/>
        <v>1.0792699419570864</v>
      </c>
      <c r="AH300" s="7">
        <f t="shared" si="150"/>
        <v>1.093701371024891E-3</v>
      </c>
      <c r="AI300" s="7">
        <f t="shared" si="138"/>
        <v>2.8425309800199887</v>
      </c>
      <c r="AJ300" s="10">
        <f t="shared" si="157"/>
        <v>-9.0181819178905623E-2</v>
      </c>
      <c r="AK300" s="17">
        <f t="shared" si="139"/>
        <v>-1.5416462890669586E-2</v>
      </c>
      <c r="AL300" s="20">
        <f t="shared" si="140"/>
        <v>0.49384996475004467</v>
      </c>
      <c r="AM300">
        <f t="shared" si="141"/>
        <v>77.557000000000002</v>
      </c>
      <c r="AN300" s="13">
        <f t="shared" si="142"/>
        <v>0.66537263153411996</v>
      </c>
      <c r="AO300">
        <f t="shared" si="143"/>
        <v>19.527845554556741</v>
      </c>
      <c r="AP300" s="13">
        <f t="shared" si="158"/>
        <v>0.66246286111813879</v>
      </c>
      <c r="AQ300">
        <f t="shared" si="144"/>
        <v>11.670833154973389</v>
      </c>
      <c r="AR300" s="13">
        <f t="shared" si="159"/>
        <v>1.5035522680050426</v>
      </c>
      <c r="AS300" s="16">
        <f t="shared" si="145"/>
        <v>3.4600396278586091E-5</v>
      </c>
      <c r="AT300" s="13">
        <f t="shared" si="154"/>
        <v>-0.35504259069503674</v>
      </c>
      <c r="AU300" s="17">
        <f t="shared" si="146"/>
        <v>0.67010705360202405</v>
      </c>
      <c r="AV300" s="20">
        <f t="shared" si="147"/>
        <v>0.74860522563971232</v>
      </c>
      <c r="AW300" s="17">
        <f>(Z300*0.3999)+(AL300*0.4002)+(AV300*0.1999)</f>
        <v>0.49149214101775235</v>
      </c>
      <c r="AX300" s="17">
        <f t="shared" si="148"/>
        <v>299</v>
      </c>
    </row>
    <row r="301" spans="1:50" x14ac:dyDescent="0.25">
      <c r="A301">
        <v>192110</v>
      </c>
      <c r="B301" s="1" t="s">
        <v>622</v>
      </c>
      <c r="C301" t="s">
        <v>95</v>
      </c>
      <c r="D301" t="s">
        <v>58</v>
      </c>
      <c r="E301" s="1" t="s">
        <v>44</v>
      </c>
      <c r="F301">
        <v>273.91800000000001</v>
      </c>
      <c r="G301">
        <v>18686560.219999999</v>
      </c>
      <c r="H301">
        <v>14106661.978</v>
      </c>
      <c r="I301">
        <v>251.15799999999999</v>
      </c>
      <c r="J301">
        <v>1572716706.2690001</v>
      </c>
      <c r="K301">
        <v>198.66499999999999</v>
      </c>
      <c r="L301">
        <v>937.04700000000003</v>
      </c>
      <c r="M301" s="2">
        <v>73.566000000000003</v>
      </c>
      <c r="N301">
        <v>83.183999999999997</v>
      </c>
      <c r="O301" s="4">
        <v>39189910.604999997</v>
      </c>
      <c r="P301" s="4">
        <v>1622186942.691</v>
      </c>
      <c r="Q301" s="4">
        <v>1845190677.7249999</v>
      </c>
      <c r="R301" s="6">
        <v>1163205.6410000001</v>
      </c>
      <c r="S301" s="4">
        <v>66376397.225000001</v>
      </c>
      <c r="T301" s="4">
        <v>0</v>
      </c>
      <c r="U301" s="4">
        <v>200437875.79699999</v>
      </c>
      <c r="V301" s="4">
        <v>41.968000000000004</v>
      </c>
      <c r="W301" s="8">
        <v>402</v>
      </c>
      <c r="X301" s="23">
        <f t="shared" si="131"/>
        <v>212866.63230300002</v>
      </c>
      <c r="Y301" s="24">
        <f t="shared" si="153"/>
        <v>-0.64729684111127128</v>
      </c>
      <c r="Z301" s="20">
        <f t="shared" si="132"/>
        <v>0.25871992278931433</v>
      </c>
      <c r="AA301" s="7">
        <f t="shared" si="133"/>
        <v>13.523316434899538</v>
      </c>
      <c r="AB301" s="7">
        <f t="shared" si="155"/>
        <v>1.968245403043142</v>
      </c>
      <c r="AC301" s="4">
        <f t="shared" si="134"/>
        <v>1678375.4777177665</v>
      </c>
      <c r="AD301">
        <f t="shared" si="135"/>
        <v>0.28233668094374464</v>
      </c>
      <c r="AE301" s="7">
        <f t="shared" si="136"/>
        <v>0.4015361811382987</v>
      </c>
      <c r="AF301" s="7">
        <f t="shared" si="156"/>
        <v>5.04569285235381E-2</v>
      </c>
      <c r="AG301">
        <f t="shared" si="137"/>
        <v>8.379483068815409E-2</v>
      </c>
      <c r="AH301" s="7">
        <f t="shared" si="150"/>
        <v>-6.2637563742052232E-2</v>
      </c>
      <c r="AI301" s="7">
        <f t="shared" si="138"/>
        <v>8.2742590721347149</v>
      </c>
      <c r="AJ301" s="10">
        <f t="shared" si="157"/>
        <v>-2.4877160290684566E-2</v>
      </c>
      <c r="AK301" s="17">
        <f t="shared" si="139"/>
        <v>0.62665642196719862</v>
      </c>
      <c r="AL301" s="20">
        <f t="shared" si="140"/>
        <v>0.73455776246635429</v>
      </c>
      <c r="AM301">
        <f t="shared" si="141"/>
        <v>83.183999999999997</v>
      </c>
      <c r="AN301" s="13">
        <f t="shared" si="142"/>
        <v>0.88310362493159811</v>
      </c>
      <c r="AO301">
        <f t="shared" si="143"/>
        <v>4.7167190999924502</v>
      </c>
      <c r="AP301" s="13">
        <f t="shared" si="158"/>
        <v>-0.60167053355422218</v>
      </c>
      <c r="AQ301">
        <f t="shared" si="144"/>
        <v>1.2642287267510632</v>
      </c>
      <c r="AR301" s="13">
        <f t="shared" si="159"/>
        <v>-0.45407694311655344</v>
      </c>
      <c r="AS301" s="16">
        <f t="shared" si="145"/>
        <v>2.391041432690709E-5</v>
      </c>
      <c r="AT301" s="13">
        <f t="shared" si="154"/>
        <v>-0.42319905739276342</v>
      </c>
      <c r="AU301" s="17">
        <f t="shared" si="146"/>
        <v>-8.3645593166767188E-2</v>
      </c>
      <c r="AV301" s="20">
        <f t="shared" si="147"/>
        <v>0.46666910791185529</v>
      </c>
      <c r="AW301" s="17">
        <f>(Z301*0.3999)+(AL301*0.4002)+(AV301*0.1999)</f>
        <v>0.49071926833406165</v>
      </c>
      <c r="AX301" s="17">
        <f t="shared" si="148"/>
        <v>300</v>
      </c>
    </row>
    <row r="302" spans="1:50" x14ac:dyDescent="0.25">
      <c r="A302">
        <v>210401</v>
      </c>
      <c r="B302" s="1" t="s">
        <v>623</v>
      </c>
      <c r="C302" t="s">
        <v>442</v>
      </c>
      <c r="D302" t="s">
        <v>490</v>
      </c>
      <c r="E302" s="1" t="s">
        <v>67</v>
      </c>
      <c r="F302">
        <v>416.94400000000002</v>
      </c>
      <c r="G302">
        <v>2352419.2829999998</v>
      </c>
      <c r="H302">
        <v>5085062.3760000002</v>
      </c>
      <c r="I302">
        <v>425.29700000000003</v>
      </c>
      <c r="J302">
        <v>409997685.99299997</v>
      </c>
      <c r="K302">
        <v>164.495</v>
      </c>
      <c r="L302">
        <v>1483.951</v>
      </c>
      <c r="M302" s="2">
        <v>488.79500000000002</v>
      </c>
      <c r="N302">
        <v>76.31</v>
      </c>
      <c r="O302" s="4">
        <v>32551966.245999999</v>
      </c>
      <c r="P302" s="4">
        <v>459761975.61699998</v>
      </c>
      <c r="Q302" s="4">
        <v>613056237.56599998</v>
      </c>
      <c r="R302" s="6">
        <v>258847.81200000001</v>
      </c>
      <c r="S302" s="4">
        <v>-63555947.163000003</v>
      </c>
      <c r="T302" s="4">
        <v>26675359.368999999</v>
      </c>
      <c r="U302" s="4">
        <v>103689182.066</v>
      </c>
      <c r="V302" s="4">
        <v>48.883000000000003</v>
      </c>
      <c r="W302" s="8">
        <v>71</v>
      </c>
      <c r="X302" s="23">
        <f t="shared" si="131"/>
        <v>1782021.3558667607</v>
      </c>
      <c r="Y302" s="24">
        <f t="shared" si="153"/>
        <v>-3.4105928290225823E-2</v>
      </c>
      <c r="Z302" s="20">
        <f t="shared" si="132"/>
        <v>0.48639634057243436</v>
      </c>
      <c r="AA302" s="7">
        <f t="shared" si="133"/>
        <v>2.8352354839232987</v>
      </c>
      <c r="AB302" s="7">
        <f t="shared" si="155"/>
        <v>2.7395209948660501E-2</v>
      </c>
      <c r="AC302" s="4">
        <f t="shared" si="134"/>
        <v>276287.88685947174</v>
      </c>
      <c r="AD302">
        <f t="shared" si="135"/>
        <v>4.0777814407614736E-2</v>
      </c>
      <c r="AE302" s="7">
        <f t="shared" si="136"/>
        <v>-0.56390535272794651</v>
      </c>
      <c r="AF302" s="7">
        <f t="shared" si="156"/>
        <v>-0.12531504120941056</v>
      </c>
      <c r="AG302">
        <f t="shared" si="137"/>
        <v>0.18935985132735986</v>
      </c>
      <c r="AH302" s="7">
        <f t="shared" si="150"/>
        <v>-5.5879190538277432E-2</v>
      </c>
      <c r="AI302" s="7">
        <f t="shared" si="138"/>
        <v>3.9992119063788558</v>
      </c>
      <c r="AJ302" s="10">
        <f t="shared" si="157"/>
        <v>-7.6275259046038449E-2</v>
      </c>
      <c r="AK302" s="17">
        <f t="shared" si="139"/>
        <v>-3.3344900060703009E-2</v>
      </c>
      <c r="AL302" s="20">
        <f t="shared" si="140"/>
        <v>0.48669977429007844</v>
      </c>
      <c r="AM302">
        <f t="shared" si="141"/>
        <v>76.31</v>
      </c>
      <c r="AN302" s="13">
        <f t="shared" si="142"/>
        <v>0.61712124557949855</v>
      </c>
      <c r="AO302">
        <f t="shared" si="143"/>
        <v>9.0212529256208391</v>
      </c>
      <c r="AP302" s="13">
        <f t="shared" si="158"/>
        <v>-0.23427748116442704</v>
      </c>
      <c r="AQ302">
        <f t="shared" si="144"/>
        <v>2.5854706829994836</v>
      </c>
      <c r="AR302" s="13">
        <f t="shared" si="159"/>
        <v>-0.20553267814028009</v>
      </c>
      <c r="AS302" s="16">
        <f t="shared" si="145"/>
        <v>4.5587138693422201E-5</v>
      </c>
      <c r="AT302" s="13">
        <f t="shared" si="154"/>
        <v>-0.28499405863033417</v>
      </c>
      <c r="AU302" s="17">
        <f t="shared" si="146"/>
        <v>1.8185022121605936E-2</v>
      </c>
      <c r="AV302" s="20">
        <f t="shared" si="147"/>
        <v>0.50725437436121656</v>
      </c>
      <c r="AW302" s="17">
        <f>(Z302*0.3999)+(AL302*0.4002)+(AV302*0.1999)</f>
        <v>0.49068729570061304</v>
      </c>
      <c r="AX302" s="17">
        <f t="shared" si="148"/>
        <v>301</v>
      </c>
    </row>
    <row r="303" spans="1:50" x14ac:dyDescent="0.25">
      <c r="A303">
        <v>209409</v>
      </c>
      <c r="B303" s="1" t="s">
        <v>624</v>
      </c>
      <c r="C303" t="s">
        <v>625</v>
      </c>
      <c r="D303" t="s">
        <v>490</v>
      </c>
      <c r="E303" s="1" t="s">
        <v>40</v>
      </c>
      <c r="F303">
        <v>244.54499999999999</v>
      </c>
      <c r="G303">
        <v>1250596.3430000001</v>
      </c>
      <c r="H303">
        <v>2979641.4139999999</v>
      </c>
      <c r="I303">
        <v>194.58199999999999</v>
      </c>
      <c r="J303">
        <v>21653717.199999999</v>
      </c>
      <c r="K303">
        <v>58.298999999999999</v>
      </c>
      <c r="L303">
        <v>610.68200000000002</v>
      </c>
      <c r="M303" s="2">
        <v>65.558999999999997</v>
      </c>
      <c r="N303">
        <v>58.84</v>
      </c>
      <c r="O303" s="4">
        <v>4140635.5780000002</v>
      </c>
      <c r="P303" s="4">
        <v>60845112.722000003</v>
      </c>
      <c r="Q303" s="4">
        <v>61032291.806000002</v>
      </c>
      <c r="R303" s="6">
        <v>258847.81200000001</v>
      </c>
      <c r="S303" s="4">
        <v>2524291.3020000001</v>
      </c>
      <c r="T303" s="4">
        <v>0</v>
      </c>
      <c r="U303" s="4">
        <v>24030900.987</v>
      </c>
      <c r="V303" s="4">
        <v>56.704999999999998</v>
      </c>
      <c r="W303" s="8">
        <v>71</v>
      </c>
      <c r="X303" s="23">
        <f t="shared" si="131"/>
        <v>239011.31981560565</v>
      </c>
      <c r="Y303" s="24">
        <f t="shared" si="153"/>
        <v>-0.63708007627570074</v>
      </c>
      <c r="Z303" s="20">
        <f t="shared" si="132"/>
        <v>0.26203634278085347</v>
      </c>
      <c r="AA303" s="7">
        <f t="shared" si="133"/>
        <v>3.2841375789065284</v>
      </c>
      <c r="AB303" s="7">
        <f t="shared" si="155"/>
        <v>0.10891140745174352</v>
      </c>
      <c r="AC303" s="4">
        <f t="shared" si="134"/>
        <v>35458.253559135519</v>
      </c>
      <c r="AD303">
        <f t="shared" si="135"/>
        <v>-7.1355433970381622E-4</v>
      </c>
      <c r="AE303" s="7">
        <f t="shared" si="136"/>
        <v>0.22903563703156463</v>
      </c>
      <c r="AF303" s="7">
        <f t="shared" si="156"/>
        <v>1.9050821209900655E-2</v>
      </c>
      <c r="AG303">
        <f t="shared" si="137"/>
        <v>6.6812825251351677</v>
      </c>
      <c r="AH303" s="7">
        <f t="shared" si="150"/>
        <v>0.35973988454904388</v>
      </c>
      <c r="AI303" s="7">
        <f t="shared" si="138"/>
        <v>326.06363115870562</v>
      </c>
      <c r="AJ303" s="10">
        <v>3</v>
      </c>
      <c r="AK303" s="17">
        <f t="shared" si="139"/>
        <v>0.55832453023635631</v>
      </c>
      <c r="AL303" s="20">
        <f t="shared" si="140"/>
        <v>0.71168860136043421</v>
      </c>
      <c r="AM303">
        <f t="shared" si="141"/>
        <v>58.84</v>
      </c>
      <c r="AN303" s="13">
        <f t="shared" si="142"/>
        <v>-5.8862485476827132E-2</v>
      </c>
      <c r="AO303">
        <f t="shared" si="143"/>
        <v>10.474999571176179</v>
      </c>
      <c r="AP303" s="13">
        <f t="shared" si="158"/>
        <v>-0.11019983672077281</v>
      </c>
      <c r="AQ303">
        <f t="shared" si="144"/>
        <v>3.3376558774593046</v>
      </c>
      <c r="AR303" s="13">
        <f t="shared" si="159"/>
        <v>-6.4036023875767165E-2</v>
      </c>
      <c r="AS303" s="16">
        <f t="shared" si="145"/>
        <v>1.4748508737273859E-4</v>
      </c>
      <c r="AT303" s="13">
        <f t="shared" si="154"/>
        <v>0.36468001725879168</v>
      </c>
      <c r="AU303" s="17">
        <f t="shared" si="146"/>
        <v>1.1718292659575205E-2</v>
      </c>
      <c r="AV303" s="20">
        <f t="shared" si="147"/>
        <v>0.50467481540609549</v>
      </c>
      <c r="AW303" s="17">
        <f>(Z303*0.3999)+(AL303*0.4002)+(AV303*0.1999)</f>
        <v>0.49049060734218752</v>
      </c>
      <c r="AX303" s="17">
        <f t="shared" si="148"/>
        <v>302</v>
      </c>
    </row>
    <row r="304" spans="1:50" x14ac:dyDescent="0.25">
      <c r="A304">
        <v>212009</v>
      </c>
      <c r="B304" s="1" t="s">
        <v>626</v>
      </c>
      <c r="C304" t="s">
        <v>627</v>
      </c>
      <c r="D304" t="s">
        <v>143</v>
      </c>
      <c r="E304" s="1" t="s">
        <v>67</v>
      </c>
      <c r="F304">
        <v>388.75700000000001</v>
      </c>
      <c r="G304">
        <v>-18984.643</v>
      </c>
      <c r="H304">
        <v>9758936.4550000001</v>
      </c>
      <c r="I304">
        <v>246.51300000000001</v>
      </c>
      <c r="J304">
        <v>735225413.68900001</v>
      </c>
      <c r="K304">
        <v>220.47</v>
      </c>
      <c r="L304">
        <v>1921.691</v>
      </c>
      <c r="M304" s="2">
        <v>541.47500000000002</v>
      </c>
      <c r="N304">
        <v>83.331999999999994</v>
      </c>
      <c r="O304" s="4">
        <v>31115895.756000001</v>
      </c>
      <c r="P304" s="4">
        <v>826923533.97300005</v>
      </c>
      <c r="Q304" s="4">
        <v>982451382.53499997</v>
      </c>
      <c r="R304" s="6">
        <v>858682.93200000003</v>
      </c>
      <c r="S304" s="4">
        <v>49670387.759999998</v>
      </c>
      <c r="T304" s="4">
        <v>-17595540.088</v>
      </c>
      <c r="U304" s="4">
        <v>270062058.70700002</v>
      </c>
      <c r="V304" s="4">
        <v>47.603999999999999</v>
      </c>
      <c r="W304" s="8">
        <v>308</v>
      </c>
      <c r="X304" s="23">
        <f t="shared" si="131"/>
        <v>1509595.2617035715</v>
      </c>
      <c r="Y304" s="24">
        <f t="shared" si="153"/>
        <v>-0.14056401228133594</v>
      </c>
      <c r="Z304" s="20">
        <f t="shared" si="132"/>
        <v>0.44410718996897031</v>
      </c>
      <c r="AA304" s="7">
        <f t="shared" si="133"/>
        <v>3.9259022865907256</v>
      </c>
      <c r="AB304" s="7">
        <f t="shared" si="155"/>
        <v>0.22544955518314974</v>
      </c>
      <c r="AC304" s="4">
        <f t="shared" si="134"/>
        <v>382592.9421998646</v>
      </c>
      <c r="AD304">
        <f t="shared" si="135"/>
        <v>5.9092596481512404E-2</v>
      </c>
      <c r="AE304" s="7">
        <f t="shared" si="136"/>
        <v>0.22005802851216874</v>
      </c>
      <c r="AF304" s="7">
        <f t="shared" si="156"/>
        <v>1.7416323544748268E-2</v>
      </c>
      <c r="AG304">
        <f t="shared" si="137"/>
        <v>-0.11325640323493648</v>
      </c>
      <c r="AH304" s="7">
        <f t="shared" si="150"/>
        <v>-7.525297148841302E-2</v>
      </c>
      <c r="AI304" s="7">
        <f t="shared" si="138"/>
        <v>6.3168840282861218</v>
      </c>
      <c r="AJ304" s="10">
        <f t="shared" ref="AJ304:AJ367" si="160">(AI304 - AVERAGE(AI$2:AI$844)) / _xlfn.STDEV.P(AI$2:AI$844)</f>
        <v>-4.8410317213693009E-2</v>
      </c>
      <c r="AK304" s="17">
        <f t="shared" si="139"/>
        <v>5.7669878856384874E-2</v>
      </c>
      <c r="AL304" s="20">
        <f t="shared" si="140"/>
        <v>0.52299420652966977</v>
      </c>
      <c r="AM304">
        <f t="shared" si="141"/>
        <v>83.331999999999994</v>
      </c>
      <c r="AN304" s="13">
        <f t="shared" si="142"/>
        <v>0.88883033312829718</v>
      </c>
      <c r="AO304">
        <f t="shared" si="143"/>
        <v>8.7163378237401918</v>
      </c>
      <c r="AP304" s="13">
        <f t="shared" si="158"/>
        <v>-0.2603020623473436</v>
      </c>
      <c r="AQ304">
        <f t="shared" si="144"/>
        <v>1.1181249149544157</v>
      </c>
      <c r="AR304" s="13">
        <f t="shared" si="159"/>
        <v>-0.48156113277727142</v>
      </c>
      <c r="AS304" s="16">
        <f t="shared" si="145"/>
        <v>6.175914121416367E-5</v>
      </c>
      <c r="AT304" s="13">
        <f t="shared" si="154"/>
        <v>-0.18188569453554271</v>
      </c>
      <c r="AU304" s="17">
        <f t="shared" si="146"/>
        <v>4.4806162250226836E-2</v>
      </c>
      <c r="AV304" s="20">
        <f t="shared" si="147"/>
        <v>0.51786909336885278</v>
      </c>
      <c r="AW304" s="17">
        <f>(Z304*0.3999)+(AL304*0.4002)+(AV304*0.1999)</f>
        <v>0.49042277848619875</v>
      </c>
      <c r="AX304" s="17">
        <f t="shared" si="148"/>
        <v>303</v>
      </c>
    </row>
    <row r="305" spans="1:50" x14ac:dyDescent="0.25">
      <c r="A305">
        <v>153250</v>
      </c>
      <c r="B305" s="1" t="s">
        <v>628</v>
      </c>
      <c r="C305" t="s">
        <v>629</v>
      </c>
      <c r="D305" t="s">
        <v>291</v>
      </c>
      <c r="E305" s="1" t="s">
        <v>587</v>
      </c>
      <c r="F305">
        <v>426.56</v>
      </c>
      <c r="G305">
        <v>21706.685000000001</v>
      </c>
      <c r="H305">
        <v>3915871.3829999999</v>
      </c>
      <c r="I305">
        <v>504.49400000000003</v>
      </c>
      <c r="J305">
        <v>76366256.958000004</v>
      </c>
      <c r="K305">
        <v>181.5</v>
      </c>
      <c r="L305">
        <v>1991.7660000000001</v>
      </c>
      <c r="M305" s="2">
        <v>506.83699999999999</v>
      </c>
      <c r="N305">
        <v>71.316999999999993</v>
      </c>
      <c r="O305" s="4">
        <v>23754503.008000001</v>
      </c>
      <c r="P305" s="4">
        <v>222948244.43200001</v>
      </c>
      <c r="Q305" s="4">
        <v>269457096.73900002</v>
      </c>
      <c r="R305" s="6">
        <v>237429.698</v>
      </c>
      <c r="S305" s="4">
        <v>22793460.254999999</v>
      </c>
      <c r="T305" s="4">
        <v>26657991.449000001</v>
      </c>
      <c r="U305" s="4">
        <v>99255525.981000006</v>
      </c>
      <c r="V305" s="4">
        <v>48.048000000000002</v>
      </c>
      <c r="W305" s="9">
        <v>75</v>
      </c>
      <c r="X305" s="23">
        <f t="shared" si="131"/>
        <v>1604508.7446030134</v>
      </c>
      <c r="Y305" s="24">
        <f t="shared" si="153"/>
        <v>-0.10347392527834542</v>
      </c>
      <c r="Z305" s="20">
        <f t="shared" si="132"/>
        <v>0.45879342150343705</v>
      </c>
      <c r="AA305" s="7">
        <f t="shared" si="133"/>
        <v>3.0731900749734131</v>
      </c>
      <c r="AB305" s="7">
        <f t="shared" si="155"/>
        <v>7.0605419162611996E-2</v>
      </c>
      <c r="AC305" s="4">
        <f t="shared" si="134"/>
        <v>38340.978286605954</v>
      </c>
      <c r="AD305">
        <f t="shared" si="135"/>
        <v>-2.1690368660363466E-4</v>
      </c>
      <c r="AE305" s="7">
        <f t="shared" si="136"/>
        <v>0.26909667118295094</v>
      </c>
      <c r="AF305" s="7">
        <f t="shared" si="156"/>
        <v>2.6344485958431828E-2</v>
      </c>
      <c r="AG305">
        <f t="shared" si="137"/>
        <v>0.57364774253920814</v>
      </c>
      <c r="AH305" s="7">
        <f t="shared" si="150"/>
        <v>-3.1276713593023864E-2</v>
      </c>
      <c r="AI305" s="7">
        <f t="shared" si="138"/>
        <v>5.7936733196584225</v>
      </c>
      <c r="AJ305" s="10">
        <f t="shared" si="160"/>
        <v>-5.4700782471554195E-2</v>
      </c>
      <c r="AK305" s="17">
        <f t="shared" si="139"/>
        <v>1.1957527298141514E-2</v>
      </c>
      <c r="AL305" s="20">
        <f t="shared" si="140"/>
        <v>0.50477024953101068</v>
      </c>
      <c r="AM305">
        <f t="shared" si="141"/>
        <v>71.316999999999993</v>
      </c>
      <c r="AN305" s="13">
        <f t="shared" si="142"/>
        <v>0.4239222318895019</v>
      </c>
      <c r="AO305">
        <f t="shared" si="143"/>
        <v>10.973917355371901</v>
      </c>
      <c r="AP305" s="13">
        <f t="shared" si="158"/>
        <v>-6.7617077459853084E-2</v>
      </c>
      <c r="AQ305">
        <f t="shared" si="144"/>
        <v>2.779581267217631</v>
      </c>
      <c r="AR305" s="13">
        <f t="shared" si="159"/>
        <v>-0.16901773683792912</v>
      </c>
      <c r="AS305" s="16">
        <f t="shared" si="145"/>
        <v>8.384793398242078E-5</v>
      </c>
      <c r="AT305" s="13">
        <f t="shared" si="154"/>
        <v>-4.1053457820096811E-2</v>
      </c>
      <c r="AU305" s="17">
        <f t="shared" si="146"/>
        <v>5.980727442838564E-2</v>
      </c>
      <c r="AV305" s="20">
        <f t="shared" si="147"/>
        <v>0.52384543410281004</v>
      </c>
      <c r="AW305" s="17">
        <f>(Z305*0.3999)+(AL305*0.4002)+(AV305*0.1999)</f>
        <v>0.49019724539868664</v>
      </c>
      <c r="AX305" s="17">
        <f t="shared" si="148"/>
        <v>304</v>
      </c>
    </row>
    <row r="306" spans="1:50" x14ac:dyDescent="0.25">
      <c r="A306">
        <v>192703</v>
      </c>
      <c r="B306" s="1" t="s">
        <v>630</v>
      </c>
      <c r="C306" t="s">
        <v>631</v>
      </c>
      <c r="D306" t="s">
        <v>58</v>
      </c>
      <c r="E306" s="1" t="s">
        <v>48</v>
      </c>
      <c r="F306">
        <v>1063.8389999999999</v>
      </c>
      <c r="G306">
        <v>13829257.74</v>
      </c>
      <c r="H306">
        <v>16164149.242000001</v>
      </c>
      <c r="I306">
        <v>951.93700000000001</v>
      </c>
      <c r="J306">
        <v>194096872.743</v>
      </c>
      <c r="K306">
        <v>292.35399999999998</v>
      </c>
      <c r="L306">
        <v>2694.8969999999999</v>
      </c>
      <c r="M306" s="2">
        <v>680.66700000000003</v>
      </c>
      <c r="N306">
        <v>72.037000000000006</v>
      </c>
      <c r="O306" s="4">
        <v>63393053.189000003</v>
      </c>
      <c r="P306" s="4">
        <v>328239210.85799998</v>
      </c>
      <c r="Q306" s="4">
        <v>432854500.06699997</v>
      </c>
      <c r="R306" s="6">
        <v>1163205.6410000001</v>
      </c>
      <c r="S306" s="4">
        <v>-13791190.427999999</v>
      </c>
      <c r="T306" s="4">
        <v>-31118358.561999999</v>
      </c>
      <c r="U306" s="4">
        <v>256053835.757</v>
      </c>
      <c r="V306" s="4">
        <v>51.417000000000002</v>
      </c>
      <c r="W306" s="8">
        <v>402</v>
      </c>
      <c r="X306" s="23">
        <f t="shared" si="131"/>
        <v>1969541.5274690224</v>
      </c>
      <c r="Y306" s="24">
        <f t="shared" si="153"/>
        <v>3.9172801633871199E-2</v>
      </c>
      <c r="Z306" s="20">
        <f t="shared" si="132"/>
        <v>0.51562369093058091</v>
      </c>
      <c r="AA306" s="7">
        <f t="shared" si="133"/>
        <v>1.2939060082631006</v>
      </c>
      <c r="AB306" s="7">
        <f t="shared" si="155"/>
        <v>-0.25249503640880849</v>
      </c>
      <c r="AC306" s="4">
        <f t="shared" si="134"/>
        <v>72023.855732890719</v>
      </c>
      <c r="AD306">
        <f t="shared" si="135"/>
        <v>5.586155801726324E-3</v>
      </c>
      <c r="AE306" s="7">
        <f t="shared" si="136"/>
        <v>9.2674214662106635E-3</v>
      </c>
      <c r="AF306" s="7">
        <f t="shared" si="156"/>
        <v>-2.0961018740595309E-2</v>
      </c>
      <c r="AG306">
        <f t="shared" si="137"/>
        <v>-0.1652636144556261</v>
      </c>
      <c r="AH306" s="7">
        <f t="shared" si="150"/>
        <v>-7.8582522703282268E-2</v>
      </c>
      <c r="AI306" s="7">
        <f t="shared" si="138"/>
        <v>4.1375835534158405</v>
      </c>
      <c r="AJ306" s="10">
        <f t="shared" si="160"/>
        <v>-7.4611642411275436E-2</v>
      </c>
      <c r="AK306" s="17">
        <f t="shared" si="139"/>
        <v>-0.10601104220285043</v>
      </c>
      <c r="AL306" s="20">
        <f t="shared" si="140"/>
        <v>0.45778679557361052</v>
      </c>
      <c r="AM306">
        <f t="shared" si="141"/>
        <v>72.037000000000006</v>
      </c>
      <c r="AN306" s="13">
        <f t="shared" si="142"/>
        <v>0.45178189338695829</v>
      </c>
      <c r="AO306">
        <f t="shared" si="143"/>
        <v>9.2179241604356363</v>
      </c>
      <c r="AP306" s="13">
        <f t="shared" si="158"/>
        <v>-0.21749154145460714</v>
      </c>
      <c r="AQ306">
        <f t="shared" si="144"/>
        <v>3.2561107424560638</v>
      </c>
      <c r="AR306" s="13">
        <f t="shared" si="159"/>
        <v>-7.9375815006318226E-2</v>
      </c>
      <c r="AS306" s="16">
        <f t="shared" si="145"/>
        <v>4.2510919800083393E-5</v>
      </c>
      <c r="AT306" s="13">
        <f t="shared" si="154"/>
        <v>-0.30460720779246475</v>
      </c>
      <c r="AU306" s="17">
        <f t="shared" si="146"/>
        <v>3.9628734236318852E-4</v>
      </c>
      <c r="AV306" s="20">
        <f t="shared" si="147"/>
        <v>0.50015809577191861</v>
      </c>
      <c r="AW306" s="17">
        <f>(Z306*0.3999)+(AL306*0.4002)+(AV306*0.1999)</f>
        <v>0.48938579293650475</v>
      </c>
      <c r="AX306" s="17">
        <f t="shared" si="148"/>
        <v>305</v>
      </c>
    </row>
    <row r="307" spans="1:50" x14ac:dyDescent="0.25">
      <c r="A307">
        <v>168281</v>
      </c>
      <c r="B307" s="1" t="s">
        <v>632</v>
      </c>
      <c r="C307" t="s">
        <v>633</v>
      </c>
      <c r="D307" t="s">
        <v>55</v>
      </c>
      <c r="E307" s="1" t="s">
        <v>40</v>
      </c>
      <c r="F307">
        <v>383.94099999999997</v>
      </c>
      <c r="G307">
        <v>11884260.119000001</v>
      </c>
      <c r="H307">
        <v>10667780.333000001</v>
      </c>
      <c r="I307">
        <v>397.98099999999999</v>
      </c>
      <c r="J307">
        <v>281526224.34399998</v>
      </c>
      <c r="K307">
        <v>146.46799999999999</v>
      </c>
      <c r="L307">
        <v>1617.079</v>
      </c>
      <c r="M307" s="2">
        <v>537.51800000000003</v>
      </c>
      <c r="N307">
        <v>76.373999999999995</v>
      </c>
      <c r="O307" s="4">
        <v>27453695.48</v>
      </c>
      <c r="P307" s="4">
        <v>342739945.58899999</v>
      </c>
      <c r="Q307" s="4">
        <v>514675081.491</v>
      </c>
      <c r="R307" s="6">
        <v>451154.30800000002</v>
      </c>
      <c r="S307" s="4">
        <v>16161544.035</v>
      </c>
      <c r="T307" s="4">
        <v>17222675.342</v>
      </c>
      <c r="U307" s="4">
        <v>191117179.13499999</v>
      </c>
      <c r="V307" s="4">
        <v>48.237000000000002</v>
      </c>
      <c r="W307" s="8">
        <v>141</v>
      </c>
      <c r="X307" s="23">
        <f t="shared" si="131"/>
        <v>1719883.4136705252</v>
      </c>
      <c r="Y307" s="24">
        <f t="shared" si="153"/>
        <v>-5.8388059888820072E-2</v>
      </c>
      <c r="Z307" s="20">
        <f t="shared" si="132"/>
        <v>0.47671976268778304</v>
      </c>
      <c r="AA307" s="7">
        <f t="shared" si="133"/>
        <v>2.0862159657211929</v>
      </c>
      <c r="AB307" s="7">
        <f t="shared" si="155"/>
        <v>-0.10861935461180998</v>
      </c>
      <c r="AC307" s="4">
        <f t="shared" si="134"/>
        <v>174095.52924996242</v>
      </c>
      <c r="AD307">
        <f t="shared" si="135"/>
        <v>2.3171589066374405E-2</v>
      </c>
      <c r="AE307" s="7">
        <f t="shared" si="136"/>
        <v>0.14038154230524977</v>
      </c>
      <c r="AF307" s="7">
        <f t="shared" si="156"/>
        <v>2.9101184243763311E-3</v>
      </c>
      <c r="AG307">
        <f t="shared" si="137"/>
        <v>0.16929021115027032</v>
      </c>
      <c r="AH307" s="7">
        <f t="shared" si="150"/>
        <v>-5.7164068024787101E-2</v>
      </c>
      <c r="AI307" s="7">
        <f t="shared" si="138"/>
        <v>2.9934258567391119</v>
      </c>
      <c r="AJ307" s="10">
        <f t="shared" si="160"/>
        <v>-8.8367638077604213E-2</v>
      </c>
      <c r="AK307" s="17">
        <f t="shared" si="139"/>
        <v>-5.3216003655309617E-2</v>
      </c>
      <c r="AL307" s="20">
        <f t="shared" si="140"/>
        <v>0.47877990230496043</v>
      </c>
      <c r="AM307">
        <f t="shared" si="141"/>
        <v>76.373999999999995</v>
      </c>
      <c r="AN307" s="13">
        <f t="shared" si="142"/>
        <v>0.61959765993482763</v>
      </c>
      <c r="AO307">
        <f t="shared" si="143"/>
        <v>11.040493486631894</v>
      </c>
      <c r="AP307" s="13">
        <f t="shared" si="158"/>
        <v>-6.1934787792552889E-2</v>
      </c>
      <c r="AQ307">
        <f t="shared" si="144"/>
        <v>2.7171873719856898</v>
      </c>
      <c r="AR307" s="13">
        <f t="shared" si="159"/>
        <v>-0.18075490939447006</v>
      </c>
      <c r="AS307" s="16">
        <f t="shared" si="145"/>
        <v>5.8902052045344535E-5</v>
      </c>
      <c r="AT307" s="13">
        <f t="shared" si="154"/>
        <v>-0.20010173116378718</v>
      </c>
      <c r="AU307" s="17">
        <f t="shared" si="146"/>
        <v>8.5186527450935107E-2</v>
      </c>
      <c r="AV307" s="20">
        <f t="shared" si="147"/>
        <v>0.53394344940858274</v>
      </c>
      <c r="AW307" s="17">
        <f>(Z307*0.3999)+(AL307*0.4002)+(AV307*0.1999)</f>
        <v>0.48898324553806527</v>
      </c>
      <c r="AX307" s="17">
        <f t="shared" si="148"/>
        <v>306</v>
      </c>
    </row>
    <row r="308" spans="1:50" x14ac:dyDescent="0.25">
      <c r="A308">
        <v>232025</v>
      </c>
      <c r="B308" s="1" t="s">
        <v>634</v>
      </c>
      <c r="C308" t="s">
        <v>635</v>
      </c>
      <c r="D308" t="s">
        <v>39</v>
      </c>
      <c r="E308" s="1" t="s">
        <v>67</v>
      </c>
      <c r="F308">
        <v>316.952</v>
      </c>
      <c r="G308">
        <v>57424.372000000003</v>
      </c>
      <c r="H308">
        <v>4914870.5599999996</v>
      </c>
      <c r="I308">
        <v>336.98700000000002</v>
      </c>
      <c r="J308">
        <v>105938491.072</v>
      </c>
      <c r="K308">
        <v>100.036</v>
      </c>
      <c r="L308">
        <v>1513.002</v>
      </c>
      <c r="M308" s="2">
        <v>449.57499999999999</v>
      </c>
      <c r="N308">
        <v>55.244</v>
      </c>
      <c r="O308" s="4">
        <v>21338142.984999999</v>
      </c>
      <c r="P308" s="4">
        <v>207844889.32100001</v>
      </c>
      <c r="Q308" s="4">
        <v>282736979.986</v>
      </c>
      <c r="R308" s="6">
        <v>583235.97699999996</v>
      </c>
      <c r="S308" s="4">
        <v>-10436097.595000001</v>
      </c>
      <c r="T308" s="4">
        <v>-12215952.18</v>
      </c>
      <c r="U308" s="4">
        <v>94257991.107999995</v>
      </c>
      <c r="V308" s="4">
        <v>49.021000000000001</v>
      </c>
      <c r="W308" s="8">
        <v>139</v>
      </c>
      <c r="X308" s="23">
        <f t="shared" si="131"/>
        <v>1886390.750789748</v>
      </c>
      <c r="Y308" s="24">
        <f t="shared" si="153"/>
        <v>6.679319704986475E-3</v>
      </c>
      <c r="Z308" s="20">
        <f t="shared" si="132"/>
        <v>0.50266464322152971</v>
      </c>
      <c r="AA308" s="7">
        <f t="shared" si="133"/>
        <v>2.0830478850127307</v>
      </c>
      <c r="AB308" s="7">
        <f t="shared" si="155"/>
        <v>-0.10919464685397776</v>
      </c>
      <c r="AC308" s="4">
        <f t="shared" si="134"/>
        <v>70018.738291158908</v>
      </c>
      <c r="AD308">
        <f t="shared" si="135"/>
        <v>5.2407038487566381E-3</v>
      </c>
      <c r="AE308" s="7">
        <f t="shared" si="136"/>
        <v>-5.8575691780592125E-2</v>
      </c>
      <c r="AF308" s="7">
        <f t="shared" si="156"/>
        <v>-3.3312794824281115E-2</v>
      </c>
      <c r="AG308">
        <f t="shared" si="137"/>
        <v>-0.1623472879450828</v>
      </c>
      <c r="AH308" s="7">
        <f t="shared" si="150"/>
        <v>-7.8395816701398599E-2</v>
      </c>
      <c r="AI308" s="7">
        <f t="shared" si="138"/>
        <v>3.7752582078488306</v>
      </c>
      <c r="AJ308" s="10">
        <f t="shared" si="160"/>
        <v>-7.8967812804480494E-2</v>
      </c>
      <c r="AK308" s="17">
        <f t="shared" si="139"/>
        <v>-6.6159182704687833E-2</v>
      </c>
      <c r="AL308" s="20">
        <f t="shared" si="140"/>
        <v>0.47362554651274846</v>
      </c>
      <c r="AM308">
        <f t="shared" si="141"/>
        <v>55.244</v>
      </c>
      <c r="AN308" s="13">
        <f t="shared" si="142"/>
        <v>-0.19800601706689866</v>
      </c>
      <c r="AO308">
        <f t="shared" si="143"/>
        <v>15.124575152944939</v>
      </c>
      <c r="AP308" s="13">
        <f t="shared" si="158"/>
        <v>0.28664261695740478</v>
      </c>
      <c r="AQ308">
        <f t="shared" si="144"/>
        <v>3.368657283377984</v>
      </c>
      <c r="AR308" s="13">
        <f t="shared" si="159"/>
        <v>-5.8204221751372222E-2</v>
      </c>
      <c r="AS308" s="16">
        <f t="shared" si="145"/>
        <v>7.0905982824446799E-5</v>
      </c>
      <c r="AT308" s="13">
        <f t="shared" si="154"/>
        <v>-0.12356787805852545</v>
      </c>
      <c r="AU308" s="17">
        <f t="shared" si="146"/>
        <v>-2.7005781930266544E-2</v>
      </c>
      <c r="AV308" s="20">
        <f t="shared" si="147"/>
        <v>0.48922756120057237</v>
      </c>
      <c r="AW308" s="17">
        <f>(Z308*0.3999)+(AL308*0.4002)+(AV308*0.1999)</f>
        <v>0.48835712402268605</v>
      </c>
      <c r="AX308" s="17">
        <f t="shared" si="148"/>
        <v>307</v>
      </c>
    </row>
    <row r="309" spans="1:50" x14ac:dyDescent="0.25">
      <c r="A309">
        <v>152673</v>
      </c>
      <c r="B309" s="1" t="s">
        <v>636</v>
      </c>
      <c r="C309" t="s">
        <v>637</v>
      </c>
      <c r="D309" t="s">
        <v>73</v>
      </c>
      <c r="E309" s="1" t="s">
        <v>44</v>
      </c>
      <c r="F309">
        <v>184.83600000000001</v>
      </c>
      <c r="G309">
        <v>5002.1570000000002</v>
      </c>
      <c r="H309">
        <v>5099006.1370000001</v>
      </c>
      <c r="I309">
        <v>185.02199999999999</v>
      </c>
      <c r="J309">
        <v>432729804.68599999</v>
      </c>
      <c r="K309">
        <v>97.320999999999998</v>
      </c>
      <c r="L309">
        <v>792.71699999999998</v>
      </c>
      <c r="M309" s="2">
        <v>227.25899999999999</v>
      </c>
      <c r="N309">
        <v>82.25</v>
      </c>
      <c r="O309" s="4">
        <v>16957807.908</v>
      </c>
      <c r="P309" s="4">
        <v>619640191.94700003</v>
      </c>
      <c r="Q309" s="4">
        <v>658269665.41600001</v>
      </c>
      <c r="R309" s="6">
        <v>495367.603</v>
      </c>
      <c r="S309" s="4">
        <v>-49339690.864</v>
      </c>
      <c r="T309" s="4">
        <v>55407396.436999999</v>
      </c>
      <c r="U309" s="4">
        <v>51817522.185000002</v>
      </c>
      <c r="V309" s="4">
        <v>45.832000000000001</v>
      </c>
      <c r="W309" s="8">
        <v>103</v>
      </c>
      <c r="X309" s="23">
        <f t="shared" si="131"/>
        <v>1092978.117380359</v>
      </c>
      <c r="Y309" s="24">
        <f t="shared" si="153"/>
        <v>-0.30336876517673605</v>
      </c>
      <c r="Z309" s="20">
        <f t="shared" si="132"/>
        <v>0.38080442326056441</v>
      </c>
      <c r="AA309" s="7">
        <f t="shared" si="133"/>
        <v>6.4506741471310134</v>
      </c>
      <c r="AB309" s="7">
        <f t="shared" si="155"/>
        <v>0.68392324896646184</v>
      </c>
      <c r="AC309" s="4">
        <f t="shared" si="134"/>
        <v>545881.82754501293</v>
      </c>
      <c r="AD309">
        <f t="shared" si="135"/>
        <v>8.7224846077827808E-2</v>
      </c>
      <c r="AE309" s="7">
        <f t="shared" si="136"/>
        <v>-0.85377846839242866</v>
      </c>
      <c r="AF309" s="7">
        <f t="shared" si="156"/>
        <v>-0.17809044678879371</v>
      </c>
      <c r="AG309">
        <f t="shared" si="137"/>
        <v>1.4344590701829849</v>
      </c>
      <c r="AH309" s="7">
        <f t="shared" si="150"/>
        <v>2.3833247784588701E-2</v>
      </c>
      <c r="AI309" s="7">
        <f t="shared" si="138"/>
        <v>17.040606725956518</v>
      </c>
      <c r="AJ309" s="10">
        <f t="shared" si="160"/>
        <v>8.0519010784128167E-2</v>
      </c>
      <c r="AK309" s="17">
        <f t="shared" si="139"/>
        <v>0.19948711341839095</v>
      </c>
      <c r="AL309" s="20">
        <f t="shared" si="140"/>
        <v>0.57905913861048719</v>
      </c>
      <c r="AM309">
        <f t="shared" si="141"/>
        <v>82.25</v>
      </c>
      <c r="AN309" s="13">
        <f t="shared" si="142"/>
        <v>0.8469634529335095</v>
      </c>
      <c r="AO309">
        <f t="shared" si="143"/>
        <v>8.1453848604103953</v>
      </c>
      <c r="AP309" s="13">
        <f t="shared" si="158"/>
        <v>-0.3090330423944363</v>
      </c>
      <c r="AQ309">
        <f t="shared" si="144"/>
        <v>1.9011518582834126</v>
      </c>
      <c r="AR309" s="13">
        <f t="shared" si="159"/>
        <v>-0.33426271013337855</v>
      </c>
      <c r="AS309" s="16">
        <f t="shared" si="145"/>
        <v>4.674643116024616E-5</v>
      </c>
      <c r="AT309" s="13">
        <f t="shared" si="154"/>
        <v>-0.27760271982684792</v>
      </c>
      <c r="AU309" s="17">
        <f t="shared" si="146"/>
        <v>3.7744553782729527E-2</v>
      </c>
      <c r="AV309" s="20">
        <f t="shared" si="147"/>
        <v>0.51505432374689031</v>
      </c>
      <c r="AW309" s="17">
        <f>(Z309*0.3999)+(AL309*0.4002)+(AV309*0.1999)</f>
        <v>0.48698251545082005</v>
      </c>
      <c r="AX309" s="17">
        <f t="shared" si="148"/>
        <v>308</v>
      </c>
    </row>
    <row r="310" spans="1:50" x14ac:dyDescent="0.25">
      <c r="A310">
        <v>138600</v>
      </c>
      <c r="B310" s="1" t="s">
        <v>638</v>
      </c>
      <c r="C310" t="s">
        <v>639</v>
      </c>
      <c r="D310" t="s">
        <v>51</v>
      </c>
      <c r="E310" s="1" t="s">
        <v>192</v>
      </c>
      <c r="F310">
        <v>264.60300000000001</v>
      </c>
      <c r="G310">
        <v>41676225.245999999</v>
      </c>
      <c r="H310">
        <v>4913929.7779999999</v>
      </c>
      <c r="I310">
        <v>257.52100000000002</v>
      </c>
      <c r="J310">
        <v>224590950.48899999</v>
      </c>
      <c r="K310">
        <v>110.626</v>
      </c>
      <c r="L310">
        <v>1156.1980000000001</v>
      </c>
      <c r="M310" s="2">
        <v>246.393</v>
      </c>
      <c r="N310">
        <v>81.001000000000005</v>
      </c>
      <c r="O310" s="4">
        <v>19811012.607999999</v>
      </c>
      <c r="P310" s="4">
        <v>309921034.96200001</v>
      </c>
      <c r="Q310" s="4">
        <v>380578358.90700001</v>
      </c>
      <c r="R310" s="6">
        <v>828524.65899999999</v>
      </c>
      <c r="S310" s="4">
        <v>20867797.572999999</v>
      </c>
      <c r="T310" s="4">
        <v>3473.5259999999998</v>
      </c>
      <c r="U310" s="4">
        <v>131469032.587</v>
      </c>
      <c r="V310" s="4">
        <v>46.915999999999997</v>
      </c>
      <c r="W310" s="9">
        <v>137</v>
      </c>
      <c r="X310" s="23">
        <f t="shared" si="131"/>
        <v>1490092.5277736278</v>
      </c>
      <c r="Y310" s="24">
        <f t="shared" si="153"/>
        <v>-0.14818524876071124</v>
      </c>
      <c r="Z310" s="20">
        <f t="shared" si="132"/>
        <v>0.44109828653628103</v>
      </c>
      <c r="AA310" s="7">
        <f t="shared" si="133"/>
        <v>2.9324338838041677</v>
      </c>
      <c r="AB310" s="7">
        <f t="shared" si="155"/>
        <v>4.5045481689915262E-2</v>
      </c>
      <c r="AC310" s="4">
        <f t="shared" si="134"/>
        <v>194249.55802466357</v>
      </c>
      <c r="AD310">
        <f t="shared" si="135"/>
        <v>2.664382887414073E-2</v>
      </c>
      <c r="AE310" s="7">
        <f t="shared" si="136"/>
        <v>0.19610494459171493</v>
      </c>
      <c r="AF310" s="7">
        <f t="shared" si="156"/>
        <v>1.3055333682404009E-2</v>
      </c>
      <c r="AG310">
        <f t="shared" si="137"/>
        <v>0.58988504580846679</v>
      </c>
      <c r="AH310" s="7">
        <f t="shared" si="150"/>
        <v>-3.0237185966807807E-2</v>
      </c>
      <c r="AI310" s="7">
        <f t="shared" si="138"/>
        <v>5.3862549224655618</v>
      </c>
      <c r="AJ310" s="10">
        <f t="shared" si="160"/>
        <v>-5.9599098256560096E-2</v>
      </c>
      <c r="AK310" s="17">
        <f t="shared" si="139"/>
        <v>5.1339836427309136E-3</v>
      </c>
      <c r="AL310" s="20">
        <f t="shared" si="140"/>
        <v>0.50204815414450199</v>
      </c>
      <c r="AM310">
        <f t="shared" si="141"/>
        <v>81.001000000000005</v>
      </c>
      <c r="AN310" s="13">
        <f t="shared" si="142"/>
        <v>0.79863467903028418</v>
      </c>
      <c r="AO310">
        <f t="shared" si="143"/>
        <v>10.451412868584239</v>
      </c>
      <c r="AP310" s="13">
        <f t="shared" si="158"/>
        <v>-0.11221296776169293</v>
      </c>
      <c r="AQ310">
        <f t="shared" si="144"/>
        <v>2.327852403594092</v>
      </c>
      <c r="AR310" s="13">
        <f t="shared" si="159"/>
        <v>-0.2539943134951495</v>
      </c>
      <c r="AS310" s="16">
        <f t="shared" si="145"/>
        <v>5.8361378233291779E-5</v>
      </c>
      <c r="AT310" s="13">
        <f t="shared" si="154"/>
        <v>-0.2035489228271668</v>
      </c>
      <c r="AU310" s="17">
        <f t="shared" si="146"/>
        <v>0.10732879882944127</v>
      </c>
      <c r="AV310" s="20">
        <f t="shared" si="147"/>
        <v>0.54273593083282223</v>
      </c>
      <c r="AW310" s="17">
        <f>(Z310*0.3999)+(AL310*0.4002)+(AV310*0.1999)</f>
        <v>0.48580778864796959</v>
      </c>
      <c r="AX310" s="17">
        <f t="shared" si="148"/>
        <v>309</v>
      </c>
    </row>
    <row r="311" spans="1:50" x14ac:dyDescent="0.25">
      <c r="A311">
        <v>160977</v>
      </c>
      <c r="B311" s="1" t="s">
        <v>640</v>
      </c>
      <c r="C311" t="s">
        <v>641</v>
      </c>
      <c r="D311" t="s">
        <v>400</v>
      </c>
      <c r="E311" s="1" t="s">
        <v>70</v>
      </c>
      <c r="F311">
        <v>457.95</v>
      </c>
      <c r="G311">
        <v>80490.539999999994</v>
      </c>
      <c r="H311">
        <v>11200291.176999999</v>
      </c>
      <c r="I311">
        <v>429.67200000000003</v>
      </c>
      <c r="J311">
        <v>538171251.94099998</v>
      </c>
      <c r="K311">
        <v>194.15799999999999</v>
      </c>
      <c r="L311">
        <v>1834.0219999999999</v>
      </c>
      <c r="M311" s="2">
        <v>513.55700000000002</v>
      </c>
      <c r="N311">
        <v>95.06</v>
      </c>
      <c r="O311" s="4">
        <v>54706170.572999999</v>
      </c>
      <c r="P311" s="4">
        <v>762928090.36399996</v>
      </c>
      <c r="Q311" s="4">
        <v>958688743.69599998</v>
      </c>
      <c r="R311" s="6">
        <v>83652.956000000006</v>
      </c>
      <c r="S311" s="4">
        <v>-10307825.4</v>
      </c>
      <c r="T311" s="4">
        <v>3070853.4010000001</v>
      </c>
      <c r="U311" s="4">
        <v>208575263.10600001</v>
      </c>
      <c r="V311" s="4">
        <v>46.058</v>
      </c>
      <c r="W311" s="8">
        <v>34</v>
      </c>
      <c r="X311" s="23">
        <f t="shared" si="131"/>
        <v>1263545.9154262354</v>
      </c>
      <c r="Y311" s="24">
        <f t="shared" si="153"/>
        <v>-0.23671464738261097</v>
      </c>
      <c r="Z311" s="20">
        <f t="shared" si="132"/>
        <v>0.40643908545376134</v>
      </c>
      <c r="AA311" s="7">
        <f t="shared" si="133"/>
        <v>3.6735256852083418</v>
      </c>
      <c r="AB311" s="7">
        <f t="shared" si="155"/>
        <v>0.17962045099014787</v>
      </c>
      <c r="AC311" s="4">
        <f t="shared" si="134"/>
        <v>293437.72972243518</v>
      </c>
      <c r="AD311">
        <f t="shared" si="135"/>
        <v>4.3732477604308616E-2</v>
      </c>
      <c r="AE311" s="7">
        <f t="shared" si="136"/>
        <v>4.2788668402467213E-3</v>
      </c>
      <c r="AF311" s="7">
        <f t="shared" si="156"/>
        <v>-2.1869254031876631E-2</v>
      </c>
      <c r="AG311">
        <f t="shared" si="137"/>
        <v>1.6097943521139985E-2</v>
      </c>
      <c r="AH311" s="7">
        <f t="shared" si="150"/>
        <v>-6.6971582960143453E-2</v>
      </c>
      <c r="AI311" s="7">
        <f t="shared" si="138"/>
        <v>4.89724940828693</v>
      </c>
      <c r="AJ311" s="10">
        <f t="shared" si="160"/>
        <v>-6.5478320809002288E-2</v>
      </c>
      <c r="AK311" s="17">
        <f t="shared" si="139"/>
        <v>3.2856091417936287E-2</v>
      </c>
      <c r="AL311" s="20">
        <f t="shared" si="140"/>
        <v>0.51310532607667803</v>
      </c>
      <c r="AM311">
        <f t="shared" si="141"/>
        <v>95.06</v>
      </c>
      <c r="AN311" s="13">
        <f t="shared" si="142"/>
        <v>1.3426332637424123</v>
      </c>
      <c r="AO311">
        <f t="shared" si="143"/>
        <v>9.4460284922588826</v>
      </c>
      <c r="AP311" s="13">
        <f t="shared" si="158"/>
        <v>-0.19802277895286441</v>
      </c>
      <c r="AQ311">
        <f t="shared" si="144"/>
        <v>2.2130017820537917</v>
      </c>
      <c r="AR311" s="13">
        <f t="shared" si="159"/>
        <v>-0.27559933684292076</v>
      </c>
      <c r="AS311" s="16">
        <f t="shared" si="145"/>
        <v>3.3524956705801189E-5</v>
      </c>
      <c r="AT311" s="13">
        <f t="shared" si="154"/>
        <v>-0.36189930586623675</v>
      </c>
      <c r="AU311" s="17">
        <f t="shared" si="146"/>
        <v>0.21200458900053004</v>
      </c>
      <c r="AV311" s="20">
        <f t="shared" si="147"/>
        <v>0.58394827290252493</v>
      </c>
      <c r="AW311" s="17">
        <f>(Z311*0.3999)+(AL311*0.4002)+(AV311*0.1999)</f>
        <v>0.48461100152206044</v>
      </c>
      <c r="AX311" s="17">
        <f t="shared" si="148"/>
        <v>310</v>
      </c>
    </row>
    <row r="312" spans="1:50" x14ac:dyDescent="0.25">
      <c r="A312">
        <v>180984</v>
      </c>
      <c r="B312" s="1" t="s">
        <v>642</v>
      </c>
      <c r="C312" t="s">
        <v>643</v>
      </c>
      <c r="D312" t="s">
        <v>254</v>
      </c>
      <c r="E312" s="1" t="s">
        <v>243</v>
      </c>
      <c r="F312">
        <v>694.59500000000003</v>
      </c>
      <c r="G312">
        <v>14884219.025</v>
      </c>
      <c r="H312">
        <v>4324141.9029999999</v>
      </c>
      <c r="I312">
        <v>445.42200000000003</v>
      </c>
      <c r="J312">
        <v>90111193.665000007</v>
      </c>
      <c r="K312">
        <v>106.825</v>
      </c>
      <c r="L312">
        <v>1985.2329999999999</v>
      </c>
      <c r="M312" s="2">
        <v>358.78199999999998</v>
      </c>
      <c r="N312">
        <v>50.033999999999999</v>
      </c>
      <c r="O312" s="4">
        <v>9078929.8920000009</v>
      </c>
      <c r="P312" s="4">
        <v>188272005.10299999</v>
      </c>
      <c r="Q312" s="4">
        <v>215593577.588</v>
      </c>
      <c r="R312" s="6">
        <v>151643.04800000001</v>
      </c>
      <c r="S312" s="4">
        <v>6907198.9620000003</v>
      </c>
      <c r="T312" s="4">
        <v>-6585979.3399999999</v>
      </c>
      <c r="U312" s="4">
        <v>77491503.628999993</v>
      </c>
      <c r="V312" s="4">
        <v>47.192</v>
      </c>
      <c r="W312" s="8">
        <v>40</v>
      </c>
      <c r="X312" s="23">
        <f t="shared" si="131"/>
        <v>1360169.9011884001</v>
      </c>
      <c r="Y312" s="24">
        <f t="shared" si="153"/>
        <v>-0.19895613374455037</v>
      </c>
      <c r="Z312" s="20">
        <f t="shared" si="132"/>
        <v>0.42114852937263103</v>
      </c>
      <c r="AA312" s="7">
        <f t="shared" si="133"/>
        <v>2.8414057142233675</v>
      </c>
      <c r="AB312" s="7">
        <f t="shared" si="155"/>
        <v>2.85156629770624E-2</v>
      </c>
      <c r="AC312" s="4">
        <f t="shared" si="134"/>
        <v>45390.739356539008</v>
      </c>
      <c r="AD312">
        <f t="shared" si="135"/>
        <v>9.9766543483128557E-4</v>
      </c>
      <c r="AE312" s="7">
        <f t="shared" si="136"/>
        <v>0.14493641675571831</v>
      </c>
      <c r="AF312" s="7">
        <f t="shared" si="156"/>
        <v>3.7393962480048067E-3</v>
      </c>
      <c r="AG312">
        <f t="shared" si="137"/>
        <v>0.30372481999547679</v>
      </c>
      <c r="AH312" s="7">
        <f t="shared" si="150"/>
        <v>-4.8557436277092837E-2</v>
      </c>
      <c r="AI312" s="7">
        <f t="shared" si="138"/>
        <v>7.8909651963247853</v>
      </c>
      <c r="AJ312" s="10">
        <f t="shared" si="160"/>
        <v>-2.9485431431879774E-2</v>
      </c>
      <c r="AK312" s="17">
        <f t="shared" si="139"/>
        <v>-4.6820740122561601E-3</v>
      </c>
      <c r="AL312" s="20">
        <f t="shared" si="140"/>
        <v>0.49813212954106384</v>
      </c>
      <c r="AM312">
        <f t="shared" si="141"/>
        <v>50.033999999999999</v>
      </c>
      <c r="AN312" s="13">
        <f t="shared" si="142"/>
        <v>-0.39960162318043368</v>
      </c>
      <c r="AO312">
        <f t="shared" si="143"/>
        <v>18.583973788907091</v>
      </c>
      <c r="AP312" s="13">
        <f t="shared" si="158"/>
        <v>0.58190316682976884</v>
      </c>
      <c r="AQ312">
        <f t="shared" si="144"/>
        <v>4.1696419377486542</v>
      </c>
      <c r="AR312" s="13">
        <f t="shared" si="159"/>
        <v>9.2472299862509599E-2</v>
      </c>
      <c r="AS312" s="16">
        <f t="shared" si="145"/>
        <v>2.1866376584197549E-4</v>
      </c>
      <c r="AT312" s="13">
        <f t="shared" si="154"/>
        <v>0.81849623983106468</v>
      </c>
      <c r="AU312" s="17">
        <f t="shared" si="146"/>
        <v>0.21241262768515246</v>
      </c>
      <c r="AV312" s="20">
        <f t="shared" si="147"/>
        <v>0.5841074324589538</v>
      </c>
      <c r="AW312" s="17">
        <f>(Z312*0.3999)+(AL312*0.4002)+(AV312*0.1999)</f>
        <v>0.48453285088699372</v>
      </c>
      <c r="AX312" s="17">
        <f t="shared" si="148"/>
        <v>311</v>
      </c>
    </row>
    <row r="313" spans="1:50" x14ac:dyDescent="0.25">
      <c r="A313">
        <v>157216</v>
      </c>
      <c r="B313" s="1" t="s">
        <v>644</v>
      </c>
      <c r="C313" t="s">
        <v>645</v>
      </c>
      <c r="D313" t="s">
        <v>294</v>
      </c>
      <c r="E313" s="1" t="s">
        <v>67</v>
      </c>
      <c r="F313">
        <v>748.83600000000001</v>
      </c>
      <c r="G313">
        <v>26450609.763999999</v>
      </c>
      <c r="H313">
        <v>1435081.8689999999</v>
      </c>
      <c r="I313">
        <v>898.45699999999999</v>
      </c>
      <c r="J313">
        <v>42007451.571999997</v>
      </c>
      <c r="K313">
        <v>128.21799999999999</v>
      </c>
      <c r="L313">
        <v>2843.5279999999998</v>
      </c>
      <c r="M313" s="2">
        <v>436.137</v>
      </c>
      <c r="N313">
        <v>28.146000000000001</v>
      </c>
      <c r="O313" s="4">
        <v>12169410.971999999</v>
      </c>
      <c r="P313" s="4">
        <v>121360309.789</v>
      </c>
      <c r="Q313" s="4">
        <v>149468415.912</v>
      </c>
      <c r="R313" s="6">
        <v>294319.57500000001</v>
      </c>
      <c r="S313" s="4">
        <v>16137260.414999999</v>
      </c>
      <c r="T313" s="4">
        <v>0</v>
      </c>
      <c r="U313" s="4">
        <v>82635689.115999997</v>
      </c>
      <c r="V313" s="4">
        <v>47.890999999999998</v>
      </c>
      <c r="W313" s="9">
        <v>85</v>
      </c>
      <c r="X313" s="23">
        <f t="shared" si="131"/>
        <v>1510160.6644914707</v>
      </c>
      <c r="Y313" s="24">
        <f t="shared" si="153"/>
        <v>-0.14034306539418895</v>
      </c>
      <c r="Z313" s="20">
        <f t="shared" si="132"/>
        <v>0.44419446987016703</v>
      </c>
      <c r="AA313" s="7">
        <f t="shared" si="133"/>
        <v>1.8652638651123241</v>
      </c>
      <c r="AB313" s="7">
        <f t="shared" si="155"/>
        <v>-0.14874207908389447</v>
      </c>
      <c r="AC313" s="4">
        <f t="shared" si="134"/>
        <v>14773.004370626912</v>
      </c>
      <c r="AD313">
        <f t="shared" si="135"/>
        <v>-4.2773155344910697E-3</v>
      </c>
      <c r="AE313" s="7">
        <f t="shared" si="136"/>
        <v>0.21264834204181188</v>
      </c>
      <c r="AF313" s="7">
        <f t="shared" si="156"/>
        <v>1.6067287750957109E-2</v>
      </c>
      <c r="AG313">
        <f t="shared" si="137"/>
        <v>0.94103137537097459</v>
      </c>
      <c r="AH313" s="7">
        <f t="shared" si="150"/>
        <v>-7.7564633756567148E-3</v>
      </c>
      <c r="AI313" s="7">
        <f t="shared" si="138"/>
        <v>5.3176267108830437</v>
      </c>
      <c r="AJ313" s="10">
        <f t="shared" si="160"/>
        <v>-6.0424202509111166E-2</v>
      </c>
      <c r="AK313" s="17">
        <f t="shared" si="139"/>
        <v>-5.2665686556648598E-2</v>
      </c>
      <c r="AL313" s="20">
        <f t="shared" si="140"/>
        <v>0.4789991396132805</v>
      </c>
      <c r="AM313">
        <f t="shared" si="141"/>
        <v>28.146000000000001</v>
      </c>
      <c r="AN313" s="13">
        <f t="shared" si="142"/>
        <v>-1.2465353327030928</v>
      </c>
      <c r="AO313">
        <f t="shared" si="143"/>
        <v>22.177291799903291</v>
      </c>
      <c r="AP313" s="13">
        <f t="shared" si="158"/>
        <v>0.88859376928412415</v>
      </c>
      <c r="AQ313">
        <f t="shared" si="144"/>
        <v>7.0072610709884735</v>
      </c>
      <c r="AR313" s="13">
        <f t="shared" si="159"/>
        <v>0.6262685197133232</v>
      </c>
      <c r="AS313" s="16">
        <f t="shared" si="145"/>
        <v>2.3366192550670973E-4</v>
      </c>
      <c r="AT313" s="13">
        <f t="shared" si="154"/>
        <v>0.91412049573133713</v>
      </c>
      <c r="AU313" s="17">
        <f t="shared" si="146"/>
        <v>0.18757907158470144</v>
      </c>
      <c r="AV313" s="20">
        <f t="shared" si="147"/>
        <v>0.57439668326761217</v>
      </c>
      <c r="AW313" s="17">
        <f>(Z313*0.3999)+(AL313*0.4002)+(AV313*0.1999)</f>
        <v>0.4841507211595103</v>
      </c>
      <c r="AX313" s="17">
        <f t="shared" si="148"/>
        <v>312</v>
      </c>
    </row>
    <row r="314" spans="1:50" x14ac:dyDescent="0.25">
      <c r="A314">
        <v>216278</v>
      </c>
      <c r="B314" s="1" t="s">
        <v>646</v>
      </c>
      <c r="C314" t="s">
        <v>647</v>
      </c>
      <c r="D314" t="s">
        <v>143</v>
      </c>
      <c r="E314" s="1" t="s">
        <v>243</v>
      </c>
      <c r="F314">
        <v>584.96600000000001</v>
      </c>
      <c r="G314">
        <v>-5463.7269999999999</v>
      </c>
      <c r="H314">
        <v>8328006.102</v>
      </c>
      <c r="I314">
        <v>609.67200000000003</v>
      </c>
      <c r="J314">
        <v>235717964.662</v>
      </c>
      <c r="K314">
        <v>170.51400000000001</v>
      </c>
      <c r="L314">
        <v>1947.62</v>
      </c>
      <c r="M314" s="2">
        <v>547.65</v>
      </c>
      <c r="N314">
        <v>81.968999999999994</v>
      </c>
      <c r="O314" s="4">
        <v>28921891.625</v>
      </c>
      <c r="P314" s="4">
        <v>315936484.417</v>
      </c>
      <c r="Q314" s="4">
        <v>364707462.75300002</v>
      </c>
      <c r="R314" s="6">
        <v>858682.93200000003</v>
      </c>
      <c r="S314" s="4">
        <v>-9634029.0930000003</v>
      </c>
      <c r="T314" s="4">
        <v>7412358.0939999996</v>
      </c>
      <c r="U314" s="4">
        <v>185857922.669</v>
      </c>
      <c r="V314" s="4">
        <v>47.780999999999999</v>
      </c>
      <c r="W314" s="8">
        <v>308</v>
      </c>
      <c r="X314" s="23">
        <f t="shared" si="131"/>
        <v>1526810.7393175326</v>
      </c>
      <c r="Y314" s="24">
        <f t="shared" si="153"/>
        <v>-0.13383658491280973</v>
      </c>
      <c r="Z314" s="20">
        <f t="shared" si="132"/>
        <v>0.44676589842735653</v>
      </c>
      <c r="AA314" s="7">
        <f t="shared" si="133"/>
        <v>1.6880200046163101</v>
      </c>
      <c r="AB314" s="7">
        <f t="shared" si="155"/>
        <v>-0.180927817800355</v>
      </c>
      <c r="AC314" s="4">
        <f t="shared" si="134"/>
        <v>121028.72462903442</v>
      </c>
      <c r="AD314">
        <f t="shared" si="135"/>
        <v>1.4028966837560183E-2</v>
      </c>
      <c r="AE314" s="7">
        <f t="shared" si="136"/>
        <v>-7.0269966017318308E-3</v>
      </c>
      <c r="AF314" s="7">
        <f t="shared" si="156"/>
        <v>-2.3927642672740331E-2</v>
      </c>
      <c r="AG314">
        <f t="shared" si="137"/>
        <v>0.15187094086920627</v>
      </c>
      <c r="AH314" s="7">
        <f t="shared" si="150"/>
        <v>-5.8279266305278243E-2</v>
      </c>
      <c r="AI314" s="7">
        <f t="shared" si="138"/>
        <v>7.4779607708585427</v>
      </c>
      <c r="AJ314" s="10">
        <f t="shared" si="160"/>
        <v>-3.4450906998219857E-2</v>
      </c>
      <c r="AK314" s="17">
        <f t="shared" si="139"/>
        <v>-7.3783018159809158E-2</v>
      </c>
      <c r="AL314" s="20">
        <f t="shared" si="140"/>
        <v>0.4705915198676594</v>
      </c>
      <c r="AM314">
        <f t="shared" si="141"/>
        <v>81.968999999999994</v>
      </c>
      <c r="AN314" s="13">
        <f t="shared" si="142"/>
        <v>0.83609044615464112</v>
      </c>
      <c r="AO314">
        <f t="shared" si="143"/>
        <v>11.42205332113492</v>
      </c>
      <c r="AP314" s="13">
        <f t="shared" si="158"/>
        <v>-2.9368559265600249E-2</v>
      </c>
      <c r="AQ314">
        <f t="shared" si="144"/>
        <v>3.5754952672507829</v>
      </c>
      <c r="AR314" s="13">
        <f t="shared" si="159"/>
        <v>-1.9295076891327163E-2</v>
      </c>
      <c r="AS314" s="16">
        <f t="shared" si="145"/>
        <v>6.7340685223938912E-5</v>
      </c>
      <c r="AT314" s="13">
        <f t="shared" si="154"/>
        <v>-0.14629926229050114</v>
      </c>
      <c r="AU314" s="17">
        <f t="shared" si="146"/>
        <v>0.20940137234906026</v>
      </c>
      <c r="AV314" s="20">
        <f t="shared" si="147"/>
        <v>0.58293253923357169</v>
      </c>
      <c r="AW314" s="17">
        <f>(Z314*0.3999)+(AL314*0.4002)+(AV314*0.1999)</f>
        <v>0.48352062362492809</v>
      </c>
      <c r="AX314" s="17">
        <f t="shared" si="148"/>
        <v>313</v>
      </c>
    </row>
    <row r="315" spans="1:50" x14ac:dyDescent="0.25">
      <c r="A315">
        <v>220473</v>
      </c>
      <c r="B315" s="1" t="s">
        <v>648</v>
      </c>
      <c r="C315" t="s">
        <v>649</v>
      </c>
      <c r="D315" t="s">
        <v>110</v>
      </c>
      <c r="E315" s="1" t="s">
        <v>40</v>
      </c>
      <c r="F315">
        <v>303.16300000000001</v>
      </c>
      <c r="G315">
        <v>10019807.686000001</v>
      </c>
      <c r="H315">
        <v>3353029.9739999999</v>
      </c>
      <c r="I315">
        <v>248.922</v>
      </c>
      <c r="J315">
        <v>131121696.588</v>
      </c>
      <c r="K315">
        <v>54.805999999999997</v>
      </c>
      <c r="L315">
        <v>742.35500000000002</v>
      </c>
      <c r="M315" s="2">
        <v>169.67400000000001</v>
      </c>
      <c r="N315">
        <v>65.295000000000002</v>
      </c>
      <c r="O315" s="4">
        <v>8988277.6799999997</v>
      </c>
      <c r="P315" s="4">
        <v>241723069.773</v>
      </c>
      <c r="Q315" s="4">
        <v>278282203.62400001</v>
      </c>
      <c r="R315" s="6">
        <v>500992.75799999997</v>
      </c>
      <c r="S315" s="4">
        <v>2148053.6129999999</v>
      </c>
      <c r="T315" s="4">
        <v>-9974196.0620000008</v>
      </c>
      <c r="U315" s="4">
        <v>33393342.977000002</v>
      </c>
      <c r="V315" s="4">
        <v>42.877000000000002</v>
      </c>
      <c r="W315" s="8">
        <v>142</v>
      </c>
      <c r="X315" s="23">
        <f t="shared" si="131"/>
        <v>598629.89592177467</v>
      </c>
      <c r="Y315" s="24">
        <f t="shared" si="153"/>
        <v>-0.49654910145307285</v>
      </c>
      <c r="Z315" s="20">
        <f t="shared" si="132"/>
        <v>0.30975352679929369</v>
      </c>
      <c r="AA315" s="7">
        <f t="shared" si="133"/>
        <v>8.6663137034952111</v>
      </c>
      <c r="AB315" s="7">
        <f t="shared" si="155"/>
        <v>1.0862615621324418</v>
      </c>
      <c r="AC315" s="4">
        <f t="shared" si="134"/>
        <v>176629.37083740259</v>
      </c>
      <c r="AD315">
        <f t="shared" si="135"/>
        <v>2.36081323364489E-2</v>
      </c>
      <c r="AE315" s="7">
        <f t="shared" si="136"/>
        <v>0.16473593526676636</v>
      </c>
      <c r="AF315" s="7">
        <f t="shared" si="156"/>
        <v>7.3441721421119805E-3</v>
      </c>
      <c r="AG315">
        <f t="shared" si="137"/>
        <v>1.2476122707363378E-3</v>
      </c>
      <c r="AH315" s="7">
        <f t="shared" si="150"/>
        <v>-6.7922315316204129E-2</v>
      </c>
      <c r="AI315" s="7">
        <f t="shared" si="138"/>
        <v>7.6118379816700195</v>
      </c>
      <c r="AJ315" s="10">
        <f t="shared" si="160"/>
        <v>-3.2841326136165673E-2</v>
      </c>
      <c r="AK315" s="17">
        <f t="shared" si="139"/>
        <v>0.31237786093495656</v>
      </c>
      <c r="AL315" s="20">
        <f t="shared" si="140"/>
        <v>0.62262331321564712</v>
      </c>
      <c r="AM315">
        <f t="shared" si="141"/>
        <v>65.295000000000002</v>
      </c>
      <c r="AN315" s="13">
        <f t="shared" si="142"/>
        <v>0.1909071186427253</v>
      </c>
      <c r="AO315">
        <f t="shared" si="143"/>
        <v>13.545141042951503</v>
      </c>
      <c r="AP315" s="13">
        <f t="shared" si="158"/>
        <v>0.15183751558633174</v>
      </c>
      <c r="AQ315">
        <f t="shared" si="144"/>
        <v>4.5418749771922782</v>
      </c>
      <c r="AR315" s="13">
        <f t="shared" si="159"/>
        <v>0.16249458968677002</v>
      </c>
      <c r="AS315" s="16">
        <f t="shared" si="145"/>
        <v>8.2591462617118437E-5</v>
      </c>
      <c r="AT315" s="13">
        <f t="shared" si="154"/>
        <v>-4.906438329714366E-2</v>
      </c>
      <c r="AU315" s="17">
        <f t="shared" si="146"/>
        <v>0.1260422852516643</v>
      </c>
      <c r="AV315" s="20">
        <f t="shared" si="147"/>
        <v>0.5501507736633886</v>
      </c>
      <c r="AW315" s="17">
        <f>(Z315*0.3999)+(AL315*0.4002)+(AV315*0.1999)</f>
        <v>0.48301942497125089</v>
      </c>
      <c r="AX315" s="17">
        <f t="shared" si="148"/>
        <v>314</v>
      </c>
    </row>
    <row r="316" spans="1:50" x14ac:dyDescent="0.25">
      <c r="A316">
        <v>231581</v>
      </c>
      <c r="B316" s="1" t="s">
        <v>650</v>
      </c>
      <c r="C316" t="s">
        <v>651</v>
      </c>
      <c r="D316" t="s">
        <v>39</v>
      </c>
      <c r="E316" s="1" t="s">
        <v>276</v>
      </c>
      <c r="F316">
        <v>349.11399999999998</v>
      </c>
      <c r="G316">
        <v>-33751925.055</v>
      </c>
      <c r="H316">
        <v>5887236.2539999997</v>
      </c>
      <c r="I316">
        <v>291.01499999999999</v>
      </c>
      <c r="J316">
        <v>114186929.741</v>
      </c>
      <c r="K316">
        <v>69.917000000000002</v>
      </c>
      <c r="L316">
        <v>1289.78</v>
      </c>
      <c r="M316" s="2">
        <v>361.68</v>
      </c>
      <c r="N316">
        <v>57.136000000000003</v>
      </c>
      <c r="O316" s="4">
        <v>9529059.852</v>
      </c>
      <c r="P316" s="4">
        <v>155135904.32300001</v>
      </c>
      <c r="Q316" s="4">
        <v>195732670.016</v>
      </c>
      <c r="R316" s="6">
        <v>583235.97699999996</v>
      </c>
      <c r="S316" s="4">
        <v>-11075514.777000001</v>
      </c>
      <c r="T316" s="4">
        <v>17348724.017999999</v>
      </c>
      <c r="U316" s="4">
        <v>66431814.005000003</v>
      </c>
      <c r="V316" s="4">
        <v>46.872</v>
      </c>
      <c r="W316" s="8">
        <v>139</v>
      </c>
      <c r="X316" s="23">
        <f t="shared" si="131"/>
        <v>1517588.404038561</v>
      </c>
      <c r="Y316" s="24">
        <f t="shared" si="153"/>
        <v>-0.13744046928643663</v>
      </c>
      <c r="Z316" s="20">
        <f t="shared" si="132"/>
        <v>0.44534132233985213</v>
      </c>
      <c r="AA316" s="7">
        <f t="shared" si="133"/>
        <v>2.1660947207286747</v>
      </c>
      <c r="AB316" s="7">
        <f t="shared" si="155"/>
        <v>-9.4114159732437627E-2</v>
      </c>
      <c r="AC316" s="4">
        <f t="shared" si="134"/>
        <v>88532.098296608718</v>
      </c>
      <c r="AD316">
        <f t="shared" si="135"/>
        <v>8.4302807966234808E-3</v>
      </c>
      <c r="AE316" s="7">
        <f t="shared" si="136"/>
        <v>-7.8099305290828036E-2</v>
      </c>
      <c r="AF316" s="7">
        <f t="shared" si="156"/>
        <v>-3.6867338401100562E-2</v>
      </c>
      <c r="AG316">
        <f t="shared" si="137"/>
        <v>-0.40405191785581995</v>
      </c>
      <c r="AH316" s="7">
        <f t="shared" si="150"/>
        <v>-9.3869977404687013E-2</v>
      </c>
      <c r="AI316" s="7">
        <f t="shared" si="138"/>
        <v>4.8213858093072117</v>
      </c>
      <c r="AJ316" s="10">
        <f t="shared" si="160"/>
        <v>-6.6390414781562407E-2</v>
      </c>
      <c r="AK316" s="17">
        <f t="shared" si="139"/>
        <v>-6.3075731178629649E-2</v>
      </c>
      <c r="AL316" s="20">
        <f t="shared" si="140"/>
        <v>0.4748530997611794</v>
      </c>
      <c r="AM316">
        <f t="shared" si="141"/>
        <v>57.136000000000003</v>
      </c>
      <c r="AN316" s="13">
        <f t="shared" si="142"/>
        <v>-0.12479701768747277</v>
      </c>
      <c r="AO316">
        <f t="shared" si="143"/>
        <v>18.447301800706551</v>
      </c>
      <c r="AP316" s="13">
        <f t="shared" si="158"/>
        <v>0.5702381780167588</v>
      </c>
      <c r="AQ316">
        <f t="shared" si="144"/>
        <v>4.1622924324556259</v>
      </c>
      <c r="AR316" s="13">
        <f t="shared" si="159"/>
        <v>9.1089754158177216E-2</v>
      </c>
      <c r="AS316" s="16">
        <f t="shared" si="145"/>
        <v>1.353522823900928E-4</v>
      </c>
      <c r="AT316" s="13">
        <f t="shared" si="154"/>
        <v>0.2873244966893832</v>
      </c>
      <c r="AU316" s="17">
        <f t="shared" si="146"/>
        <v>0.18535777707536882</v>
      </c>
      <c r="AV316" s="20">
        <f t="shared" si="147"/>
        <v>0.5735257882410868</v>
      </c>
      <c r="AW316" s="17">
        <f>(Z316*0.3999)+(AL316*0.4002)+(AV316*0.1999)</f>
        <v>0.4827760103975241</v>
      </c>
      <c r="AX316" s="17">
        <f t="shared" si="148"/>
        <v>315</v>
      </c>
    </row>
    <row r="317" spans="1:50" x14ac:dyDescent="0.25">
      <c r="A317">
        <v>166656</v>
      </c>
      <c r="B317" s="1" t="s">
        <v>652</v>
      </c>
      <c r="C317" t="s">
        <v>79</v>
      </c>
      <c r="D317" t="s">
        <v>55</v>
      </c>
      <c r="E317" s="1" t="s">
        <v>44</v>
      </c>
      <c r="F317">
        <v>2752.002</v>
      </c>
      <c r="G317">
        <v>16801.547999999999</v>
      </c>
      <c r="H317">
        <v>12586040.399</v>
      </c>
      <c r="I317">
        <v>2346.4859999999999</v>
      </c>
      <c r="J317">
        <v>68860973.745000005</v>
      </c>
      <c r="K317">
        <v>659.41200000000003</v>
      </c>
      <c r="L317">
        <v>5024.4930000000004</v>
      </c>
      <c r="M317" s="2">
        <v>515.71199999999999</v>
      </c>
      <c r="N317">
        <v>29.728999999999999</v>
      </c>
      <c r="O317" s="4">
        <v>134263461.97600001</v>
      </c>
      <c r="P317" s="4">
        <v>2512878601.434</v>
      </c>
      <c r="Q317" s="4">
        <v>2677602075.5929999</v>
      </c>
      <c r="R317" s="6">
        <v>451154.30800000002</v>
      </c>
      <c r="S317" s="4">
        <v>-17624583.991</v>
      </c>
      <c r="T317" s="4">
        <v>145645392.12900001</v>
      </c>
      <c r="U317" s="4">
        <v>365109709.76999998</v>
      </c>
      <c r="V317" s="4">
        <v>55.606999999999999</v>
      </c>
      <c r="W317" s="8">
        <v>141</v>
      </c>
      <c r="X317" s="23">
        <f t="shared" si="131"/>
        <v>1650111.2800517448</v>
      </c>
      <c r="Y317" s="24">
        <f t="shared" si="153"/>
        <v>-8.5653464415662739E-2</v>
      </c>
      <c r="Z317" s="20">
        <f t="shared" si="132"/>
        <v>0.46587094806372092</v>
      </c>
      <c r="AA317" s="7">
        <f t="shared" si="133"/>
        <v>6.7888436014756461</v>
      </c>
      <c r="AB317" s="7">
        <f t="shared" si="155"/>
        <v>0.74533148995695375</v>
      </c>
      <c r="AC317" s="4">
        <f t="shared" si="134"/>
        <v>13705.059146266101</v>
      </c>
      <c r="AD317">
        <f t="shared" si="135"/>
        <v>-4.4613066343348051E-3</v>
      </c>
      <c r="AE317" s="7">
        <f t="shared" si="136"/>
        <v>-1.3800081063782223E-2</v>
      </c>
      <c r="AF317" s="7">
        <f t="shared" si="156"/>
        <v>-2.5160776275657361E-2</v>
      </c>
      <c r="AG317">
        <f t="shared" si="137"/>
        <v>0.88428315648806111</v>
      </c>
      <c r="AH317" s="7">
        <f t="shared" si="150"/>
        <v>-1.1389538418298175E-2</v>
      </c>
      <c r="AI317" s="7">
        <f t="shared" si="138"/>
        <v>16.255133576216558</v>
      </c>
      <c r="AJ317" s="10">
        <f t="shared" si="160"/>
        <v>7.1075412864694376E-2</v>
      </c>
      <c r="AK317" s="17">
        <f t="shared" si="139"/>
        <v>0.22628149998284894</v>
      </c>
      <c r="AL317" s="20">
        <f t="shared" si="140"/>
        <v>0.58950875693420224</v>
      </c>
      <c r="AM317">
        <f t="shared" si="141"/>
        <v>29.728999999999999</v>
      </c>
      <c r="AN317" s="13">
        <f t="shared" si="142"/>
        <v>-1.1852827713829919</v>
      </c>
      <c r="AO317">
        <f t="shared" si="143"/>
        <v>7.6196566031555388</v>
      </c>
      <c r="AP317" s="13">
        <f t="shared" si="158"/>
        <v>-0.35390408232225773</v>
      </c>
      <c r="AQ317">
        <f t="shared" si="144"/>
        <v>3.5584520754854321</v>
      </c>
      <c r="AR317" s="13">
        <f t="shared" si="159"/>
        <v>-2.2501141874456076E-2</v>
      </c>
      <c r="AS317" s="16">
        <f t="shared" si="145"/>
        <v>3.7422638490419256E-5</v>
      </c>
      <c r="AT317" s="13">
        <f t="shared" si="154"/>
        <v>-0.33704872894735494</v>
      </c>
      <c r="AU317" s="17">
        <f t="shared" si="146"/>
        <v>-0.51709588325354694</v>
      </c>
      <c r="AV317" s="20">
        <f t="shared" si="147"/>
        <v>0.30254461362860924</v>
      </c>
      <c r="AW317" s="17">
        <f>(Z317*0.3999)+(AL317*0.4002)+(AV317*0.1999)</f>
        <v>0.48270186492010869</v>
      </c>
      <c r="AX317" s="17">
        <f t="shared" si="148"/>
        <v>316</v>
      </c>
    </row>
    <row r="318" spans="1:50" x14ac:dyDescent="0.25">
      <c r="A318">
        <v>204936</v>
      </c>
      <c r="B318" s="1" t="s">
        <v>653</v>
      </c>
      <c r="C318" t="s">
        <v>654</v>
      </c>
      <c r="D318" t="s">
        <v>195</v>
      </c>
      <c r="E318" s="1" t="s">
        <v>67</v>
      </c>
      <c r="F318">
        <v>639.70500000000004</v>
      </c>
      <c r="G318">
        <v>474.90100000000001</v>
      </c>
      <c r="H318">
        <v>4509885.6409999998</v>
      </c>
      <c r="I318">
        <v>665.65099999999995</v>
      </c>
      <c r="J318">
        <v>141448044.69100001</v>
      </c>
      <c r="K318">
        <v>150.14500000000001</v>
      </c>
      <c r="L318">
        <v>1892.672</v>
      </c>
      <c r="M318" s="2">
        <v>488.94299999999998</v>
      </c>
      <c r="N318">
        <v>78.293999999999997</v>
      </c>
      <c r="O318" s="4">
        <v>22003967.559</v>
      </c>
      <c r="P318" s="4">
        <v>230634365.86399999</v>
      </c>
      <c r="Q318" s="4">
        <v>282225178.21600002</v>
      </c>
      <c r="R318" s="6">
        <v>754926.505</v>
      </c>
      <c r="S318" s="4">
        <v>-2775583.557</v>
      </c>
      <c r="T318" s="4">
        <v>3715915.0320000001</v>
      </c>
      <c r="U318" s="4">
        <v>112539035.117</v>
      </c>
      <c r="V318" s="4">
        <v>46.978999999999999</v>
      </c>
      <c r="W318" s="8">
        <v>265</v>
      </c>
      <c r="X318" s="23">
        <f t="shared" si="131"/>
        <v>1392890.6797517547</v>
      </c>
      <c r="Y318" s="24">
        <f t="shared" si="153"/>
        <v>-0.18616957817155341</v>
      </c>
      <c r="Z318" s="20">
        <f t="shared" si="132"/>
        <v>0.4261558899900294</v>
      </c>
      <c r="AA318" s="7">
        <f t="shared" si="133"/>
        <v>2.0814486850061917</v>
      </c>
      <c r="AB318" s="7">
        <f t="shared" si="155"/>
        <v>-0.10948504581855563</v>
      </c>
      <c r="AC318" s="4">
        <f t="shared" si="134"/>
        <v>74734.578781215139</v>
      </c>
      <c r="AD318">
        <f t="shared" si="135"/>
        <v>6.0531731202704327E-3</v>
      </c>
      <c r="AE318" s="7">
        <f t="shared" si="136"/>
        <v>1.5410671347918981E-2</v>
      </c>
      <c r="AF318" s="7">
        <f t="shared" si="156"/>
        <v>-1.9842555224793043E-2</v>
      </c>
      <c r="AG318">
        <f t="shared" si="137"/>
        <v>7.2035887080888858E-2</v>
      </c>
      <c r="AH318" s="7">
        <f t="shared" si="150"/>
        <v>-6.3390382515722085E-2</v>
      </c>
      <c r="AI318" s="7">
        <f t="shared" si="138"/>
        <v>5.4704542407745</v>
      </c>
      <c r="AJ318" s="10">
        <f t="shared" si="160"/>
        <v>-5.8586785477360355E-2</v>
      </c>
      <c r="AK318" s="17">
        <f t="shared" si="139"/>
        <v>-5.7372143147233198E-2</v>
      </c>
      <c r="AL318" s="20">
        <f t="shared" si="140"/>
        <v>0.47712437649444733</v>
      </c>
      <c r="AM318">
        <f t="shared" si="141"/>
        <v>78.293999999999997</v>
      </c>
      <c r="AN318" s="13">
        <f t="shared" si="142"/>
        <v>0.69389009059471007</v>
      </c>
      <c r="AO318">
        <f t="shared" si="143"/>
        <v>12.605627893036731</v>
      </c>
      <c r="AP318" s="13">
        <f t="shared" si="158"/>
        <v>7.1649830255005445E-2</v>
      </c>
      <c r="AQ318">
        <f t="shared" si="144"/>
        <v>4.4333877251989735</v>
      </c>
      <c r="AR318" s="13">
        <f t="shared" si="159"/>
        <v>0.14208660598745287</v>
      </c>
      <c r="AS318" s="16">
        <f t="shared" si="145"/>
        <v>8.6015033194586981E-5</v>
      </c>
      <c r="AT318" s="13">
        <f t="shared" si="154"/>
        <v>-2.7236612669906745E-2</v>
      </c>
      <c r="AU318" s="17">
        <f t="shared" si="146"/>
        <v>0.25615381370504625</v>
      </c>
      <c r="AV318" s="20">
        <f t="shared" si="147"/>
        <v>0.60108396481450088</v>
      </c>
      <c r="AW318" s="17">
        <f>(Z318*0.3999)+(AL318*0.4002)+(AV318*0.1999)</f>
        <v>0.48152160044650927</v>
      </c>
      <c r="AX318" s="17">
        <f t="shared" si="148"/>
        <v>317</v>
      </c>
    </row>
    <row r="319" spans="1:50" x14ac:dyDescent="0.25">
      <c r="A319">
        <v>171492</v>
      </c>
      <c r="B319" s="1" t="s">
        <v>655</v>
      </c>
      <c r="C319" t="s">
        <v>656</v>
      </c>
      <c r="D319" t="s">
        <v>233</v>
      </c>
      <c r="E319" s="1" t="s">
        <v>44</v>
      </c>
      <c r="F319">
        <v>708.79899999999998</v>
      </c>
      <c r="G319">
        <v>0</v>
      </c>
      <c r="H319">
        <v>5793129.9699999997</v>
      </c>
      <c r="I319">
        <v>380.59100000000001</v>
      </c>
      <c r="J319">
        <v>114060570.80599999</v>
      </c>
      <c r="K319">
        <v>141.78299999999999</v>
      </c>
      <c r="L319">
        <v>1214.0440000000001</v>
      </c>
      <c r="M319" s="2">
        <v>295.00900000000001</v>
      </c>
      <c r="N319">
        <v>76.558999999999997</v>
      </c>
      <c r="O319" s="4">
        <v>11177893.779999999</v>
      </c>
      <c r="P319" s="4">
        <v>292446731.13099998</v>
      </c>
      <c r="Q319" s="4">
        <v>195146345.50600001</v>
      </c>
      <c r="R319" s="6">
        <v>630727.38300000003</v>
      </c>
      <c r="S319" s="4">
        <v>75070328.605000004</v>
      </c>
      <c r="T319" s="4">
        <v>65945990.090000004</v>
      </c>
      <c r="U319" s="4">
        <v>140945019.48199999</v>
      </c>
      <c r="V319" s="4">
        <v>45.96</v>
      </c>
      <c r="W319" s="8">
        <v>156</v>
      </c>
      <c r="X319" s="23">
        <f t="shared" si="131"/>
        <v>1192758.0418682501</v>
      </c>
      <c r="Y319" s="24">
        <f t="shared" si="153"/>
        <v>-0.26437698058140463</v>
      </c>
      <c r="Z319" s="20">
        <f t="shared" si="132"/>
        <v>0.39574472375981573</v>
      </c>
      <c r="AA319" s="7">
        <f t="shared" si="133"/>
        <v>4.8674955629677648</v>
      </c>
      <c r="AB319" s="7">
        <f t="shared" si="155"/>
        <v>0.39643361683604361</v>
      </c>
      <c r="AC319" s="4">
        <f t="shared" si="134"/>
        <v>93950.936544309749</v>
      </c>
      <c r="AD319">
        <f t="shared" si="135"/>
        <v>9.3638661400726707E-3</v>
      </c>
      <c r="AE319" s="7">
        <f t="shared" si="136"/>
        <v>0.57372341975749652</v>
      </c>
      <c r="AF319" s="7">
        <f t="shared" si="156"/>
        <v>8.180599424455641E-2</v>
      </c>
      <c r="AG319">
        <f t="shared" si="137"/>
        <v>-0.67775671870570786</v>
      </c>
      <c r="AH319" s="7">
        <f t="shared" si="150"/>
        <v>-0.1113928195412934</v>
      </c>
      <c r="AI319" s="7">
        <f t="shared" si="138"/>
        <v>-2.0056071129882542</v>
      </c>
      <c r="AJ319" s="10">
        <f t="shared" si="160"/>
        <v>-0.14847008380439614</v>
      </c>
      <c r="AK319" s="17">
        <f t="shared" si="139"/>
        <v>9.2146787341817166E-2</v>
      </c>
      <c r="AL319" s="20">
        <f t="shared" si="140"/>
        <v>0.53670929218558783</v>
      </c>
      <c r="AM319">
        <f t="shared" si="141"/>
        <v>76.558999999999997</v>
      </c>
      <c r="AN319" s="13">
        <f t="shared" si="142"/>
        <v>0.62675604518070183</v>
      </c>
      <c r="AO319">
        <f t="shared" si="143"/>
        <v>8.5626908726716202</v>
      </c>
      <c r="AP319" s="13">
        <f t="shared" si="158"/>
        <v>-0.27341586854103228</v>
      </c>
      <c r="AQ319">
        <f t="shared" si="144"/>
        <v>2.6843204051261438</v>
      </c>
      <c r="AR319" s="13">
        <f t="shared" si="159"/>
        <v>-0.18693764986942474</v>
      </c>
      <c r="AS319" s="16">
        <f t="shared" si="145"/>
        <v>1.0861115912303831E-4</v>
      </c>
      <c r="AT319" s="13">
        <f t="shared" si="154"/>
        <v>0.11683024462710137</v>
      </c>
      <c r="AU319" s="17">
        <f t="shared" si="146"/>
        <v>9.6304482877016567E-2</v>
      </c>
      <c r="AV319" s="20">
        <f t="shared" si="147"/>
        <v>0.53836062459130885</v>
      </c>
      <c r="AW319" s="17">
        <f>(Z319*0.3999)+(AL319*0.4002)+(AV319*0.1999)</f>
        <v>0.48066766262002514</v>
      </c>
      <c r="AX319" s="17">
        <f t="shared" si="148"/>
        <v>318</v>
      </c>
    </row>
    <row r="320" spans="1:50" x14ac:dyDescent="0.25">
      <c r="A320">
        <v>129534</v>
      </c>
      <c r="B320" s="1" t="s">
        <v>657</v>
      </c>
      <c r="C320" t="s">
        <v>658</v>
      </c>
      <c r="D320" t="s">
        <v>47</v>
      </c>
      <c r="E320" s="1" t="s">
        <v>48</v>
      </c>
      <c r="F320">
        <v>204.12100000000001</v>
      </c>
      <c r="G320">
        <v>0</v>
      </c>
      <c r="H320">
        <v>266412.277</v>
      </c>
      <c r="I320">
        <v>186.404</v>
      </c>
      <c r="J320">
        <v>0</v>
      </c>
      <c r="K320">
        <v>7.1420000000000003</v>
      </c>
      <c r="L320">
        <v>312.56900000000002</v>
      </c>
      <c r="M320" s="2">
        <v>16.515000000000001</v>
      </c>
      <c r="N320">
        <v>78.334000000000003</v>
      </c>
      <c r="O320" s="4">
        <v>5065295.5729999999</v>
      </c>
      <c r="P320" s="4">
        <v>14673006.385</v>
      </c>
      <c r="Q320" s="4">
        <v>15234693.011</v>
      </c>
      <c r="R320" s="6">
        <v>241960.56899999999</v>
      </c>
      <c r="S320" s="4">
        <v>-737295.86600000004</v>
      </c>
      <c r="T320" s="4">
        <v>1156593.993</v>
      </c>
      <c r="U320" s="4">
        <v>10045777.448000001</v>
      </c>
      <c r="V320" s="4">
        <v>39.822000000000003</v>
      </c>
      <c r="W320" s="8">
        <v>52</v>
      </c>
      <c r="X320" s="23">
        <f t="shared" si="131"/>
        <v>76845.746096826915</v>
      </c>
      <c r="Y320" s="24">
        <f t="shared" si="153"/>
        <v>-0.70045079089263051</v>
      </c>
      <c r="Z320" s="20">
        <f t="shared" si="132"/>
        <v>0.24182291320501165</v>
      </c>
      <c r="AA320" s="7">
        <f t="shared" si="133"/>
        <v>1.3952153001201648</v>
      </c>
      <c r="AB320" s="7">
        <f t="shared" si="155"/>
        <v>-0.23409826718850349</v>
      </c>
      <c r="AC320" s="4">
        <f t="shared" si="134"/>
        <v>0</v>
      </c>
      <c r="AD320">
        <f t="shared" si="135"/>
        <v>-6.8224847624117199E-3</v>
      </c>
      <c r="AE320" s="7">
        <f t="shared" si="136"/>
        <v>-4.6873782685057153E-2</v>
      </c>
      <c r="AF320" s="7">
        <f t="shared" si="156"/>
        <v>-3.1182300600440263E-2</v>
      </c>
      <c r="AG320">
        <f t="shared" si="137"/>
        <v>2.0591446181237716</v>
      </c>
      <c r="AH320" s="7">
        <f t="shared" si="150"/>
        <v>6.3826211764746635E-2</v>
      </c>
      <c r="AI320" s="7">
        <f t="shared" si="138"/>
        <v>27.123118667596682</v>
      </c>
      <c r="AJ320" s="10">
        <f t="shared" si="160"/>
        <v>0.20173918085138184</v>
      </c>
      <c r="AK320" s="17">
        <f t="shared" si="139"/>
        <v>-3.4463193510344249E-2</v>
      </c>
      <c r="AL320" s="20">
        <f t="shared" si="140"/>
        <v>0.48625389611299996</v>
      </c>
      <c r="AM320">
        <f t="shared" si="141"/>
        <v>78.334000000000003</v>
      </c>
      <c r="AN320" s="13">
        <f t="shared" si="142"/>
        <v>0.69543784956679122</v>
      </c>
      <c r="AO320">
        <f t="shared" si="143"/>
        <v>43.764911789414732</v>
      </c>
      <c r="AP320" s="13">
        <f t="shared" si="158"/>
        <v>2.7311026037035528</v>
      </c>
      <c r="AQ320">
        <f t="shared" si="144"/>
        <v>26.099691963035564</v>
      </c>
      <c r="AR320" s="13">
        <v>3</v>
      </c>
      <c r="AS320" s="16">
        <f t="shared" si="145"/>
        <v>6.1707948824569028E-5</v>
      </c>
      <c r="AT320" s="13">
        <f t="shared" si="154"/>
        <v>-0.18221208352407006</v>
      </c>
      <c r="AU320" s="17">
        <f t="shared" si="146"/>
        <v>1.6049645890911115</v>
      </c>
      <c r="AV320" s="20">
        <f t="shared" si="147"/>
        <v>0.94574920109160221</v>
      </c>
      <c r="AW320" s="17">
        <f>(Z320*0.3999)+(AL320*0.4002)+(AV320*0.1999)</f>
        <v>0.48035905751331798</v>
      </c>
      <c r="AX320" s="17">
        <f t="shared" si="148"/>
        <v>319</v>
      </c>
    </row>
    <row r="321" spans="1:50" x14ac:dyDescent="0.25">
      <c r="A321">
        <v>169327</v>
      </c>
      <c r="B321" s="1" t="s">
        <v>659</v>
      </c>
      <c r="C321" t="s">
        <v>660</v>
      </c>
      <c r="D321" t="s">
        <v>233</v>
      </c>
      <c r="E321" s="1" t="s">
        <v>44</v>
      </c>
      <c r="F321">
        <v>462.79399999999998</v>
      </c>
      <c r="G321">
        <v>-49857.078999999998</v>
      </c>
      <c r="H321">
        <v>2546977.7059999998</v>
      </c>
      <c r="I321">
        <v>669.30499999999995</v>
      </c>
      <c r="J321">
        <v>2148843.219</v>
      </c>
      <c r="K321">
        <v>47.414000000000001</v>
      </c>
      <c r="L321">
        <v>1655.299</v>
      </c>
      <c r="M321" s="2">
        <v>85.099000000000004</v>
      </c>
      <c r="N321">
        <v>97.585999999999999</v>
      </c>
      <c r="O321" s="4">
        <v>2457261.8659999999</v>
      </c>
      <c r="P321" s="4">
        <v>9283535.0040000007</v>
      </c>
      <c r="Q321" s="4">
        <v>34224564.847999997</v>
      </c>
      <c r="R321" s="6">
        <v>630727.38300000003</v>
      </c>
      <c r="S321" s="4">
        <v>371540.84700000001</v>
      </c>
      <c r="T321" s="4">
        <v>-544222.97100000002</v>
      </c>
      <c r="U321" s="4">
        <v>32171406.035</v>
      </c>
      <c r="V321" s="4">
        <v>39.536999999999999</v>
      </c>
      <c r="W321" s="8">
        <v>156</v>
      </c>
      <c r="X321" s="23">
        <f t="shared" si="131"/>
        <v>344065.83055075002</v>
      </c>
      <c r="Y321" s="24">
        <f t="shared" si="153"/>
        <v>-0.59602710019482796</v>
      </c>
      <c r="Z321" s="20">
        <f t="shared" si="132"/>
        <v>0.27557856135404257</v>
      </c>
      <c r="AA321" s="7">
        <f t="shared" si="133"/>
        <v>0.31735448371421049</v>
      </c>
      <c r="AB321" s="7">
        <f t="shared" si="155"/>
        <v>-0.42982717149282518</v>
      </c>
      <c r="AC321" s="4">
        <f t="shared" si="134"/>
        <v>1298.1601626050642</v>
      </c>
      <c r="AD321">
        <f t="shared" si="135"/>
        <v>-6.5988310481175398E-3</v>
      </c>
      <c r="AE321" s="7">
        <f t="shared" si="136"/>
        <v>9.0717780560317374E-2</v>
      </c>
      <c r="AF321" s="7">
        <f t="shared" si="156"/>
        <v>-6.1318555533705571E-3</v>
      </c>
      <c r="AG321">
        <f t="shared" si="137"/>
        <v>-2.3819387319442081E-2</v>
      </c>
      <c r="AH321" s="7">
        <f t="shared" si="150"/>
        <v>-6.9527128513828584E-2</v>
      </c>
      <c r="AI321" s="7">
        <f t="shared" si="138"/>
        <v>1.372219393588245</v>
      </c>
      <c r="AJ321" s="10">
        <f t="shared" si="160"/>
        <v>-0.10785910253753223</v>
      </c>
      <c r="AK321" s="17">
        <f t="shared" si="139"/>
        <v>-0.16124863829913483</v>
      </c>
      <c r="AL321" s="20">
        <f t="shared" si="140"/>
        <v>0.43594878723833591</v>
      </c>
      <c r="AM321">
        <f t="shared" si="141"/>
        <v>97.585999999999999</v>
      </c>
      <c r="AN321" s="13">
        <f t="shared" si="142"/>
        <v>1.44037424282932</v>
      </c>
      <c r="AO321">
        <f t="shared" si="143"/>
        <v>34.91160838570886</v>
      </c>
      <c r="AP321" s="13">
        <f t="shared" si="158"/>
        <v>1.9754709155855874</v>
      </c>
      <c r="AQ321">
        <f t="shared" si="144"/>
        <v>14.116189311173914</v>
      </c>
      <c r="AR321" s="13">
        <f t="shared" ref="AR321:AR384" si="161">(AQ321 - AVERAGE(AQ$2:AQ$844)) / _xlfn.STDEV.P(AQ$2:AQ$844)</f>
        <v>1.9635582839915571</v>
      </c>
      <c r="AS321" s="16">
        <f t="shared" si="145"/>
        <v>6.7363557091883837E-4</v>
      </c>
      <c r="AT321" s="13">
        <v>3</v>
      </c>
      <c r="AU321" s="17">
        <f t="shared" si="146"/>
        <v>2.0168695727430821</v>
      </c>
      <c r="AV321" s="20">
        <f t="shared" si="147"/>
        <v>0.97814543693757683</v>
      </c>
      <c r="AW321" s="17">
        <f>(Z321*0.3999)+(AL321*0.4002)+(AV321*0.1999)</f>
        <v>0.48020184418208522</v>
      </c>
      <c r="AX321" s="17">
        <f t="shared" si="148"/>
        <v>320</v>
      </c>
    </row>
    <row r="322" spans="1:50" x14ac:dyDescent="0.25">
      <c r="A322">
        <v>204185</v>
      </c>
      <c r="B322" s="1" t="s">
        <v>661</v>
      </c>
      <c r="C322" t="s">
        <v>662</v>
      </c>
      <c r="D322" t="s">
        <v>195</v>
      </c>
      <c r="E322" s="1" t="s">
        <v>67</v>
      </c>
      <c r="F322">
        <v>528.51800000000003</v>
      </c>
      <c r="G322">
        <v>3879.1959999999999</v>
      </c>
      <c r="H322">
        <v>6555996.1430000002</v>
      </c>
      <c r="I322">
        <v>514.71100000000001</v>
      </c>
      <c r="J322">
        <v>167995141.33899999</v>
      </c>
      <c r="K322">
        <v>160.74700000000001</v>
      </c>
      <c r="L322">
        <v>1810.1659999999999</v>
      </c>
      <c r="M322" s="2">
        <v>494.14600000000002</v>
      </c>
      <c r="N322">
        <v>66.614000000000004</v>
      </c>
      <c r="O322" s="4">
        <v>24115150.601</v>
      </c>
      <c r="P322" s="4">
        <v>309507680.148</v>
      </c>
      <c r="Q322" s="4">
        <v>343266056.54299998</v>
      </c>
      <c r="R322" s="6">
        <v>754926.505</v>
      </c>
      <c r="S322" s="4">
        <v>17216403.498</v>
      </c>
      <c r="T322" s="4">
        <v>31658637.364999998</v>
      </c>
      <c r="U322" s="4">
        <v>113652138.54000001</v>
      </c>
      <c r="V322" s="4">
        <v>47.508000000000003</v>
      </c>
      <c r="W322" s="8">
        <v>265</v>
      </c>
      <c r="X322" s="23">
        <f t="shared" ref="X322:X385" si="162">(R322/W322)*M322</f>
        <v>1407712.8782631322</v>
      </c>
      <c r="Y322" s="24">
        <f t="shared" si="153"/>
        <v>-0.18037739127072039</v>
      </c>
      <c r="Z322" s="20">
        <f t="shared" ref="Z322:Z385" si="163">_xlfn.NORM.DIST(Y322, 0, 1, TRUE)</f>
        <v>0.42842815117882638</v>
      </c>
      <c r="AA322" s="7">
        <f t="shared" ref="AA322:AA385" si="164">(P322/((U322-S322)-H322))</f>
        <v>3.4435756482982347</v>
      </c>
      <c r="AB322" s="7">
        <f t="shared" si="155"/>
        <v>0.13786378994069165</v>
      </c>
      <c r="AC322" s="4">
        <f t="shared" ref="AC322:AC385" si="165">J322/L322</f>
        <v>92806.483681054655</v>
      </c>
      <c r="AD322">
        <f t="shared" ref="AD322:AD385" si="166">(AC322 - AVERAGE(AC$2:AC$844)) / _xlfn.STDEV.P(AC$2:AC$844)</f>
        <v>9.1666939104242395E-3</v>
      </c>
      <c r="AE322" s="7">
        <f t="shared" ref="AE322:AE385" si="167">((S322+H322)/U322)</f>
        <v>0.20916808030526654</v>
      </c>
      <c r="AF322" s="7">
        <f t="shared" si="156"/>
        <v>1.5433658018694587E-2</v>
      </c>
      <c r="AG322">
        <f t="shared" ref="AG322:AG385" si="168">(G322+T322)/(Q322-P322)</f>
        <v>0.93791585799397614</v>
      </c>
      <c r="AH322" s="7">
        <f t="shared" si="150"/>
        <v>-7.9559217666000989E-3</v>
      </c>
      <c r="AI322" s="7">
        <f t="shared" ref="AI322:AI385" si="169">Q322/(Q322-P322)</f>
        <v>10.168322449116415</v>
      </c>
      <c r="AJ322" s="10">
        <f t="shared" si="160"/>
        <v>-2.1051877896999856E-3</v>
      </c>
      <c r="AK322" s="17">
        <f t="shared" ref="AK322:AK385" si="170">(AB322*0.3)+(AD322*0.15)+(AF322*0.2)+(AH322*0.2)+(AJ322*0.15)</f>
        <v>4.3913910150735029E-2</v>
      </c>
      <c r="AL322" s="20">
        <f t="shared" ref="AL322:AL385" si="171">_xlfn.NORM.DIST(AK322, 0, 1, TRUE)</f>
        <v>0.51751348634958028</v>
      </c>
      <c r="AM322">
        <f t="shared" ref="AM322:AM385" si="172">N322</f>
        <v>66.614000000000004</v>
      </c>
      <c r="AN322" s="13">
        <f t="shared" ref="AN322:AN382" si="173">(AM322 - AVERAGE(AM$2:AM$844)) / _xlfn.STDEV.P(AM$2:AM$844)</f>
        <v>0.24194447074709252</v>
      </c>
      <c r="AO322">
        <f t="shared" ref="AO322:AO385" si="174">L322/K322</f>
        <v>11.260962879556072</v>
      </c>
      <c r="AP322" s="13">
        <f t="shared" si="158"/>
        <v>-4.3117669259835949E-2</v>
      </c>
      <c r="AQ322">
        <f t="shared" ref="AQ322:AQ385" si="175">I322/K322</f>
        <v>3.2019944384654142</v>
      </c>
      <c r="AR322" s="13">
        <f t="shared" si="161"/>
        <v>-8.9555855789143352E-2</v>
      </c>
      <c r="AS322" s="16">
        <f t="shared" ref="AS322:AS385" si="176">L322/O322</f>
        <v>7.506343335566549E-5</v>
      </c>
      <c r="AT322" s="13">
        <f t="shared" ref="AT322:AT332" si="177">(AS322 - AVERAGE(AS$2:AS$844)) / _xlfn.STDEV.P(AS$2:AS$844)</f>
        <v>-9.7061085066798489E-2</v>
      </c>
      <c r="AU322" s="17">
        <f t="shared" ref="AU322:AU385" si="178">(AN322*0.3)+(AP322*0.25)+(AR322*0.25)+(AT322*0.2)</f>
        <v>2.0002742948523229E-2</v>
      </c>
      <c r="AV322" s="20">
        <f t="shared" ref="AV322:AV385" si="179">_xlfn.NORM.DIST(AU322, 0, 1, TRUE)</f>
        <v>0.50797940777617712</v>
      </c>
      <c r="AW322" s="17">
        <f>(Z322*0.3999)+(AL322*0.4002)+(AV322*0.1999)</f>
        <v>0.47998239850797247</v>
      </c>
      <c r="AX322" s="17">
        <f t="shared" ref="AX322:AX385" si="180">_xlfn.RANK.AVG(AW322,$AW$2:$AW$844)</f>
        <v>321</v>
      </c>
    </row>
    <row r="323" spans="1:50" x14ac:dyDescent="0.25">
      <c r="A323">
        <v>201195</v>
      </c>
      <c r="B323" s="1" t="s">
        <v>663</v>
      </c>
      <c r="C323" t="s">
        <v>334</v>
      </c>
      <c r="D323" t="s">
        <v>195</v>
      </c>
      <c r="E323" s="1" t="s">
        <v>67</v>
      </c>
      <c r="F323">
        <v>894.46100000000001</v>
      </c>
      <c r="G323">
        <v>-4059931.7050000001</v>
      </c>
      <c r="H323">
        <v>12721312.807</v>
      </c>
      <c r="I323">
        <v>605.20600000000002</v>
      </c>
      <c r="J323">
        <v>193218530.12799999</v>
      </c>
      <c r="K323">
        <v>451.17899999999997</v>
      </c>
      <c r="L323">
        <v>2857.462</v>
      </c>
      <c r="M323" s="2">
        <v>719.26900000000001</v>
      </c>
      <c r="N323">
        <v>66.39</v>
      </c>
      <c r="O323" s="4">
        <v>51287304.473999999</v>
      </c>
      <c r="P323" s="4">
        <v>274898182.54000002</v>
      </c>
      <c r="Q323" s="4">
        <v>339917362.01999998</v>
      </c>
      <c r="R323" s="6">
        <v>754926.505</v>
      </c>
      <c r="S323" s="4">
        <v>-51024458.039999999</v>
      </c>
      <c r="T323" s="4">
        <v>19232335.269000001</v>
      </c>
      <c r="U323" s="4">
        <v>141886687.058</v>
      </c>
      <c r="V323" s="4">
        <v>51.624000000000002</v>
      </c>
      <c r="W323" s="8">
        <v>265</v>
      </c>
      <c r="X323" s="23">
        <f t="shared" si="162"/>
        <v>2049038.612546585</v>
      </c>
      <c r="Y323" s="24">
        <f t="shared" si="153"/>
        <v>7.0238501805624937E-2</v>
      </c>
      <c r="Z323" s="20">
        <f t="shared" si="163"/>
        <v>0.52799808501314582</v>
      </c>
      <c r="AA323" s="7">
        <f t="shared" si="164"/>
        <v>1.5256031877317557</v>
      </c>
      <c r="AB323" s="7">
        <f t="shared" si="155"/>
        <v>-0.21042111148497908</v>
      </c>
      <c r="AC323" s="4">
        <f t="shared" si="165"/>
        <v>67618.93251003862</v>
      </c>
      <c r="AD323">
        <f t="shared" si="166"/>
        <v>4.8272529572617592E-3</v>
      </c>
      <c r="AE323" s="7">
        <f t="shared" si="167"/>
        <v>-0.26995587836470208</v>
      </c>
      <c r="AF323" s="7">
        <f t="shared" si="156"/>
        <v>-7.179747821014705E-2</v>
      </c>
      <c r="AG323">
        <f t="shared" si="168"/>
        <v>0.23335273815116453</v>
      </c>
      <c r="AH323" s="7">
        <f t="shared" si="150"/>
        <v>-5.3062724007352735E-2</v>
      </c>
      <c r="AI323" s="7">
        <f t="shared" si="169"/>
        <v>5.2279552700993293</v>
      </c>
      <c r="AJ323" s="10">
        <f t="shared" si="160"/>
        <v>-6.1502305601365902E-2</v>
      </c>
      <c r="AK323" s="17">
        <f t="shared" si="170"/>
        <v>-9.6599631785609305E-2</v>
      </c>
      <c r="AL323" s="20">
        <f t="shared" si="171"/>
        <v>0.46152217446051003</v>
      </c>
      <c r="AM323">
        <f t="shared" si="172"/>
        <v>66.39</v>
      </c>
      <c r="AN323" s="13">
        <f t="shared" si="173"/>
        <v>0.23327702050343943</v>
      </c>
      <c r="AO323">
        <f t="shared" si="174"/>
        <v>6.333322251257262</v>
      </c>
      <c r="AP323" s="13">
        <f t="shared" si="158"/>
        <v>-0.46369304509542553</v>
      </c>
      <c r="AQ323">
        <f t="shared" si="175"/>
        <v>1.3413877862223198</v>
      </c>
      <c r="AR323" s="13">
        <f t="shared" si="161"/>
        <v>-0.43956223471522698</v>
      </c>
      <c r="AS323" s="16">
        <f t="shared" si="176"/>
        <v>5.5714801729316557E-5</v>
      </c>
      <c r="AT323" s="13">
        <f t="shared" si="177"/>
        <v>-0.2204227869900377</v>
      </c>
      <c r="AU323" s="17">
        <f t="shared" si="178"/>
        <v>-0.19991527119963884</v>
      </c>
      <c r="AV323" s="20">
        <f t="shared" si="179"/>
        <v>0.42077342341993784</v>
      </c>
      <c r="AW323" s="17">
        <f>(Z323*0.3999)+(AL323*0.4002)+(AV323*0.1999)</f>
        <v>0.4799602157574987</v>
      </c>
      <c r="AX323" s="17">
        <f t="shared" si="180"/>
        <v>322</v>
      </c>
    </row>
    <row r="324" spans="1:50" x14ac:dyDescent="0.25">
      <c r="A324">
        <v>183239</v>
      </c>
      <c r="B324" s="1" t="s">
        <v>664</v>
      </c>
      <c r="C324" t="s">
        <v>42</v>
      </c>
      <c r="D324" t="s">
        <v>43</v>
      </c>
      <c r="E324" s="1" t="s">
        <v>48</v>
      </c>
      <c r="F324">
        <v>492.47899999999998</v>
      </c>
      <c r="G324">
        <v>-3608165.227</v>
      </c>
      <c r="H324">
        <v>12074692.939999999</v>
      </c>
      <c r="I324">
        <v>487.41199999999998</v>
      </c>
      <c r="J324">
        <v>248185032.898</v>
      </c>
      <c r="K324">
        <v>166.02600000000001</v>
      </c>
      <c r="L324">
        <v>1952.193</v>
      </c>
      <c r="M324" s="2">
        <v>519.83900000000006</v>
      </c>
      <c r="N324">
        <v>87.525000000000006</v>
      </c>
      <c r="O324" s="4">
        <v>30559595.383000001</v>
      </c>
      <c r="P324" s="4">
        <v>312182168.72500002</v>
      </c>
      <c r="Q324" s="4">
        <v>403444109.10100001</v>
      </c>
      <c r="R324" s="6">
        <v>80427.773000000001</v>
      </c>
      <c r="S324" s="4">
        <v>14745877.075999999</v>
      </c>
      <c r="T324" s="4">
        <v>-1025044.298</v>
      </c>
      <c r="U324" s="4">
        <v>139489029.06200001</v>
      </c>
      <c r="V324" s="4">
        <v>45.923999999999999</v>
      </c>
      <c r="W324" s="8">
        <v>33</v>
      </c>
      <c r="X324" s="23">
        <f t="shared" si="162"/>
        <v>1266954.3360165758</v>
      </c>
      <c r="Y324" s="24">
        <f t="shared" si="153"/>
        <v>-0.23538271210453834</v>
      </c>
      <c r="Z324" s="20">
        <f t="shared" si="163"/>
        <v>0.40695585145709173</v>
      </c>
      <c r="AA324" s="7">
        <f t="shared" si="164"/>
        <v>2.770803571543861</v>
      </c>
      <c r="AB324" s="7">
        <f t="shared" si="155"/>
        <v>1.5695009495776006E-2</v>
      </c>
      <c r="AC324" s="4">
        <f t="shared" si="165"/>
        <v>127131.40191466725</v>
      </c>
      <c r="AD324">
        <f t="shared" si="166"/>
        <v>1.5080367490104891E-2</v>
      </c>
      <c r="AE324" s="7">
        <f t="shared" si="167"/>
        <v>0.19227727224396127</v>
      </c>
      <c r="AF324" s="7">
        <f t="shared" si="156"/>
        <v>1.2358453048563148E-2</v>
      </c>
      <c r="AG324">
        <f t="shared" si="168"/>
        <v>-5.0768255703430555E-2</v>
      </c>
      <c r="AH324" s="7">
        <f t="shared" si="150"/>
        <v>-7.1252420744679162E-2</v>
      </c>
      <c r="AI324" s="7">
        <f t="shared" si="169"/>
        <v>4.4207268379217757</v>
      </c>
      <c r="AJ324" s="10">
        <f t="shared" si="160"/>
        <v>-7.1207463244429156E-2</v>
      </c>
      <c r="AK324" s="17">
        <f t="shared" si="170"/>
        <v>-1.5489355053639041E-2</v>
      </c>
      <c r="AL324" s="20">
        <f t="shared" si="171"/>
        <v>0.49382088845613886</v>
      </c>
      <c r="AM324">
        <f t="shared" si="172"/>
        <v>87.525000000000006</v>
      </c>
      <c r="AN324" s="13">
        <f t="shared" si="173"/>
        <v>1.0510741673766761</v>
      </c>
      <c r="AO324">
        <f t="shared" si="174"/>
        <v>11.758357124787683</v>
      </c>
      <c r="AP324" s="13">
        <f t="shared" si="158"/>
        <v>-6.6494443542756986E-4</v>
      </c>
      <c r="AQ324">
        <f t="shared" si="175"/>
        <v>2.9357570501005865</v>
      </c>
      <c r="AR324" s="13">
        <f t="shared" si="161"/>
        <v>-0.13963886722198426</v>
      </c>
      <c r="AS324" s="16">
        <f t="shared" si="176"/>
        <v>6.3881506791349263E-5</v>
      </c>
      <c r="AT324" s="13">
        <f t="shared" si="177"/>
        <v>-0.16835405908136575</v>
      </c>
      <c r="AU324" s="17">
        <f t="shared" si="178"/>
        <v>0.24657548548237665</v>
      </c>
      <c r="AV324" s="20">
        <f t="shared" si="179"/>
        <v>0.59738161070980422</v>
      </c>
      <c r="AW324" s="17">
        <f>(Z324*0.3999)+(AL324*0.4002)+(AV324*0.1999)</f>
        <v>0.47978534853872756</v>
      </c>
      <c r="AX324" s="17">
        <f t="shared" si="180"/>
        <v>323</v>
      </c>
    </row>
    <row r="325" spans="1:50" x14ac:dyDescent="0.25">
      <c r="A325">
        <v>212601</v>
      </c>
      <c r="B325" s="1" t="s">
        <v>665</v>
      </c>
      <c r="C325" t="s">
        <v>666</v>
      </c>
      <c r="D325" t="s">
        <v>143</v>
      </c>
      <c r="E325" s="1" t="s">
        <v>48</v>
      </c>
      <c r="F325">
        <v>1590.6279999999999</v>
      </c>
      <c r="G325">
        <v>3557.4079999999999</v>
      </c>
      <c r="H325">
        <v>8552953.9859999996</v>
      </c>
      <c r="I325">
        <v>1924.2080000000001</v>
      </c>
      <c r="J325">
        <v>90840219.032000005</v>
      </c>
      <c r="K325">
        <v>350.67200000000003</v>
      </c>
      <c r="L325">
        <v>4718.7449999999999</v>
      </c>
      <c r="M325" s="2">
        <v>552.745</v>
      </c>
      <c r="N325">
        <v>67.397999999999996</v>
      </c>
      <c r="O325" s="4">
        <v>50403875.979999997</v>
      </c>
      <c r="P325" s="4">
        <v>222454157.655</v>
      </c>
      <c r="Q325" s="4">
        <v>376695481.74199998</v>
      </c>
      <c r="R325" s="6">
        <v>858682.93200000003</v>
      </c>
      <c r="S325" s="4">
        <v>-5886840.4620000003</v>
      </c>
      <c r="T325" s="4">
        <v>25593331.649</v>
      </c>
      <c r="U325" s="4">
        <v>164764872.354</v>
      </c>
      <c r="V325" s="4">
        <v>49.92</v>
      </c>
      <c r="W325" s="8">
        <v>308</v>
      </c>
      <c r="X325" s="23">
        <f t="shared" si="162"/>
        <v>1541015.2508062988</v>
      </c>
      <c r="Y325" s="24">
        <f t="shared" si="153"/>
        <v>-0.12828577642007433</v>
      </c>
      <c r="Z325" s="20">
        <f t="shared" si="163"/>
        <v>0.44896141043456506</v>
      </c>
      <c r="AA325" s="7">
        <f t="shared" si="164"/>
        <v>1.3723372051743918</v>
      </c>
      <c r="AB325" s="7">
        <f t="shared" si="155"/>
        <v>-0.2382527038171933</v>
      </c>
      <c r="AC325" s="4">
        <f t="shared" si="165"/>
        <v>19250.927742863834</v>
      </c>
      <c r="AD325">
        <f t="shared" si="166"/>
        <v>-3.5058358485671416E-3</v>
      </c>
      <c r="AE325" s="7">
        <f t="shared" si="167"/>
        <v>1.6181322425764463E-2</v>
      </c>
      <c r="AF325" s="7">
        <f t="shared" si="156"/>
        <v>-1.9702247548794002E-2</v>
      </c>
      <c r="AG325">
        <f t="shared" si="168"/>
        <v>0.16595350959618349</v>
      </c>
      <c r="AH325" s="7">
        <f t="shared" si="150"/>
        <v>-5.7377686837492184E-2</v>
      </c>
      <c r="AI325" s="7">
        <f t="shared" si="169"/>
        <v>2.442247458466607</v>
      </c>
      <c r="AJ325" s="10">
        <f t="shared" si="160"/>
        <v>-9.4994353678113638E-2</v>
      </c>
      <c r="AK325" s="17">
        <f t="shared" si="170"/>
        <v>-0.10166682645141735</v>
      </c>
      <c r="AL325" s="20">
        <f t="shared" si="171"/>
        <v>0.4595105671630253</v>
      </c>
      <c r="AM325">
        <f t="shared" si="172"/>
        <v>67.397999999999996</v>
      </c>
      <c r="AN325" s="13">
        <f t="shared" si="173"/>
        <v>0.27228054659987749</v>
      </c>
      <c r="AO325">
        <f t="shared" si="174"/>
        <v>13.456292489848062</v>
      </c>
      <c r="AP325" s="13">
        <f t="shared" si="158"/>
        <v>0.14425426907291289</v>
      </c>
      <c r="AQ325">
        <f t="shared" si="175"/>
        <v>5.4872017155632609</v>
      </c>
      <c r="AR325" s="13">
        <f t="shared" si="161"/>
        <v>0.3403238950911901</v>
      </c>
      <c r="AS325" s="16">
        <f t="shared" si="176"/>
        <v>9.3618693170984991E-5</v>
      </c>
      <c r="AT325" s="13">
        <f t="shared" si="177"/>
        <v>2.1242290316530195E-2</v>
      </c>
      <c r="AU325" s="17">
        <f t="shared" si="178"/>
        <v>0.20707716308429502</v>
      </c>
      <c r="AV325" s="20">
        <f t="shared" si="179"/>
        <v>0.58202520161796034</v>
      </c>
      <c r="AW325" s="17">
        <f>(Z325*0.3999)+(AL325*0.4002)+(AV325*0.1999)</f>
        <v>0.4797826348148555</v>
      </c>
      <c r="AX325" s="17">
        <f t="shared" si="180"/>
        <v>324</v>
      </c>
    </row>
    <row r="326" spans="1:50" x14ac:dyDescent="0.25">
      <c r="A326">
        <v>213996</v>
      </c>
      <c r="B326" s="1" t="s">
        <v>667</v>
      </c>
      <c r="C326" t="s">
        <v>668</v>
      </c>
      <c r="D326" t="s">
        <v>143</v>
      </c>
      <c r="E326" s="1" t="s">
        <v>93</v>
      </c>
      <c r="F326">
        <v>878.07799999999997</v>
      </c>
      <c r="G326">
        <v>25499.7</v>
      </c>
      <c r="H326">
        <v>9967427.9169999994</v>
      </c>
      <c r="I326">
        <v>837.26099999999997</v>
      </c>
      <c r="J326">
        <v>110423257.013</v>
      </c>
      <c r="K326">
        <v>209.07300000000001</v>
      </c>
      <c r="L326">
        <v>2656.116</v>
      </c>
      <c r="M326" s="2">
        <v>550.63099999999997</v>
      </c>
      <c r="N326">
        <v>76.534999999999997</v>
      </c>
      <c r="O326" s="4">
        <v>32053413.550000001</v>
      </c>
      <c r="P326" s="4">
        <v>191459755.95300001</v>
      </c>
      <c r="Q326" s="4">
        <v>274776008.62300003</v>
      </c>
      <c r="R326" s="6">
        <v>858682.93200000003</v>
      </c>
      <c r="S326" s="4">
        <v>-4367481.9639999997</v>
      </c>
      <c r="T326" s="4">
        <v>-6077534.8600000003</v>
      </c>
      <c r="U326" s="4">
        <v>149597782.204</v>
      </c>
      <c r="V326" s="4">
        <v>48.128</v>
      </c>
      <c r="W326" s="8">
        <v>308</v>
      </c>
      <c r="X326" s="23">
        <f t="shared" si="162"/>
        <v>1535121.5634093897</v>
      </c>
      <c r="Y326" s="24">
        <f t="shared" si="153"/>
        <v>-0.13058889892324266</v>
      </c>
      <c r="Z326" s="20">
        <f t="shared" si="163"/>
        <v>0.44805026244763035</v>
      </c>
      <c r="AA326" s="7">
        <f t="shared" si="164"/>
        <v>1.3296016172025671</v>
      </c>
      <c r="AB326" s="7">
        <f t="shared" si="155"/>
        <v>-0.24601306552736038</v>
      </c>
      <c r="AC326" s="4">
        <f t="shared" si="165"/>
        <v>41573.205768498061</v>
      </c>
      <c r="AD326">
        <f t="shared" si="166"/>
        <v>3.3996109987866524E-4</v>
      </c>
      <c r="AE326" s="7">
        <f t="shared" si="167"/>
        <v>3.7433348746865755E-2</v>
      </c>
      <c r="AF326" s="7">
        <f t="shared" si="156"/>
        <v>-1.5833022540090398E-2</v>
      </c>
      <c r="AG326">
        <f t="shared" si="168"/>
        <v>-7.2639310651319997E-2</v>
      </c>
      <c r="AH326" s="7">
        <f t="shared" si="150"/>
        <v>-7.2652626521205146E-2</v>
      </c>
      <c r="AI326" s="7">
        <f t="shared" si="169"/>
        <v>3.2979880853659616</v>
      </c>
      <c r="AJ326" s="10">
        <f t="shared" si="160"/>
        <v>-8.4705942920295749E-2</v>
      </c>
      <c r="AK326" s="17">
        <f t="shared" si="170"/>
        <v>-0.10415594674352978</v>
      </c>
      <c r="AL326" s="20">
        <f t="shared" si="171"/>
        <v>0.45852279658202055</v>
      </c>
      <c r="AM326">
        <f t="shared" si="172"/>
        <v>76.534999999999997</v>
      </c>
      <c r="AN326" s="13">
        <f t="shared" si="173"/>
        <v>0.62582738979745323</v>
      </c>
      <c r="AO326">
        <f t="shared" si="174"/>
        <v>12.704251625030491</v>
      </c>
      <c r="AP326" s="13">
        <f t="shared" si="158"/>
        <v>8.0067390762843013E-2</v>
      </c>
      <c r="AQ326">
        <f t="shared" si="175"/>
        <v>4.0046347448020541</v>
      </c>
      <c r="AR326" s="13">
        <f t="shared" si="161"/>
        <v>6.1432117333670919E-2</v>
      </c>
      <c r="AS326" s="16">
        <f t="shared" si="176"/>
        <v>8.286530842828126E-5</v>
      </c>
      <c r="AT326" s="13">
        <f t="shared" si="177"/>
        <v>-4.7318415624494833E-2</v>
      </c>
      <c r="AU326" s="17">
        <f t="shared" si="178"/>
        <v>0.21365941083846546</v>
      </c>
      <c r="AV326" s="20">
        <f t="shared" si="179"/>
        <v>0.58459366708063776</v>
      </c>
      <c r="AW326" s="17">
        <f>(Z326*0.3999)+(AL326*0.4002)+(AV326*0.1999)</f>
        <v>0.47953639719435148</v>
      </c>
      <c r="AX326" s="17">
        <f t="shared" si="180"/>
        <v>325</v>
      </c>
    </row>
    <row r="327" spans="1:50" x14ac:dyDescent="0.25">
      <c r="A327">
        <v>234164</v>
      </c>
      <c r="B327" s="1" t="s">
        <v>669</v>
      </c>
      <c r="C327" t="s">
        <v>670</v>
      </c>
      <c r="D327" t="s">
        <v>39</v>
      </c>
      <c r="E327" s="1" t="s">
        <v>70</v>
      </c>
      <c r="F327">
        <v>181.53899999999999</v>
      </c>
      <c r="G327">
        <v>1988466.791</v>
      </c>
      <c r="H327">
        <v>2757223.3</v>
      </c>
      <c r="I327">
        <v>99.795000000000002</v>
      </c>
      <c r="J327">
        <v>27247024.570999999</v>
      </c>
      <c r="K327">
        <v>115.429</v>
      </c>
      <c r="L327">
        <v>1806.221</v>
      </c>
      <c r="M327" s="2">
        <v>398.33800000000002</v>
      </c>
      <c r="N327">
        <v>52.817</v>
      </c>
      <c r="O327" s="4">
        <v>6674440.1869999999</v>
      </c>
      <c r="P327" s="4">
        <v>78018235.140000001</v>
      </c>
      <c r="Q327" s="4">
        <v>102844295.377</v>
      </c>
      <c r="R327" s="6">
        <v>583235.97699999996</v>
      </c>
      <c r="S327" s="4">
        <v>4658243.409</v>
      </c>
      <c r="T327" s="4">
        <v>-1601662.6189999999</v>
      </c>
      <c r="U327" s="4">
        <v>64807272.931999996</v>
      </c>
      <c r="V327" s="4">
        <v>47.18</v>
      </c>
      <c r="W327" s="8">
        <v>139</v>
      </c>
      <c r="X327" s="23">
        <f t="shared" si="162"/>
        <v>1671403.2561598993</v>
      </c>
      <c r="Y327" s="24">
        <f t="shared" si="153"/>
        <v>-7.7333031720618409E-2</v>
      </c>
      <c r="Z327" s="20">
        <f t="shared" si="163"/>
        <v>0.46917930703289928</v>
      </c>
      <c r="AA327" s="7">
        <f t="shared" si="164"/>
        <v>1.3593967549453754</v>
      </c>
      <c r="AB327" s="7">
        <f t="shared" si="155"/>
        <v>-0.24060256207901923</v>
      </c>
      <c r="AC327" s="4">
        <f t="shared" si="165"/>
        <v>15085.10009074194</v>
      </c>
      <c r="AD327">
        <f t="shared" si="166"/>
        <v>-4.2235460775089904E-3</v>
      </c>
      <c r="AE327" s="7">
        <f t="shared" si="167"/>
        <v>0.11442337215424556</v>
      </c>
      <c r="AF327" s="7">
        <f t="shared" si="156"/>
        <v>-1.8159250884120614E-3</v>
      </c>
      <c r="AG327">
        <f t="shared" si="168"/>
        <v>1.5580570106871765E-2</v>
      </c>
      <c r="AH327" s="7">
        <f t="shared" si="150"/>
        <v>-6.7004705699078779E-2</v>
      </c>
      <c r="AI327" s="7">
        <f t="shared" si="169"/>
        <v>4.1425942898391908</v>
      </c>
      <c r="AJ327" s="10">
        <f t="shared" si="160"/>
        <v>-7.4551399257097542E-2</v>
      </c>
      <c r="AK327" s="17">
        <f t="shared" si="170"/>
        <v>-9.7761136581394903E-2</v>
      </c>
      <c r="AL327" s="20">
        <f t="shared" si="171"/>
        <v>0.46106098401170414</v>
      </c>
      <c r="AM327">
        <f t="shared" si="172"/>
        <v>52.817</v>
      </c>
      <c r="AN327" s="13">
        <f t="shared" si="173"/>
        <v>-0.2919162926979062</v>
      </c>
      <c r="AO327">
        <f t="shared" si="174"/>
        <v>15.647896109296624</v>
      </c>
      <c r="AP327" s="13">
        <f t="shared" si="158"/>
        <v>0.33130819314335225</v>
      </c>
      <c r="AQ327">
        <f t="shared" si="175"/>
        <v>0.86455743357388526</v>
      </c>
      <c r="AR327" s="13">
        <f t="shared" si="161"/>
        <v>-0.5292607558353809</v>
      </c>
      <c r="AS327" s="16">
        <f t="shared" si="176"/>
        <v>2.7061760228491206E-4</v>
      </c>
      <c r="AT327" s="13">
        <f t="shared" si="177"/>
        <v>1.1497400098718538</v>
      </c>
      <c r="AU327" s="17">
        <f t="shared" si="178"/>
        <v>9.2884973491991762E-2</v>
      </c>
      <c r="AV327" s="20">
        <f t="shared" si="179"/>
        <v>0.53700252822472461</v>
      </c>
      <c r="AW327" s="17">
        <f>(Z327*0.3999)+(AL327*0.4002)+(AV327*0.1999)</f>
        <v>0.47948821607606285</v>
      </c>
      <c r="AX327" s="17">
        <f t="shared" si="180"/>
        <v>326</v>
      </c>
    </row>
    <row r="328" spans="1:50" x14ac:dyDescent="0.25">
      <c r="A328">
        <v>137546</v>
      </c>
      <c r="B328" s="1" t="s">
        <v>671</v>
      </c>
      <c r="C328" t="s">
        <v>672</v>
      </c>
      <c r="D328" t="s">
        <v>61</v>
      </c>
      <c r="E328" s="1" t="s">
        <v>44</v>
      </c>
      <c r="F328">
        <v>1179.7360000000001</v>
      </c>
      <c r="G328">
        <v>106504.53599999999</v>
      </c>
      <c r="H328">
        <v>12485502.777000001</v>
      </c>
      <c r="I328">
        <v>1222.001</v>
      </c>
      <c r="J328">
        <v>421441570.60299999</v>
      </c>
      <c r="K328">
        <v>284.43700000000001</v>
      </c>
      <c r="L328">
        <v>1938.403</v>
      </c>
      <c r="M328" s="2">
        <v>385.62799999999999</v>
      </c>
      <c r="N328">
        <v>64.986000000000004</v>
      </c>
      <c r="O328" s="4">
        <v>56449734.083999999</v>
      </c>
      <c r="P328" s="4">
        <v>608516611.07599998</v>
      </c>
      <c r="Q328" s="4">
        <v>831762432.60599995</v>
      </c>
      <c r="R328" s="6">
        <v>1456754.142</v>
      </c>
      <c r="S328" s="4">
        <v>-17289986.274999999</v>
      </c>
      <c r="T328" s="4">
        <v>-34714398.678999998</v>
      </c>
      <c r="U328" s="4">
        <v>270944871.162</v>
      </c>
      <c r="V328" s="4">
        <v>50.780999999999999</v>
      </c>
      <c r="W328" s="8">
        <v>313</v>
      </c>
      <c r="X328" s="23">
        <f t="shared" si="162"/>
        <v>1794776.9529430543</v>
      </c>
      <c r="Y328" s="24">
        <f t="shared" si="153"/>
        <v>-2.9121323459781853E-2</v>
      </c>
      <c r="Z328" s="20">
        <f t="shared" si="163"/>
        <v>0.48838391467357339</v>
      </c>
      <c r="AA328" s="7">
        <f t="shared" si="164"/>
        <v>2.2067743796764399</v>
      </c>
      <c r="AB328" s="7">
        <f t="shared" si="155"/>
        <v>-8.672713447636711E-2</v>
      </c>
      <c r="AC328" s="4">
        <f t="shared" si="165"/>
        <v>217416.89968649449</v>
      </c>
      <c r="AD328">
        <f t="shared" si="166"/>
        <v>3.0635217735275538E-2</v>
      </c>
      <c r="AE328" s="7">
        <f t="shared" si="167"/>
        <v>-1.7732328637169E-2</v>
      </c>
      <c r="AF328" s="7">
        <f t="shared" si="156"/>
        <v>-2.5876696274130886E-2</v>
      </c>
      <c r="AG328">
        <f t="shared" si="168"/>
        <v>-0.15502146425772792</v>
      </c>
      <c r="AH328" s="7">
        <f t="shared" si="150"/>
        <v>-7.7926810488882295E-2</v>
      </c>
      <c r="AI328" s="7">
        <f t="shared" si="169"/>
        <v>3.7257693196924047</v>
      </c>
      <c r="AJ328" s="10">
        <f t="shared" si="160"/>
        <v>-7.9562808523155074E-2</v>
      </c>
      <c r="AK328" s="17">
        <f t="shared" si="170"/>
        <v>-5.4117980313694698E-2</v>
      </c>
      <c r="AL328" s="20">
        <f t="shared" si="171"/>
        <v>0.47842058351021644</v>
      </c>
      <c r="AM328">
        <f t="shared" si="172"/>
        <v>64.986000000000004</v>
      </c>
      <c r="AN328" s="13">
        <f t="shared" si="173"/>
        <v>0.17895068058340058</v>
      </c>
      <c r="AO328">
        <f t="shared" si="174"/>
        <v>6.8148764049684107</v>
      </c>
      <c r="AP328" s="13">
        <f t="shared" si="158"/>
        <v>-0.4225922760947089</v>
      </c>
      <c r="AQ328">
        <f t="shared" si="175"/>
        <v>4.2962097054883852</v>
      </c>
      <c r="AR328" s="13">
        <f t="shared" si="161"/>
        <v>0.11628148383050982</v>
      </c>
      <c r="AS328" s="16">
        <f t="shared" si="176"/>
        <v>3.433856742558894E-5</v>
      </c>
      <c r="AT328" s="13">
        <f t="shared" si="177"/>
        <v>-0.35671194145544671</v>
      </c>
      <c r="AU328" s="17">
        <f t="shared" si="178"/>
        <v>-9.4234882182118937E-2</v>
      </c>
      <c r="AV328" s="20">
        <f t="shared" si="179"/>
        <v>0.46246128803910908</v>
      </c>
      <c r="AW328" s="17">
        <f>(Z328*0.3999)+(AL328*0.4002)+(AV328*0.1999)</f>
        <v>0.47921465647776851</v>
      </c>
      <c r="AX328" s="17">
        <f t="shared" si="180"/>
        <v>327</v>
      </c>
    </row>
    <row r="329" spans="1:50" x14ac:dyDescent="0.25">
      <c r="A329">
        <v>115409</v>
      </c>
      <c r="B329" s="1" t="s">
        <v>673</v>
      </c>
      <c r="C329" t="s">
        <v>437</v>
      </c>
      <c r="D329" t="s">
        <v>106</v>
      </c>
      <c r="E329" s="1" t="s">
        <v>44</v>
      </c>
      <c r="F329">
        <v>233.33199999999999</v>
      </c>
      <c r="G329">
        <v>-939615.152</v>
      </c>
      <c r="H329">
        <v>7132770.9440000001</v>
      </c>
      <c r="I329">
        <v>223.929</v>
      </c>
      <c r="J329">
        <v>494843095.50599998</v>
      </c>
      <c r="K329">
        <v>108.349</v>
      </c>
      <c r="L329">
        <v>946.226</v>
      </c>
      <c r="M329" s="2">
        <v>224.637</v>
      </c>
      <c r="N329">
        <v>91.46</v>
      </c>
      <c r="O329" s="4">
        <v>29890410.409000002</v>
      </c>
      <c r="P329" s="4">
        <v>683137991.43599999</v>
      </c>
      <c r="Q329" s="4">
        <v>774961553.78600001</v>
      </c>
      <c r="R329" s="6">
        <v>2551933.0520000001</v>
      </c>
      <c r="S329" s="4">
        <v>35544685.901000001</v>
      </c>
      <c r="T329" s="4">
        <v>61793624.100000001</v>
      </c>
      <c r="U329" s="4">
        <v>164980728.67300001</v>
      </c>
      <c r="V329" s="4">
        <v>44.02</v>
      </c>
      <c r="W329" s="8">
        <v>640</v>
      </c>
      <c r="X329" s="23">
        <f t="shared" si="162"/>
        <v>895716.53906581877</v>
      </c>
      <c r="Y329" s="24">
        <f t="shared" si="153"/>
        <v>-0.38045422109436472</v>
      </c>
      <c r="Z329" s="20">
        <f t="shared" si="163"/>
        <v>0.35180413620883955</v>
      </c>
      <c r="AA329" s="7">
        <f t="shared" si="164"/>
        <v>5.5856068380306647</v>
      </c>
      <c r="AB329" s="7">
        <f t="shared" si="155"/>
        <v>0.52683554897540019</v>
      </c>
      <c r="AC329" s="4">
        <f t="shared" si="165"/>
        <v>522965.01629209088</v>
      </c>
      <c r="AD329">
        <f t="shared" si="166"/>
        <v>8.3276619884990924E-2</v>
      </c>
      <c r="AE329" s="7">
        <f t="shared" si="167"/>
        <v>0.25868146654624635</v>
      </c>
      <c r="AF329" s="7">
        <f t="shared" si="156"/>
        <v>2.4448254058366363E-2</v>
      </c>
      <c r="AG329">
        <f t="shared" si="168"/>
        <v>0.6627275983482902</v>
      </c>
      <c r="AH329" s="7">
        <f t="shared" ref="AH329:AH392" si="181">(AG329 - AVERAGE(AG$2:AG$999)) / _xlfn.STDEV.P(AG$2:AG$999)</f>
        <v>-2.5573736348754442E-2</v>
      </c>
      <c r="AI329" s="7">
        <f t="shared" si="169"/>
        <v>8.4396807742234135</v>
      </c>
      <c r="AJ329" s="10">
        <f t="shared" si="160"/>
        <v>-2.2888325863701025E-2</v>
      </c>
      <c r="AK329" s="17">
        <f t="shared" si="170"/>
        <v>0.16688381233773592</v>
      </c>
      <c r="AL329" s="20">
        <f t="shared" si="171"/>
        <v>0.56626926479546547</v>
      </c>
      <c r="AM329">
        <f t="shared" si="172"/>
        <v>91.46</v>
      </c>
      <c r="AN329" s="13">
        <f t="shared" si="173"/>
        <v>1.2033349562551325</v>
      </c>
      <c r="AO329">
        <f t="shared" si="174"/>
        <v>8.7331309010696909</v>
      </c>
      <c r="AP329" s="13">
        <f t="shared" si="158"/>
        <v>-0.25886876894345173</v>
      </c>
      <c r="AQ329">
        <f t="shared" si="175"/>
        <v>2.0667380409602303</v>
      </c>
      <c r="AR329" s="13">
        <f t="shared" si="161"/>
        <v>-0.30311361146223514</v>
      </c>
      <c r="AS329" s="16">
        <f t="shared" si="176"/>
        <v>3.1656507456822721E-5</v>
      </c>
      <c r="AT329" s="13">
        <f t="shared" si="177"/>
        <v>-0.37381203870245933</v>
      </c>
      <c r="AU329" s="17">
        <f t="shared" si="178"/>
        <v>0.14574248403462617</v>
      </c>
      <c r="AV329" s="20">
        <f t="shared" si="179"/>
        <v>0.55793765899501868</v>
      </c>
      <c r="AW329" s="17">
        <f>(Z329*0.3999)+(AL329*0.4002)+(AV329*0.1999)</f>
        <v>0.47883917187416442</v>
      </c>
      <c r="AX329" s="17">
        <f t="shared" si="180"/>
        <v>328</v>
      </c>
    </row>
    <row r="330" spans="1:50" x14ac:dyDescent="0.25">
      <c r="A330">
        <v>220631</v>
      </c>
      <c r="B330" s="1" t="s">
        <v>674</v>
      </c>
      <c r="C330" t="s">
        <v>675</v>
      </c>
      <c r="D330" t="s">
        <v>110</v>
      </c>
      <c r="E330" s="1" t="s">
        <v>44</v>
      </c>
      <c r="F330">
        <v>1395.5930000000001</v>
      </c>
      <c r="G330">
        <v>20250837.636999998</v>
      </c>
      <c r="H330">
        <v>14689227.629000001</v>
      </c>
      <c r="I330">
        <v>1421.6990000000001</v>
      </c>
      <c r="J330">
        <v>61927129.818999998</v>
      </c>
      <c r="K330">
        <v>460.94200000000001</v>
      </c>
      <c r="L330">
        <v>7119.2719999999999</v>
      </c>
      <c r="M330" s="2">
        <v>443.44400000000002</v>
      </c>
      <c r="N330">
        <v>54.710999999999999</v>
      </c>
      <c r="O330" s="4">
        <v>55076767.041000001</v>
      </c>
      <c r="P330" s="4">
        <v>483706622.46399999</v>
      </c>
      <c r="Q330" s="4">
        <v>543077028.10599995</v>
      </c>
      <c r="R330" s="6">
        <v>500992.75799999997</v>
      </c>
      <c r="S330" s="4">
        <v>72990058.969999999</v>
      </c>
      <c r="T330" s="4">
        <v>12383637.267000001</v>
      </c>
      <c r="U330" s="4">
        <v>313476515.43599999</v>
      </c>
      <c r="V330" s="4">
        <v>50.267000000000003</v>
      </c>
      <c r="W330" s="8">
        <v>142</v>
      </c>
      <c r="X330" s="23">
        <f t="shared" si="162"/>
        <v>1564522.76463769</v>
      </c>
      <c r="Y330" s="24">
        <f t="shared" si="153"/>
        <v>-0.11909956065182513</v>
      </c>
      <c r="Z330" s="20">
        <f t="shared" si="163"/>
        <v>0.45259823940794119</v>
      </c>
      <c r="AA330" s="7">
        <f t="shared" si="164"/>
        <v>2.1422168241629809</v>
      </c>
      <c r="AB330" s="7">
        <f t="shared" si="155"/>
        <v>-9.8450150484452284E-2</v>
      </c>
      <c r="AC330" s="4">
        <f t="shared" si="165"/>
        <v>8698.519991791296</v>
      </c>
      <c r="AD330">
        <f t="shared" si="166"/>
        <v>-5.3238589679471182E-3</v>
      </c>
      <c r="AE330" s="7">
        <f t="shared" si="167"/>
        <v>0.2796996976856494</v>
      </c>
      <c r="AF330" s="7">
        <f t="shared" si="156"/>
        <v>2.8274913424139108E-2</v>
      </c>
      <c r="AG330">
        <f t="shared" si="168"/>
        <v>0.54967579471806127</v>
      </c>
      <c r="AH330" s="7">
        <f t="shared" si="181"/>
        <v>-3.2811420533028546E-2</v>
      </c>
      <c r="AI330" s="7">
        <f t="shared" si="169"/>
        <v>9.1472682767357583</v>
      </c>
      <c r="AJ330" s="10">
        <f t="shared" si="160"/>
        <v>-1.4381132627681261E-2</v>
      </c>
      <c r="AK330" s="17">
        <f t="shared" si="170"/>
        <v>-3.3398095306457827E-2</v>
      </c>
      <c r="AL330" s="20">
        <f t="shared" si="171"/>
        <v>0.48667856427106337</v>
      </c>
      <c r="AM330">
        <f t="shared" si="172"/>
        <v>54.710999999999999</v>
      </c>
      <c r="AN330" s="13">
        <f t="shared" si="173"/>
        <v>-0.21862990536987648</v>
      </c>
      <c r="AO330">
        <f t="shared" si="174"/>
        <v>15.445049485618581</v>
      </c>
      <c r="AP330" s="13">
        <f t="shared" si="158"/>
        <v>0.31399518242977953</v>
      </c>
      <c r="AQ330">
        <f t="shared" si="175"/>
        <v>3.0843338207410045</v>
      </c>
      <c r="AR330" s="13">
        <f t="shared" si="161"/>
        <v>-0.11168947909005922</v>
      </c>
      <c r="AS330" s="16">
        <f t="shared" si="176"/>
        <v>1.2926089134281072E-4</v>
      </c>
      <c r="AT330" s="13">
        <f t="shared" si="177"/>
        <v>0.24848741605318031</v>
      </c>
      <c r="AU330" s="17">
        <f t="shared" si="178"/>
        <v>3.46849374346032E-2</v>
      </c>
      <c r="AV330" s="20">
        <f t="shared" si="179"/>
        <v>0.51383451405657821</v>
      </c>
      <c r="AW330" s="17">
        <f>(Z330*0.3999)+(AL330*0.4002)+(AV330*0.1999)</f>
        <v>0.47847831672042518</v>
      </c>
      <c r="AX330" s="17">
        <f t="shared" si="180"/>
        <v>329</v>
      </c>
    </row>
    <row r="331" spans="1:50" x14ac:dyDescent="0.25">
      <c r="A331">
        <v>179946</v>
      </c>
      <c r="B331" s="1" t="s">
        <v>676</v>
      </c>
      <c r="C331" t="s">
        <v>677</v>
      </c>
      <c r="D331" t="s">
        <v>169</v>
      </c>
      <c r="E331" s="1" t="s">
        <v>192</v>
      </c>
      <c r="F331">
        <v>84.119</v>
      </c>
      <c r="G331">
        <v>3497873.5809999998</v>
      </c>
      <c r="H331">
        <v>2362755.4569999999</v>
      </c>
      <c r="I331">
        <v>46.35</v>
      </c>
      <c r="J331">
        <v>63376832.417999998</v>
      </c>
      <c r="K331">
        <v>60.652999999999999</v>
      </c>
      <c r="L331">
        <v>540.97400000000005</v>
      </c>
      <c r="M331" s="2">
        <v>173.00200000000001</v>
      </c>
      <c r="N331">
        <v>56.305</v>
      </c>
      <c r="O331" s="4">
        <v>6149223.4929999998</v>
      </c>
      <c r="P331" s="4">
        <v>214927420.87900001</v>
      </c>
      <c r="Q331" s="4">
        <v>236380408.71200001</v>
      </c>
      <c r="R331" s="6">
        <v>422876.76699999999</v>
      </c>
      <c r="S331" s="4">
        <v>31762549.732000001</v>
      </c>
      <c r="T331" s="4">
        <v>-31587.562999999998</v>
      </c>
      <c r="U331" s="4">
        <v>52308134.707000002</v>
      </c>
      <c r="V331" s="4">
        <v>42.91</v>
      </c>
      <c r="W331" s="8">
        <v>138</v>
      </c>
      <c r="X331" s="23">
        <f t="shared" si="162"/>
        <v>530134.24959807249</v>
      </c>
      <c r="Y331" s="24">
        <f t="shared" si="153"/>
        <v>-0.52331568301623999</v>
      </c>
      <c r="Z331" s="20">
        <f t="shared" si="163"/>
        <v>0.30037729450597472</v>
      </c>
      <c r="AA331" s="7">
        <f t="shared" si="164"/>
        <v>11.820350659188311</v>
      </c>
      <c r="AB331" s="7">
        <f t="shared" si="155"/>
        <v>1.659003597167735</v>
      </c>
      <c r="AC331" s="4">
        <f t="shared" si="165"/>
        <v>117153.19482636872</v>
      </c>
      <c r="AD331">
        <f t="shared" si="166"/>
        <v>1.3361270616252186E-2</v>
      </c>
      <c r="AE331" s="7">
        <f t="shared" si="167"/>
        <v>0.65239002270201907</v>
      </c>
      <c r="AF331" s="7">
        <f t="shared" si="156"/>
        <v>9.612833616451176E-2</v>
      </c>
      <c r="AG331">
        <f t="shared" si="168"/>
        <v>0.16157590937836613</v>
      </c>
      <c r="AH331" s="7">
        <f t="shared" si="181"/>
        <v>-5.7657944974418528E-2</v>
      </c>
      <c r="AI331" s="7">
        <f t="shared" si="169"/>
        <v>11.018530870948823</v>
      </c>
      <c r="AJ331" s="10">
        <f t="shared" si="160"/>
        <v>8.1167102932067411E-3</v>
      </c>
      <c r="AK331" s="17">
        <f t="shared" si="170"/>
        <v>0.50861685452475791</v>
      </c>
      <c r="AL331" s="20">
        <f t="shared" si="171"/>
        <v>0.69448959370417473</v>
      </c>
      <c r="AM331">
        <f t="shared" si="172"/>
        <v>56.305</v>
      </c>
      <c r="AN331" s="13">
        <f t="shared" si="173"/>
        <v>-0.15695171033245323</v>
      </c>
      <c r="AO331">
        <f t="shared" si="174"/>
        <v>8.9191631081727216</v>
      </c>
      <c r="AP331" s="13">
        <f t="shared" si="158"/>
        <v>-0.24299087294378086</v>
      </c>
      <c r="AQ331">
        <f t="shared" si="175"/>
        <v>0.76418314015794775</v>
      </c>
      <c r="AR331" s="13">
        <f t="shared" si="161"/>
        <v>-0.54814257748931439</v>
      </c>
      <c r="AS331" s="16">
        <f t="shared" si="176"/>
        <v>8.7974359789625564E-5</v>
      </c>
      <c r="AT331" s="13">
        <f t="shared" si="177"/>
        <v>-1.4744470173469408E-2</v>
      </c>
      <c r="AU331" s="17">
        <f t="shared" si="178"/>
        <v>-0.24781776974270367</v>
      </c>
      <c r="AV331" s="20">
        <f t="shared" si="179"/>
        <v>0.40213770272339777</v>
      </c>
      <c r="AW331" s="17">
        <f>(Z331*0.3999)+(AL331*0.4002)+(AV331*0.1999)</f>
        <v>0.47844294224775719</v>
      </c>
      <c r="AX331" s="17">
        <f t="shared" si="180"/>
        <v>330</v>
      </c>
    </row>
    <row r="332" spans="1:50" x14ac:dyDescent="0.25">
      <c r="A332">
        <v>232308</v>
      </c>
      <c r="B332" s="1" t="s">
        <v>678</v>
      </c>
      <c r="C332" t="s">
        <v>679</v>
      </c>
      <c r="D332" t="s">
        <v>39</v>
      </c>
      <c r="E332" s="1" t="s">
        <v>44</v>
      </c>
      <c r="F332">
        <v>196.72300000000001</v>
      </c>
      <c r="G332">
        <v>21381178.921999998</v>
      </c>
      <c r="H332">
        <v>2600953.6740000001</v>
      </c>
      <c r="I332">
        <v>184.21</v>
      </c>
      <c r="J332">
        <v>366494932.48100001</v>
      </c>
      <c r="K332">
        <v>106.971</v>
      </c>
      <c r="L332">
        <v>780.82</v>
      </c>
      <c r="M332" s="2">
        <v>225.56100000000001</v>
      </c>
      <c r="N332">
        <v>68.317999999999998</v>
      </c>
      <c r="O332" s="4">
        <v>17329855.013</v>
      </c>
      <c r="P332" s="4">
        <v>444157334.03100002</v>
      </c>
      <c r="Q332" s="4">
        <v>456067608.31599998</v>
      </c>
      <c r="R332" s="6">
        <v>583235.97699999996</v>
      </c>
      <c r="S332" s="4">
        <v>54915846.428000003</v>
      </c>
      <c r="T332" s="4">
        <v>0</v>
      </c>
      <c r="U332" s="4">
        <v>124630894.11499999</v>
      </c>
      <c r="V332" s="4">
        <v>46.786000000000001</v>
      </c>
      <c r="W332" s="8">
        <v>139</v>
      </c>
      <c r="X332" s="23">
        <f t="shared" si="162"/>
        <v>946440.93674889929</v>
      </c>
      <c r="Y332" s="24">
        <f t="shared" si="153"/>
        <v>-0.36063224990789999</v>
      </c>
      <c r="Z332" s="20">
        <f t="shared" si="163"/>
        <v>0.35918718875396599</v>
      </c>
      <c r="AA332" s="7">
        <f t="shared" si="164"/>
        <v>6.6179442718092378</v>
      </c>
      <c r="AB332" s="7">
        <f t="shared" si="155"/>
        <v>0.71429785552770952</v>
      </c>
      <c r="AC332" s="4">
        <f t="shared" si="165"/>
        <v>469371.85584513715</v>
      </c>
      <c r="AD332">
        <f t="shared" si="166"/>
        <v>7.4043314365376284E-2</v>
      </c>
      <c r="AE332" s="7">
        <f t="shared" si="167"/>
        <v>0.46149713127250647</v>
      </c>
      <c r="AF332" s="7">
        <f t="shared" si="156"/>
        <v>6.1373647912999311E-2</v>
      </c>
      <c r="AG332">
        <f t="shared" si="168"/>
        <v>1.7951877858033778</v>
      </c>
      <c r="AH332" s="7">
        <f t="shared" si="181"/>
        <v>4.6927443861272213E-2</v>
      </c>
      <c r="AI332" s="7">
        <f t="shared" si="169"/>
        <v>38.291948397055847</v>
      </c>
      <c r="AJ332" s="10">
        <f t="shared" si="160"/>
        <v>0.33601994809409297</v>
      </c>
      <c r="AK332" s="17">
        <f t="shared" si="170"/>
        <v>0.29745906438208758</v>
      </c>
      <c r="AL332" s="20">
        <f t="shared" si="171"/>
        <v>0.61694197189772537</v>
      </c>
      <c r="AM332">
        <f t="shared" si="172"/>
        <v>68.317999999999998</v>
      </c>
      <c r="AN332" s="13">
        <f t="shared" si="173"/>
        <v>0.3078790029577379</v>
      </c>
      <c r="AO332">
        <f t="shared" si="174"/>
        <v>7.2993615091940809</v>
      </c>
      <c r="AP332" s="13">
        <f t="shared" si="158"/>
        <v>-0.3812413497251449</v>
      </c>
      <c r="AQ332">
        <f t="shared" si="175"/>
        <v>1.7220555103719699</v>
      </c>
      <c r="AR332" s="13">
        <f t="shared" si="161"/>
        <v>-0.36795326161872288</v>
      </c>
      <c r="AS332" s="16">
        <f t="shared" si="176"/>
        <v>4.5056349254755308E-5</v>
      </c>
      <c r="AT332" s="13">
        <f t="shared" si="177"/>
        <v>-0.28837823017183267</v>
      </c>
      <c r="AU332" s="17">
        <f t="shared" si="178"/>
        <v>-0.15261059798301213</v>
      </c>
      <c r="AV332" s="20">
        <f t="shared" si="179"/>
        <v>0.43935268346204875</v>
      </c>
      <c r="AW332" s="17">
        <f>(Z332*0.3999)+(AL332*0.4002)+(AV332*0.1999)</f>
        <v>0.47836573536024418</v>
      </c>
      <c r="AX332" s="17">
        <f t="shared" si="180"/>
        <v>331</v>
      </c>
    </row>
    <row r="333" spans="1:50" x14ac:dyDescent="0.25">
      <c r="A333">
        <v>189413</v>
      </c>
      <c r="B333" s="1" t="s">
        <v>680</v>
      </c>
      <c r="C333" t="s">
        <v>95</v>
      </c>
      <c r="D333" t="s">
        <v>58</v>
      </c>
      <c r="E333" s="1" t="s">
        <v>44</v>
      </c>
      <c r="F333">
        <v>50.122999999999998</v>
      </c>
      <c r="G333">
        <v>413735.897</v>
      </c>
      <c r="H333">
        <v>1533901.689</v>
      </c>
      <c r="I333">
        <v>-33.67</v>
      </c>
      <c r="J333">
        <v>75000</v>
      </c>
      <c r="K333">
        <v>-7.1619999999999999</v>
      </c>
      <c r="L333">
        <v>43.49</v>
      </c>
      <c r="M333" s="2">
        <v>33.03</v>
      </c>
      <c r="N333">
        <v>115.26300000000001</v>
      </c>
      <c r="O333" s="4">
        <v>61476.074000000001</v>
      </c>
      <c r="P333" s="4">
        <v>10626107.518999999</v>
      </c>
      <c r="Q333" s="4">
        <v>9064238.1789999995</v>
      </c>
      <c r="R333" s="6">
        <v>1163205.6410000001</v>
      </c>
      <c r="S333" s="4">
        <v>-14417745.953</v>
      </c>
      <c r="T333" s="4">
        <v>-13868657.183</v>
      </c>
      <c r="U333" s="4">
        <v>-3639615.7280000001</v>
      </c>
      <c r="V333" s="4">
        <v>38.325000000000003</v>
      </c>
      <c r="W333" s="8">
        <v>402</v>
      </c>
      <c r="X333" s="23">
        <f t="shared" si="162"/>
        <v>95573.836622462695</v>
      </c>
      <c r="Y333" s="24">
        <f t="shared" si="153"/>
        <v>-0.6931322678990991</v>
      </c>
      <c r="Z333" s="20">
        <f t="shared" si="163"/>
        <v>0.24411327462785443</v>
      </c>
      <c r="AA333" s="7">
        <f t="shared" si="164"/>
        <v>1.1494855928343308</v>
      </c>
      <c r="AB333" s="7">
        <f t="shared" si="155"/>
        <v>-0.2787203609041391</v>
      </c>
      <c r="AC333" s="4">
        <f t="shared" si="165"/>
        <v>1724.534375718556</v>
      </c>
      <c r="AD333">
        <f t="shared" si="166"/>
        <v>-6.5253731041834658E-3</v>
      </c>
      <c r="AE333" s="7">
        <f t="shared" si="167"/>
        <v>3.5398913585527838</v>
      </c>
      <c r="AF333" s="7">
        <f t="shared" si="156"/>
        <v>0.62183784793213537</v>
      </c>
      <c r="AG333">
        <f t="shared" si="168"/>
        <v>8.6146266793354176</v>
      </c>
      <c r="AH333" s="7">
        <f t="shared" si="181"/>
        <v>0.48351441939310685</v>
      </c>
      <c r="AI333" s="7">
        <f t="shared" si="169"/>
        <v>-5.8034548389303806</v>
      </c>
      <c r="AJ333" s="10">
        <f t="shared" si="160"/>
        <v>-0.19413090224854923</v>
      </c>
      <c r="AK333" s="17">
        <f t="shared" si="170"/>
        <v>0.10735590389089682</v>
      </c>
      <c r="AL333" s="20">
        <f t="shared" si="171"/>
        <v>0.5427466820691651</v>
      </c>
      <c r="AM333">
        <f t="shared" si="172"/>
        <v>115.26300000000001</v>
      </c>
      <c r="AN333" s="13">
        <f t="shared" si="173"/>
        <v>2.1243676265661646</v>
      </c>
      <c r="AO333">
        <f t="shared" si="174"/>
        <v>-6.0723261658754542</v>
      </c>
      <c r="AP333" s="13">
        <f t="shared" si="158"/>
        <v>-1.5225182799464181</v>
      </c>
      <c r="AQ333">
        <f t="shared" si="175"/>
        <v>4.7012007819044959</v>
      </c>
      <c r="AR333" s="13">
        <f t="shared" si="161"/>
        <v>0.19246602288012066</v>
      </c>
      <c r="AS333" s="16">
        <f t="shared" si="176"/>
        <v>7.0742969045160559E-4</v>
      </c>
      <c r="AT333" s="13">
        <v>3</v>
      </c>
      <c r="AU333" s="17">
        <f t="shared" si="178"/>
        <v>0.90479722370327509</v>
      </c>
      <c r="AV333" s="20">
        <f t="shared" si="179"/>
        <v>0.81721358862100402</v>
      </c>
      <c r="AW333" s="17">
        <f>(Z333*0.3999)+(AL333*0.4002)+(AV333*0.1999)</f>
        <v>0.47818911705309752</v>
      </c>
      <c r="AX333" s="17">
        <f t="shared" si="180"/>
        <v>332</v>
      </c>
    </row>
    <row r="334" spans="1:50" x14ac:dyDescent="0.25">
      <c r="A334">
        <v>174747</v>
      </c>
      <c r="B334" s="1" t="s">
        <v>681</v>
      </c>
      <c r="C334" t="s">
        <v>682</v>
      </c>
      <c r="D334" t="s">
        <v>137</v>
      </c>
      <c r="E334" s="1" t="s">
        <v>48</v>
      </c>
      <c r="F334">
        <v>348.28699999999998</v>
      </c>
      <c r="G334">
        <v>0</v>
      </c>
      <c r="H334">
        <v>5705493.8459999999</v>
      </c>
      <c r="I334">
        <v>358.255</v>
      </c>
      <c r="J334">
        <v>139117428.05500001</v>
      </c>
      <c r="K334">
        <v>83.301000000000002</v>
      </c>
      <c r="L334">
        <v>948.21299999999997</v>
      </c>
      <c r="M334" s="2">
        <v>311.56200000000001</v>
      </c>
      <c r="N334">
        <v>74.635999999999996</v>
      </c>
      <c r="O334" s="4">
        <v>22279727.561999999</v>
      </c>
      <c r="P334" s="4">
        <v>258616139.04899999</v>
      </c>
      <c r="Q334" s="4">
        <v>294823283.09899998</v>
      </c>
      <c r="R334" s="6">
        <v>397712.49200000003</v>
      </c>
      <c r="S334" s="4">
        <v>16242539.948000001</v>
      </c>
      <c r="T334" s="4">
        <v>41791041.840999998</v>
      </c>
      <c r="U334" s="4">
        <v>126050109.83499999</v>
      </c>
      <c r="V334" s="4">
        <v>46.529000000000003</v>
      </c>
      <c r="W334" s="8">
        <v>90</v>
      </c>
      <c r="X334" s="23">
        <f t="shared" si="162"/>
        <v>1376801.1048056001</v>
      </c>
      <c r="Y334" s="24">
        <f t="shared" si="153"/>
        <v>-0.19245702771364076</v>
      </c>
      <c r="Z334" s="20">
        <f t="shared" si="163"/>
        <v>0.4236921127749998</v>
      </c>
      <c r="AA334" s="7">
        <f t="shared" si="164"/>
        <v>2.4842553470993751</v>
      </c>
      <c r="AB334" s="7">
        <f t="shared" si="155"/>
        <v>-3.6339324758883934E-2</v>
      </c>
      <c r="AC334" s="4">
        <f t="shared" si="165"/>
        <v>146715.37729919335</v>
      </c>
      <c r="AD334">
        <f t="shared" si="166"/>
        <v>1.8454395565812833E-2</v>
      </c>
      <c r="AE334" s="7">
        <f t="shared" si="167"/>
        <v>0.17412149678195479</v>
      </c>
      <c r="AF334" s="7">
        <f t="shared" si="156"/>
        <v>9.0529432864068608E-3</v>
      </c>
      <c r="AG334">
        <f t="shared" si="168"/>
        <v>1.1542208847869628</v>
      </c>
      <c r="AH334" s="7">
        <f t="shared" si="181"/>
        <v>5.8921321443237426E-3</v>
      </c>
      <c r="AI334" s="7">
        <f t="shared" si="169"/>
        <v>8.1426826344509795</v>
      </c>
      <c r="AJ334" s="10">
        <f t="shared" si="160"/>
        <v>-2.6459079384377322E-2</v>
      </c>
      <c r="AK334" s="17">
        <f t="shared" si="170"/>
        <v>-9.1134849143037332E-3</v>
      </c>
      <c r="AL334" s="20">
        <f t="shared" si="171"/>
        <v>0.49636429587355563</v>
      </c>
      <c r="AM334">
        <f t="shared" si="172"/>
        <v>74.635999999999996</v>
      </c>
      <c r="AN334" s="13">
        <f t="shared" si="173"/>
        <v>0.55234753259791325</v>
      </c>
      <c r="AO334">
        <f t="shared" si="174"/>
        <v>11.382972593366226</v>
      </c>
      <c r="AP334" s="13">
        <f t="shared" si="158"/>
        <v>-3.2704109280115218E-2</v>
      </c>
      <c r="AQ334">
        <f t="shared" si="175"/>
        <v>4.3007286827288986</v>
      </c>
      <c r="AR334" s="13">
        <f t="shared" si="161"/>
        <v>0.11713156724738606</v>
      </c>
      <c r="AS334" s="16">
        <f t="shared" si="176"/>
        <v>4.255945219084542E-5</v>
      </c>
      <c r="AT334" s="13">
        <f t="shared" ref="AT334:AT348" si="182">(AS334 - AVERAGE(AS$2:AS$844)) / _xlfn.STDEV.P(AS$2:AS$844)</f>
        <v>-0.30429777824527887</v>
      </c>
      <c r="AU334" s="17">
        <f t="shared" si="178"/>
        <v>0.12595156862213591</v>
      </c>
      <c r="AV334" s="20">
        <f t="shared" si="179"/>
        <v>0.55011486909500285</v>
      </c>
      <c r="AW334" s="17">
        <f>(Z334*0.3999)+(AL334*0.4002)+(AV334*0.1999)</f>
        <v>0.47804742943941042</v>
      </c>
      <c r="AX334" s="17">
        <f t="shared" si="180"/>
        <v>333</v>
      </c>
    </row>
    <row r="335" spans="1:50" x14ac:dyDescent="0.25">
      <c r="A335">
        <v>206048</v>
      </c>
      <c r="B335" s="1" t="s">
        <v>683</v>
      </c>
      <c r="C335" t="s">
        <v>684</v>
      </c>
      <c r="D335" t="s">
        <v>195</v>
      </c>
      <c r="E335" s="1" t="s">
        <v>44</v>
      </c>
      <c r="F335">
        <v>551.697</v>
      </c>
      <c r="G335">
        <v>6385.2560000000003</v>
      </c>
      <c r="H335">
        <v>4527610.0949999997</v>
      </c>
      <c r="I335">
        <v>571.21299999999997</v>
      </c>
      <c r="J335">
        <v>25143645.379000001</v>
      </c>
      <c r="K335">
        <v>98.724999999999994</v>
      </c>
      <c r="L335">
        <v>2148.2249999999999</v>
      </c>
      <c r="M335" s="2">
        <v>493.41800000000001</v>
      </c>
      <c r="N335">
        <v>53.311999999999998</v>
      </c>
      <c r="O335" s="4">
        <v>13324716.743000001</v>
      </c>
      <c r="P335" s="4">
        <v>76333447.967999995</v>
      </c>
      <c r="Q335" s="4">
        <v>117860070.27</v>
      </c>
      <c r="R335" s="6">
        <v>754926.505</v>
      </c>
      <c r="S335" s="4">
        <v>2713182.1570000001</v>
      </c>
      <c r="T335" s="4">
        <v>-3272442.1609999998</v>
      </c>
      <c r="U335" s="4">
        <v>82800232.416999996</v>
      </c>
      <c r="V335" s="4">
        <v>46.255000000000003</v>
      </c>
      <c r="W335" s="8">
        <v>265</v>
      </c>
      <c r="X335" s="23">
        <f t="shared" si="162"/>
        <v>1405638.9669588304</v>
      </c>
      <c r="Y335" s="24">
        <f t="shared" si="153"/>
        <v>-0.1811878298761031</v>
      </c>
      <c r="Z335" s="20">
        <f t="shared" si="163"/>
        <v>0.42811007342765894</v>
      </c>
      <c r="AA335" s="7">
        <f t="shared" si="164"/>
        <v>1.0102436942532897</v>
      </c>
      <c r="AB335" s="7">
        <f t="shared" si="155"/>
        <v>-0.30400531776285106</v>
      </c>
      <c r="AC335" s="4">
        <f t="shared" si="165"/>
        <v>11704.381700706397</v>
      </c>
      <c r="AD335">
        <f t="shared" si="166"/>
        <v>-4.8059936419118134E-3</v>
      </c>
      <c r="AE335" s="7">
        <f t="shared" si="167"/>
        <v>8.7448936321021353E-2</v>
      </c>
      <c r="AF335" s="7">
        <f t="shared" si="156"/>
        <v>-6.7269938093251283E-3</v>
      </c>
      <c r="AG335">
        <f t="shared" si="168"/>
        <v>-7.864971249642666E-2</v>
      </c>
      <c r="AH335" s="7">
        <f t="shared" si="181"/>
        <v>-7.3037418174045521E-2</v>
      </c>
      <c r="AI335" s="7">
        <f t="shared" si="169"/>
        <v>2.8381809965874258</v>
      </c>
      <c r="AJ335" s="10">
        <f t="shared" si="160"/>
        <v>-9.0234118222490917E-2</v>
      </c>
      <c r="AK335" s="17">
        <f t="shared" si="170"/>
        <v>-0.12141049450518986</v>
      </c>
      <c r="AL335" s="20">
        <f t="shared" si="171"/>
        <v>0.45168295247959073</v>
      </c>
      <c r="AM335">
        <f t="shared" si="172"/>
        <v>53.311999999999998</v>
      </c>
      <c r="AN335" s="13">
        <f t="shared" si="173"/>
        <v>-0.27276277541840538</v>
      </c>
      <c r="AO335">
        <f t="shared" si="174"/>
        <v>21.759685996454799</v>
      </c>
      <c r="AP335" s="13">
        <f t="shared" si="158"/>
        <v>0.85295100817694747</v>
      </c>
      <c r="AQ335">
        <f t="shared" si="175"/>
        <v>5.7859002279057989</v>
      </c>
      <c r="AR335" s="13">
        <f t="shared" si="161"/>
        <v>0.39651330222331105</v>
      </c>
      <c r="AS335" s="16">
        <f t="shared" si="176"/>
        <v>1.6122106318909536E-4</v>
      </c>
      <c r="AT335" s="13">
        <f t="shared" si="182"/>
        <v>0.45225692641730125</v>
      </c>
      <c r="AU335" s="17">
        <f t="shared" si="178"/>
        <v>0.32098863025800328</v>
      </c>
      <c r="AV335" s="20">
        <f t="shared" si="179"/>
        <v>0.62589049644171424</v>
      </c>
      <c r="AW335" s="17">
        <f>(Z335*0.3999)+(AL335*0.4002)+(AV335*0.1999)</f>
        <v>0.47708024618475176</v>
      </c>
      <c r="AX335" s="17">
        <f t="shared" si="180"/>
        <v>334</v>
      </c>
    </row>
    <row r="336" spans="1:50" x14ac:dyDescent="0.25">
      <c r="A336">
        <v>446048</v>
      </c>
      <c r="B336" s="1" t="s">
        <v>685</v>
      </c>
      <c r="C336" t="s">
        <v>686</v>
      </c>
      <c r="D336" t="s">
        <v>61</v>
      </c>
      <c r="E336" s="1" t="s">
        <v>48</v>
      </c>
      <c r="F336">
        <v>306.483</v>
      </c>
      <c r="G336">
        <v>34513332.213</v>
      </c>
      <c r="H336">
        <v>1958674.6610000001</v>
      </c>
      <c r="I336">
        <v>307.36099999999999</v>
      </c>
      <c r="J336">
        <v>10716001.814999999</v>
      </c>
      <c r="K336">
        <v>83.444000000000003</v>
      </c>
      <c r="L336">
        <v>1502.732</v>
      </c>
      <c r="M336" s="2">
        <v>357.82799999999997</v>
      </c>
      <c r="N336">
        <v>51.96</v>
      </c>
      <c r="O336" s="4">
        <v>29758888.425000001</v>
      </c>
      <c r="P336" s="4">
        <v>196483564.49200001</v>
      </c>
      <c r="Q336" s="4">
        <v>252976582.65000001</v>
      </c>
      <c r="R336" s="6">
        <v>1456754.142</v>
      </c>
      <c r="S336" s="4">
        <v>1277094.9110000001</v>
      </c>
      <c r="T336" s="4">
        <v>0</v>
      </c>
      <c r="U336" s="4">
        <v>101804519.088</v>
      </c>
      <c r="V336" s="4">
        <v>47.643999999999998</v>
      </c>
      <c r="W336" s="8">
        <v>313</v>
      </c>
      <c r="X336" s="23">
        <f t="shared" si="162"/>
        <v>1665391.1218005621</v>
      </c>
      <c r="Y336" s="24">
        <f t="shared" si="153"/>
        <v>-7.9682440673377375E-2</v>
      </c>
      <c r="Z336" s="20">
        <f t="shared" si="163"/>
        <v>0.46824491267678042</v>
      </c>
      <c r="AA336" s="7">
        <f t="shared" si="164"/>
        <v>1.9933657011658259</v>
      </c>
      <c r="AB336" s="7">
        <f t="shared" si="155"/>
        <v>-0.12548004781929339</v>
      </c>
      <c r="AC336" s="4">
        <f t="shared" si="165"/>
        <v>7131.0132578530302</v>
      </c>
      <c r="AD336">
        <f t="shared" si="166"/>
        <v>-5.5939170958463095E-3</v>
      </c>
      <c r="AE336" s="7">
        <f t="shared" si="167"/>
        <v>3.1784144760833216E-2</v>
      </c>
      <c r="AF336" s="7">
        <f t="shared" si="156"/>
        <v>-1.6861538174871172E-2</v>
      </c>
      <c r="AG336">
        <f t="shared" si="168"/>
        <v>0.61093093161482215</v>
      </c>
      <c r="AH336" s="7">
        <f t="shared" si="181"/>
        <v>-2.888980830494477E-2</v>
      </c>
      <c r="AI336" s="7">
        <f t="shared" si="169"/>
        <v>4.478014998994631</v>
      </c>
      <c r="AJ336" s="10">
        <f t="shared" si="160"/>
        <v>-7.0518698314787825E-2</v>
      </c>
      <c r="AK336" s="17">
        <f t="shared" si="170"/>
        <v>-5.8211175953346322E-2</v>
      </c>
      <c r="AL336" s="20">
        <f t="shared" si="171"/>
        <v>0.47679020934783672</v>
      </c>
      <c r="AM336">
        <f t="shared" si="172"/>
        <v>51.96</v>
      </c>
      <c r="AN336" s="13">
        <f t="shared" si="173"/>
        <v>-0.32507702867473909</v>
      </c>
      <c r="AO336">
        <f t="shared" si="174"/>
        <v>18.008868222999855</v>
      </c>
      <c r="AP336" s="13">
        <f t="shared" si="158"/>
        <v>0.53281776110080459</v>
      </c>
      <c r="AQ336">
        <f t="shared" si="175"/>
        <v>3.6834403911605387</v>
      </c>
      <c r="AR336" s="13">
        <f t="shared" si="161"/>
        <v>1.0109248618283126E-3</v>
      </c>
      <c r="AS336" s="16">
        <f t="shared" si="176"/>
        <v>5.0496913007596649E-5</v>
      </c>
      <c r="AT336" s="13">
        <f t="shared" si="182"/>
        <v>-0.25369065035050764</v>
      </c>
      <c r="AU336" s="17">
        <f t="shared" si="178"/>
        <v>-1.4804067181865027E-2</v>
      </c>
      <c r="AV336" s="20">
        <f t="shared" si="179"/>
        <v>0.49409424739789415</v>
      </c>
      <c r="AW336" s="17">
        <f>(Z336*0.3999)+(AL336*0.4002)+(AV336*0.1999)</f>
        <v>0.47683202241528777</v>
      </c>
      <c r="AX336" s="17">
        <f t="shared" si="180"/>
        <v>335</v>
      </c>
    </row>
    <row r="337" spans="1:50" x14ac:dyDescent="0.25">
      <c r="A337">
        <v>200217</v>
      </c>
      <c r="B337" s="1" t="s">
        <v>687</v>
      </c>
      <c r="C337" t="s">
        <v>688</v>
      </c>
      <c r="D337" t="s">
        <v>689</v>
      </c>
      <c r="E337" s="1" t="s">
        <v>48</v>
      </c>
      <c r="F337">
        <v>1209.4259999999999</v>
      </c>
      <c r="G337">
        <v>-15231699.173</v>
      </c>
      <c r="H337">
        <v>5183437.2379999999</v>
      </c>
      <c r="I337">
        <v>1079.5820000000001</v>
      </c>
      <c r="J337">
        <v>80531197.061000004</v>
      </c>
      <c r="K337">
        <v>210.02</v>
      </c>
      <c r="L337">
        <v>2583.9769999999999</v>
      </c>
      <c r="M337" s="2">
        <v>563.40800000000002</v>
      </c>
      <c r="N337">
        <v>73.129000000000005</v>
      </c>
      <c r="O337" s="4">
        <v>33874366.884999998</v>
      </c>
      <c r="P337" s="4">
        <v>198258361.04699999</v>
      </c>
      <c r="Q337" s="4">
        <v>249335036.336</v>
      </c>
      <c r="R337" s="6">
        <v>59681.044999999998</v>
      </c>
      <c r="S337" s="4">
        <v>16538541.503</v>
      </c>
      <c r="T337" s="4">
        <v>17834363.300000001</v>
      </c>
      <c r="U337" s="4">
        <v>113965573.494</v>
      </c>
      <c r="V337" s="4">
        <v>48.088000000000001</v>
      </c>
      <c r="W337" s="8">
        <v>25</v>
      </c>
      <c r="X337" s="23">
        <f t="shared" si="162"/>
        <v>1344991.1280544</v>
      </c>
      <c r="Y337" s="24">
        <f t="shared" si="153"/>
        <v>-0.20488766211060122</v>
      </c>
      <c r="Z337" s="20">
        <f t="shared" si="163"/>
        <v>0.41882994747316998</v>
      </c>
      <c r="AA337" s="7">
        <f t="shared" si="164"/>
        <v>2.1492913581466007</v>
      </c>
      <c r="AB337" s="7">
        <f t="shared" si="155"/>
        <v>-9.7165484817047523E-2</v>
      </c>
      <c r="AC337" s="4">
        <f t="shared" si="165"/>
        <v>31165.601342813814</v>
      </c>
      <c r="AD337">
        <f t="shared" si="166"/>
        <v>-1.4531145573174079E-3</v>
      </c>
      <c r="AE337" s="7">
        <f t="shared" si="167"/>
        <v>0.19060123224092412</v>
      </c>
      <c r="AF337" s="7">
        <f t="shared" si="156"/>
        <v>1.2053306809924249E-2</v>
      </c>
      <c r="AG337">
        <f t="shared" si="168"/>
        <v>5.0956020772176536E-2</v>
      </c>
      <c r="AH337" s="7">
        <f t="shared" si="181"/>
        <v>-6.473993564172266E-2</v>
      </c>
      <c r="AI337" s="7">
        <f t="shared" si="169"/>
        <v>4.8815831282130731</v>
      </c>
      <c r="AJ337" s="10">
        <f t="shared" si="160"/>
        <v>-6.566667358714591E-2</v>
      </c>
      <c r="AK337" s="17">
        <f t="shared" si="170"/>
        <v>-4.9754939433143436E-2</v>
      </c>
      <c r="AL337" s="20">
        <f t="shared" si="171"/>
        <v>0.48015883765031181</v>
      </c>
      <c r="AM337">
        <f t="shared" si="172"/>
        <v>73.129000000000005</v>
      </c>
      <c r="AN337" s="13">
        <f t="shared" si="173"/>
        <v>0.49403571332476637</v>
      </c>
      <c r="AO337">
        <f t="shared" si="174"/>
        <v>12.303480620893247</v>
      </c>
      <c r="AP337" s="13">
        <f t="shared" si="158"/>
        <v>4.5861484041268878E-2</v>
      </c>
      <c r="AQ337">
        <f t="shared" si="175"/>
        <v>5.1403771069421964</v>
      </c>
      <c r="AR337" s="13">
        <f t="shared" si="161"/>
        <v>0.27508128981534119</v>
      </c>
      <c r="AS337" s="16">
        <f t="shared" si="176"/>
        <v>7.6281189513366748E-5</v>
      </c>
      <c r="AT337" s="13">
        <f t="shared" si="182"/>
        <v>-8.9296997401965575E-2</v>
      </c>
      <c r="AU337" s="17">
        <f t="shared" si="178"/>
        <v>0.21058700798118932</v>
      </c>
      <c r="AV337" s="20">
        <f t="shared" si="179"/>
        <v>0.58339522444736036</v>
      </c>
      <c r="AW337" s="17">
        <f>(Z337*0.3999)+(AL337*0.4002)+(AV337*0.1999)</f>
        <v>0.47627036818920282</v>
      </c>
      <c r="AX337" s="17">
        <f t="shared" si="180"/>
        <v>336</v>
      </c>
    </row>
    <row r="338" spans="1:50" x14ac:dyDescent="0.25">
      <c r="A338">
        <v>178697</v>
      </c>
      <c r="B338" s="1" t="s">
        <v>690</v>
      </c>
      <c r="C338" t="s">
        <v>691</v>
      </c>
      <c r="D338" t="s">
        <v>169</v>
      </c>
      <c r="E338" s="1" t="s">
        <v>93</v>
      </c>
      <c r="F338">
        <v>329.59399999999999</v>
      </c>
      <c r="G338">
        <v>10573294.864</v>
      </c>
      <c r="H338">
        <v>8012734.773</v>
      </c>
      <c r="I338">
        <v>361.57100000000003</v>
      </c>
      <c r="J338">
        <v>699206960.68099999</v>
      </c>
      <c r="K338">
        <v>114.34</v>
      </c>
      <c r="L338">
        <v>1412.4549999999999</v>
      </c>
      <c r="M338" s="2">
        <v>272.93099999999998</v>
      </c>
      <c r="N338">
        <v>58.307000000000002</v>
      </c>
      <c r="O338" s="4">
        <v>12107811.999</v>
      </c>
      <c r="P338" s="4">
        <v>909502758.96599996</v>
      </c>
      <c r="Q338" s="4">
        <v>935710942.74399996</v>
      </c>
      <c r="R338" s="6">
        <v>422876.76699999999</v>
      </c>
      <c r="S338" s="4">
        <v>42893072.803000003</v>
      </c>
      <c r="T338" s="4">
        <v>414569.60700000002</v>
      </c>
      <c r="U338" s="4">
        <v>197599720.912</v>
      </c>
      <c r="V338" s="4">
        <v>45.97</v>
      </c>
      <c r="W338" s="8">
        <v>138</v>
      </c>
      <c r="X338" s="23">
        <f t="shared" si="162"/>
        <v>836349.12242084777</v>
      </c>
      <c r="Y338" s="24">
        <f t="shared" si="153"/>
        <v>-0.40365369266825751</v>
      </c>
      <c r="Z338" s="20">
        <f t="shared" si="163"/>
        <v>0.34323369823197269</v>
      </c>
      <c r="AA338" s="7">
        <f t="shared" si="164"/>
        <v>6.2000033831178722</v>
      </c>
      <c r="AB338" s="7">
        <f t="shared" si="155"/>
        <v>0.63840390803242741</v>
      </c>
      <c r="AC338" s="4">
        <f t="shared" si="165"/>
        <v>495029.54832614138</v>
      </c>
      <c r="AD338">
        <f t="shared" si="166"/>
        <v>7.8463753683186616E-2</v>
      </c>
      <c r="AE338" s="7">
        <f t="shared" si="167"/>
        <v>0.25762084754497522</v>
      </c>
      <c r="AF338" s="7">
        <f t="shared" si="156"/>
        <v>2.4255153715725161E-2</v>
      </c>
      <c r="AG338">
        <f t="shared" si="168"/>
        <v>0.41925318305435466</v>
      </c>
      <c r="AH338" s="7">
        <f t="shared" si="181"/>
        <v>-4.1161200398528427E-2</v>
      </c>
      <c r="AI338" s="7">
        <f t="shared" si="169"/>
        <v>35.703006002631369</v>
      </c>
      <c r="AJ338" s="10">
        <f t="shared" si="160"/>
        <v>0.3048935741147723</v>
      </c>
      <c r="AK338" s="17">
        <f t="shared" si="170"/>
        <v>0.24564356224286141</v>
      </c>
      <c r="AL338" s="20">
        <f t="shared" si="171"/>
        <v>0.59702091779883082</v>
      </c>
      <c r="AM338">
        <f t="shared" si="172"/>
        <v>58.307000000000002</v>
      </c>
      <c r="AN338" s="13">
        <f t="shared" si="173"/>
        <v>-7.9486373779804942E-2</v>
      </c>
      <c r="AO338">
        <f t="shared" si="174"/>
        <v>12.353113521077487</v>
      </c>
      <c r="AP338" s="13">
        <f t="shared" si="158"/>
        <v>5.0097664644399416E-2</v>
      </c>
      <c r="AQ338">
        <f t="shared" si="175"/>
        <v>3.1622441840125943</v>
      </c>
      <c r="AR338" s="13">
        <f t="shared" si="161"/>
        <v>-9.7033439837146726E-2</v>
      </c>
      <c r="AS338" s="16">
        <f t="shared" si="176"/>
        <v>1.166565024396362E-4</v>
      </c>
      <c r="AT338" s="13">
        <f t="shared" si="182"/>
        <v>0.16812520249588975</v>
      </c>
      <c r="AU338" s="17">
        <f t="shared" si="178"/>
        <v>-1.9548154329503617E-3</v>
      </c>
      <c r="AV338" s="20">
        <f t="shared" si="179"/>
        <v>0.4992201419700939</v>
      </c>
      <c r="AW338" s="17">
        <f>(Z338*0.3999)+(AL338*0.4002)+(AV338*0.1999)</f>
        <v>0.47598103360587973</v>
      </c>
      <c r="AX338" s="17">
        <f t="shared" si="180"/>
        <v>337</v>
      </c>
    </row>
    <row r="339" spans="1:50" x14ac:dyDescent="0.25">
      <c r="A339">
        <v>222983</v>
      </c>
      <c r="B339" s="1" t="s">
        <v>692</v>
      </c>
      <c r="C339" t="s">
        <v>693</v>
      </c>
      <c r="D339" t="s">
        <v>66</v>
      </c>
      <c r="E339" s="1" t="s">
        <v>192</v>
      </c>
      <c r="F339">
        <v>303.35300000000001</v>
      </c>
      <c r="G339">
        <v>437588.77899999998</v>
      </c>
      <c r="H339">
        <v>3205361.3280000002</v>
      </c>
      <c r="I339">
        <v>310.346</v>
      </c>
      <c r="J339">
        <v>192402208.69299999</v>
      </c>
      <c r="K339">
        <v>102.851</v>
      </c>
      <c r="L339">
        <v>1032.277</v>
      </c>
      <c r="M339" s="2">
        <v>226.59200000000001</v>
      </c>
      <c r="N339">
        <v>72.923000000000002</v>
      </c>
      <c r="O339" s="4">
        <v>15589692.695</v>
      </c>
      <c r="P339" s="4">
        <v>313398791.71799999</v>
      </c>
      <c r="Q339" s="4">
        <v>348963354.90600002</v>
      </c>
      <c r="R339" s="6">
        <v>2402312.5929999999</v>
      </c>
      <c r="S339" s="4">
        <v>22944416.109000001</v>
      </c>
      <c r="T339" s="4">
        <v>-43185826.575999998</v>
      </c>
      <c r="U339" s="4">
        <v>119924237.03</v>
      </c>
      <c r="V339" s="4">
        <v>46.530999999999999</v>
      </c>
      <c r="W339" s="8">
        <v>393</v>
      </c>
      <c r="X339" s="23">
        <f t="shared" si="162"/>
        <v>1385101.310618463</v>
      </c>
      <c r="Y339" s="24">
        <f t="shared" si="153"/>
        <v>-0.18921349111233435</v>
      </c>
      <c r="Z339" s="20">
        <f t="shared" si="163"/>
        <v>0.42496274713827337</v>
      </c>
      <c r="AA339" s="7">
        <f t="shared" si="164"/>
        <v>3.3420484967678159</v>
      </c>
      <c r="AB339" s="7">
        <f t="shared" si="155"/>
        <v>0.11942745955023483</v>
      </c>
      <c r="AC339" s="4">
        <f t="shared" si="165"/>
        <v>186386.2206491087</v>
      </c>
      <c r="AD339">
        <f t="shared" si="166"/>
        <v>2.5289092639389905E-2</v>
      </c>
      <c r="AE339" s="7">
        <f t="shared" si="167"/>
        <v>0.21805248117157858</v>
      </c>
      <c r="AF339" s="7">
        <f t="shared" si="156"/>
        <v>1.7051185942850721E-2</v>
      </c>
      <c r="AG339">
        <f t="shared" si="168"/>
        <v>-1.2019896763816811</v>
      </c>
      <c r="AH339" s="7">
        <f t="shared" si="181"/>
        <v>-0.14495471298137369</v>
      </c>
      <c r="AI339" s="7">
        <f t="shared" si="169"/>
        <v>9.812108560460123</v>
      </c>
      <c r="AJ339" s="10">
        <f t="shared" si="160"/>
        <v>-6.387881270567726E-3</v>
      </c>
      <c r="AK339" s="17">
        <f t="shared" si="170"/>
        <v>1.3082714162689175E-2</v>
      </c>
      <c r="AL339" s="20">
        <f t="shared" si="171"/>
        <v>0.50521909894023587</v>
      </c>
      <c r="AM339">
        <f t="shared" si="172"/>
        <v>72.923000000000002</v>
      </c>
      <c r="AN339" s="13">
        <f t="shared" si="173"/>
        <v>0.4860647546185497</v>
      </c>
      <c r="AO339">
        <f t="shared" si="174"/>
        <v>10.036625798485188</v>
      </c>
      <c r="AP339" s="13">
        <f t="shared" si="158"/>
        <v>-0.14761514926348746</v>
      </c>
      <c r="AQ339">
        <f t="shared" si="175"/>
        <v>3.0174329855810833</v>
      </c>
      <c r="AR339" s="13">
        <f t="shared" si="161"/>
        <v>-0.12427447067504872</v>
      </c>
      <c r="AS339" s="16">
        <f t="shared" si="176"/>
        <v>6.6215352681780362E-5</v>
      </c>
      <c r="AT339" s="13">
        <f t="shared" si="182"/>
        <v>-0.15347408169433097</v>
      </c>
      <c r="AU339" s="17">
        <f t="shared" si="178"/>
        <v>4.7152205062064675E-2</v>
      </c>
      <c r="AV339" s="20">
        <f t="shared" si="179"/>
        <v>0.51880404002292946</v>
      </c>
      <c r="AW339" s="17">
        <f>(Z339*0.3999)+(AL339*0.4002)+(AV339*0.1999)</f>
        <v>0.47584021357706152</v>
      </c>
      <c r="AX339" s="17">
        <f t="shared" si="180"/>
        <v>338</v>
      </c>
    </row>
    <row r="340" spans="1:50" x14ac:dyDescent="0.25">
      <c r="A340">
        <v>221971</v>
      </c>
      <c r="B340" s="1" t="s">
        <v>694</v>
      </c>
      <c r="C340" t="s">
        <v>695</v>
      </c>
      <c r="D340" t="s">
        <v>110</v>
      </c>
      <c r="E340" s="1" t="s">
        <v>70</v>
      </c>
      <c r="F340">
        <v>682.99800000000005</v>
      </c>
      <c r="G340">
        <v>3028886.24</v>
      </c>
      <c r="H340">
        <v>3806154.4789999998</v>
      </c>
      <c r="I340">
        <v>568.58799999999997</v>
      </c>
      <c r="J340">
        <v>64660110.266999997</v>
      </c>
      <c r="K340">
        <v>98.394999999999996</v>
      </c>
      <c r="L340">
        <v>1270.4000000000001</v>
      </c>
      <c r="M340" s="2">
        <v>290.589</v>
      </c>
      <c r="N340">
        <v>64.192999999999998</v>
      </c>
      <c r="O340" s="4">
        <v>33972172.964000002</v>
      </c>
      <c r="P340" s="4">
        <v>222563250.92399999</v>
      </c>
      <c r="Q340" s="4">
        <v>228354325.82600001</v>
      </c>
      <c r="R340" s="6">
        <v>500992.75799999997</v>
      </c>
      <c r="S340" s="4">
        <v>6640187.148</v>
      </c>
      <c r="T340" s="4">
        <v>45400121.504000001</v>
      </c>
      <c r="U340" s="4">
        <v>109256194.498</v>
      </c>
      <c r="V340" s="4">
        <v>48.234999999999999</v>
      </c>
      <c r="W340" s="8">
        <v>142</v>
      </c>
      <c r="X340" s="23">
        <f t="shared" si="162"/>
        <v>1025232.2855948027</v>
      </c>
      <c r="Y340" s="24">
        <f t="shared" si="153"/>
        <v>-0.32984233582505351</v>
      </c>
      <c r="Z340" s="20">
        <f t="shared" si="163"/>
        <v>0.37075954824066149</v>
      </c>
      <c r="AA340" s="7">
        <f t="shared" si="164"/>
        <v>2.2524398575369275</v>
      </c>
      <c r="AB340" s="7">
        <f t="shared" si="155"/>
        <v>-7.8434733630059539E-2</v>
      </c>
      <c r="AC340" s="4">
        <f t="shared" si="165"/>
        <v>50897.441960799741</v>
      </c>
      <c r="AD340">
        <f t="shared" si="166"/>
        <v>1.9463885018562871E-3</v>
      </c>
      <c r="AE340" s="7">
        <f t="shared" si="167"/>
        <v>9.5613266368995004E-2</v>
      </c>
      <c r="AF340" s="7">
        <f t="shared" si="156"/>
        <v>-5.2405647261103963E-3</v>
      </c>
      <c r="AG340">
        <f t="shared" si="168"/>
        <v>8.3626975239561361</v>
      </c>
      <c r="AH340" s="7">
        <f t="shared" si="181"/>
        <v>0.46738567482738452</v>
      </c>
      <c r="AI340" s="7">
        <f t="shared" si="169"/>
        <v>39.432114018614293</v>
      </c>
      <c r="AJ340" s="10">
        <f t="shared" si="160"/>
        <v>0.34972794778208216</v>
      </c>
      <c r="AK340" s="17">
        <f t="shared" si="170"/>
        <v>0.12164975237382775</v>
      </c>
      <c r="AL340" s="20">
        <f t="shared" si="171"/>
        <v>0.54841179531783779</v>
      </c>
      <c r="AM340">
        <f t="shared" si="172"/>
        <v>64.192999999999998</v>
      </c>
      <c r="AN340" s="13">
        <f t="shared" si="173"/>
        <v>0.14826635896189683</v>
      </c>
      <c r="AO340">
        <f t="shared" si="174"/>
        <v>12.91122516388028</v>
      </c>
      <c r="AP340" s="13">
        <f t="shared" si="158"/>
        <v>9.773263473170446E-2</v>
      </c>
      <c r="AQ340">
        <f t="shared" si="175"/>
        <v>5.7786269627521722</v>
      </c>
      <c r="AR340" s="13">
        <f t="shared" si="161"/>
        <v>0.39514509836554179</v>
      </c>
      <c r="AS340" s="16">
        <f t="shared" si="176"/>
        <v>3.7395311784919711E-5</v>
      </c>
      <c r="AT340" s="13">
        <f t="shared" si="182"/>
        <v>-0.33722295671516195</v>
      </c>
      <c r="AU340" s="17">
        <f t="shared" si="178"/>
        <v>0.10025474961984822</v>
      </c>
      <c r="AV340" s="20">
        <f t="shared" si="179"/>
        <v>0.53992895949845487</v>
      </c>
      <c r="AW340" s="17">
        <f>(Z340*0.3999)+(AL340*0.4002)+(AV340*0.1999)</f>
        <v>0.47567294283138034</v>
      </c>
      <c r="AX340" s="17">
        <f t="shared" si="180"/>
        <v>339</v>
      </c>
    </row>
    <row r="341" spans="1:50" x14ac:dyDescent="0.25">
      <c r="A341">
        <v>193399</v>
      </c>
      <c r="B341" s="1" t="s">
        <v>696</v>
      </c>
      <c r="C341" t="s">
        <v>145</v>
      </c>
      <c r="D341" t="s">
        <v>58</v>
      </c>
      <c r="E341" s="1" t="s">
        <v>48</v>
      </c>
      <c r="F341">
        <v>1555.9960000000001</v>
      </c>
      <c r="G341">
        <v>-34774.722000000002</v>
      </c>
      <c r="H341">
        <v>8485177.8090000004</v>
      </c>
      <c r="I341">
        <v>1454.3130000000001</v>
      </c>
      <c r="J341">
        <v>59825554.916000001</v>
      </c>
      <c r="K341">
        <v>152.976</v>
      </c>
      <c r="L341">
        <v>2087.819</v>
      </c>
      <c r="M341" s="2">
        <v>496.56700000000001</v>
      </c>
      <c r="N341">
        <v>63.713000000000001</v>
      </c>
      <c r="O341" s="4">
        <v>53581567.321999997</v>
      </c>
      <c r="P341" s="4">
        <v>111698291.86499999</v>
      </c>
      <c r="Q341" s="4">
        <v>165163663.553</v>
      </c>
      <c r="R341" s="6">
        <v>1163205.6410000001</v>
      </c>
      <c r="S341" s="4">
        <v>7901945.6799999997</v>
      </c>
      <c r="T341" s="4">
        <v>-8459355.8350000009</v>
      </c>
      <c r="U341" s="4">
        <v>147169000.02599999</v>
      </c>
      <c r="V341" s="4">
        <v>49.106999999999999</v>
      </c>
      <c r="W341" s="8">
        <v>402</v>
      </c>
      <c r="X341" s="23">
        <f t="shared" si="162"/>
        <v>1436839.6406329528</v>
      </c>
      <c r="Y341" s="24">
        <f t="shared" si="153"/>
        <v>-0.16899529762701079</v>
      </c>
      <c r="Z341" s="20">
        <f t="shared" si="163"/>
        <v>0.43290017007620829</v>
      </c>
      <c r="AA341" s="7">
        <f t="shared" si="164"/>
        <v>0.85408081626202248</v>
      </c>
      <c r="AB341" s="7">
        <f t="shared" si="155"/>
        <v>-0.33236295776330943</v>
      </c>
      <c r="AC341" s="4">
        <f t="shared" si="165"/>
        <v>28654.569632712417</v>
      </c>
      <c r="AD341">
        <f t="shared" si="166"/>
        <v>-1.8857280243241754E-3</v>
      </c>
      <c r="AE341" s="7">
        <f t="shared" si="167"/>
        <v>0.11134901702196065</v>
      </c>
      <c r="AF341" s="7">
        <f t="shared" si="156"/>
        <v>-2.375653915383353E-3</v>
      </c>
      <c r="AG341">
        <f t="shared" si="168"/>
        <v>-0.15887162641584063</v>
      </c>
      <c r="AH341" s="7">
        <f t="shared" si="181"/>
        <v>-7.8173301538682863E-2</v>
      </c>
      <c r="AI341" s="7">
        <f t="shared" si="169"/>
        <v>3.0891707723799482</v>
      </c>
      <c r="AJ341" s="10">
        <f t="shared" si="160"/>
        <v>-8.7216514724194241E-2</v>
      </c>
      <c r="AK341" s="17">
        <f t="shared" si="170"/>
        <v>-0.12918401483208383</v>
      </c>
      <c r="AL341" s="20">
        <f t="shared" si="171"/>
        <v>0.44860602226683577</v>
      </c>
      <c r="AM341">
        <f t="shared" si="172"/>
        <v>63.713000000000001</v>
      </c>
      <c r="AN341" s="13">
        <f t="shared" si="173"/>
        <v>0.12969325129692635</v>
      </c>
      <c r="AO341">
        <f t="shared" si="174"/>
        <v>13.648016682355403</v>
      </c>
      <c r="AP341" s="13">
        <f t="shared" si="158"/>
        <v>0.16061797746866646</v>
      </c>
      <c r="AQ341">
        <f t="shared" si="175"/>
        <v>9.5068049890178852</v>
      </c>
      <c r="AR341" s="13">
        <f t="shared" si="161"/>
        <v>1.0964680187108613</v>
      </c>
      <c r="AS341" s="16">
        <f t="shared" si="176"/>
        <v>3.8965246900173535E-5</v>
      </c>
      <c r="AT341" s="13">
        <f t="shared" si="182"/>
        <v>-0.32721347018056746</v>
      </c>
      <c r="AU341" s="17">
        <f t="shared" si="178"/>
        <v>0.28773678039784634</v>
      </c>
      <c r="AV341" s="20">
        <f t="shared" si="179"/>
        <v>0.61322588330291183</v>
      </c>
      <c r="AW341" s="17">
        <f>(Z341*0.3999)+(AL341*0.4002)+(AV341*0.1999)</f>
        <v>0.47523276219691546</v>
      </c>
      <c r="AX341" s="17">
        <f t="shared" si="180"/>
        <v>340</v>
      </c>
    </row>
    <row r="342" spans="1:50" x14ac:dyDescent="0.25">
      <c r="A342">
        <v>193292</v>
      </c>
      <c r="B342" s="1" t="s">
        <v>697</v>
      </c>
      <c r="C342" t="s">
        <v>698</v>
      </c>
      <c r="D342" t="s">
        <v>58</v>
      </c>
      <c r="E342" s="1" t="s">
        <v>48</v>
      </c>
      <c r="F342">
        <v>1398.4259999999999</v>
      </c>
      <c r="G342">
        <v>-4687151.9270000001</v>
      </c>
      <c r="H342">
        <v>8823501.4409999996</v>
      </c>
      <c r="I342">
        <v>1163.675</v>
      </c>
      <c r="J342">
        <v>59725036.107000001</v>
      </c>
      <c r="K342">
        <v>406.298</v>
      </c>
      <c r="L342">
        <v>3464.2860000000001</v>
      </c>
      <c r="M342" s="2">
        <v>668.30200000000002</v>
      </c>
      <c r="N342">
        <v>65.040000000000006</v>
      </c>
      <c r="O342" s="4">
        <v>56064665.005000003</v>
      </c>
      <c r="P342" s="4">
        <v>156337486.757</v>
      </c>
      <c r="Q342" s="4">
        <v>319118369.47299999</v>
      </c>
      <c r="R342" s="6">
        <v>1163205.6410000001</v>
      </c>
      <c r="S342" s="4">
        <v>-39067698.579000004</v>
      </c>
      <c r="T342" s="4">
        <v>39275304.423</v>
      </c>
      <c r="U342" s="4">
        <v>177670610.83199999</v>
      </c>
      <c r="V342" s="4">
        <v>51.722000000000001</v>
      </c>
      <c r="W342" s="8">
        <v>402</v>
      </c>
      <c r="X342" s="23">
        <f t="shared" si="162"/>
        <v>1933762.8265959753</v>
      </c>
      <c r="Y342" s="24">
        <f t="shared" si="153"/>
        <v>2.5191277748152593E-2</v>
      </c>
      <c r="Z342" s="20">
        <f t="shared" si="163"/>
        <v>0.51004880295064758</v>
      </c>
      <c r="AA342" s="7">
        <f t="shared" si="164"/>
        <v>0.75193050597703426</v>
      </c>
      <c r="AB342" s="7">
        <f t="shared" si="155"/>
        <v>-0.35091244764373292</v>
      </c>
      <c r="AC342" s="4">
        <f t="shared" si="165"/>
        <v>17240.215186332767</v>
      </c>
      <c r="AD342">
        <f t="shared" si="166"/>
        <v>-3.8522517567118543E-3</v>
      </c>
      <c r="AE342" s="7">
        <f t="shared" si="167"/>
        <v>-0.17022622366395765</v>
      </c>
      <c r="AF342" s="7">
        <f t="shared" si="156"/>
        <v>-5.3640316711887667E-2</v>
      </c>
      <c r="AG342">
        <f t="shared" si="168"/>
        <v>0.21248289061280703</v>
      </c>
      <c r="AH342" s="7">
        <f t="shared" si="181"/>
        <v>-5.4398831531569117E-2</v>
      </c>
      <c r="AI342" s="7">
        <f t="shared" si="169"/>
        <v>1.9604167525603013</v>
      </c>
      <c r="AJ342" s="10">
        <f t="shared" si="160"/>
        <v>-0.10078731484212353</v>
      </c>
      <c r="AK342" s="17">
        <f t="shared" si="170"/>
        <v>-0.14257749893163654</v>
      </c>
      <c r="AL342" s="20">
        <f t="shared" si="171"/>
        <v>0.44331193457605866</v>
      </c>
      <c r="AM342">
        <f t="shared" si="172"/>
        <v>65.040000000000006</v>
      </c>
      <c r="AN342" s="13">
        <f t="shared" si="173"/>
        <v>0.18104015519570985</v>
      </c>
      <c r="AO342">
        <f t="shared" si="174"/>
        <v>8.5264657960413288</v>
      </c>
      <c r="AP342" s="13">
        <f t="shared" si="158"/>
        <v>-0.27650768800752562</v>
      </c>
      <c r="AQ342">
        <f t="shared" si="175"/>
        <v>2.8640923657020214</v>
      </c>
      <c r="AR342" s="13">
        <f t="shared" si="161"/>
        <v>-0.15312000610374787</v>
      </c>
      <c r="AS342" s="16">
        <f t="shared" si="176"/>
        <v>6.1790898058358964E-5</v>
      </c>
      <c r="AT342" s="13">
        <f t="shared" si="182"/>
        <v>-0.18168322138791673</v>
      </c>
      <c r="AU342" s="17">
        <f t="shared" si="178"/>
        <v>-8.9431521246688767E-2</v>
      </c>
      <c r="AV342" s="20">
        <f t="shared" si="179"/>
        <v>0.46436948674826389</v>
      </c>
      <c r="AW342" s="17">
        <f>(Z342*0.3999)+(AL342*0.4002)+(AV342*0.1999)</f>
        <v>0.47420941291828062</v>
      </c>
      <c r="AX342" s="17">
        <f t="shared" si="180"/>
        <v>341</v>
      </c>
    </row>
    <row r="343" spans="1:50" x14ac:dyDescent="0.25">
      <c r="A343">
        <v>152336</v>
      </c>
      <c r="B343" s="1" t="s">
        <v>699</v>
      </c>
      <c r="C343" t="s">
        <v>555</v>
      </c>
      <c r="D343" t="s">
        <v>73</v>
      </c>
      <c r="E343" s="1" t="s">
        <v>48</v>
      </c>
      <c r="F343">
        <v>655.61199999999997</v>
      </c>
      <c r="G343">
        <v>1285204.1499999999</v>
      </c>
      <c r="H343">
        <v>1017638.2709999999</v>
      </c>
      <c r="I343">
        <v>595.16399999999999</v>
      </c>
      <c r="J343">
        <v>39171150.626000002</v>
      </c>
      <c r="K343">
        <v>156.732</v>
      </c>
      <c r="L343">
        <v>1414.5719999999999</v>
      </c>
      <c r="M343" s="2">
        <v>391.81400000000002</v>
      </c>
      <c r="N343">
        <v>53.381999999999998</v>
      </c>
      <c r="O343" s="4">
        <v>19180194.800000001</v>
      </c>
      <c r="P343" s="4">
        <v>113253903.44</v>
      </c>
      <c r="Q343" s="4">
        <v>136327266.52500001</v>
      </c>
      <c r="R343" s="6">
        <v>495367.603</v>
      </c>
      <c r="S343" s="4">
        <v>-3517810.7</v>
      </c>
      <c r="T343" s="4">
        <v>-4599118.7189999996</v>
      </c>
      <c r="U343" s="4">
        <v>71237767.024000004</v>
      </c>
      <c r="V343" s="4">
        <v>49.912999999999997</v>
      </c>
      <c r="W343" s="8">
        <v>103</v>
      </c>
      <c r="X343" s="23">
        <f t="shared" si="162"/>
        <v>1884387.9806004078</v>
      </c>
      <c r="Y343" s="24">
        <f t="shared" ref="Y343:Y406" si="183">(X343 - AVERAGE(X$2:X$999)) / _xlfn.STDEV.P(X$2:X$999)</f>
        <v>5.8966814717196009E-3</v>
      </c>
      <c r="Z343" s="20">
        <f t="shared" si="163"/>
        <v>0.50235242192050156</v>
      </c>
      <c r="AA343" s="7">
        <f t="shared" si="164"/>
        <v>1.5358973179903834</v>
      </c>
      <c r="AB343" s="7">
        <f t="shared" si="155"/>
        <v>-0.20855179885609479</v>
      </c>
      <c r="AC343" s="4">
        <f t="shared" si="165"/>
        <v>27691.167806233974</v>
      </c>
      <c r="AD343">
        <f t="shared" si="166"/>
        <v>-2.0517078495079291E-3</v>
      </c>
      <c r="AE343" s="7">
        <f t="shared" si="167"/>
        <v>-3.5096165046241447E-2</v>
      </c>
      <c r="AF343" s="7">
        <f t="shared" si="156"/>
        <v>-2.9038022590309652E-2</v>
      </c>
      <c r="AG343">
        <f t="shared" si="168"/>
        <v>-0.14362512117509108</v>
      </c>
      <c r="AH343" s="7">
        <f t="shared" si="181"/>
        <v>-7.7197205746285275E-2</v>
      </c>
      <c r="AI343" s="7">
        <f t="shared" si="169"/>
        <v>5.9084263539209134</v>
      </c>
      <c r="AJ343" s="10">
        <f t="shared" si="160"/>
        <v>-5.3321128035283855E-2</v>
      </c>
      <c r="AK343" s="17">
        <f t="shared" si="170"/>
        <v>-9.2118510706866177E-2</v>
      </c>
      <c r="AL343" s="20">
        <f t="shared" si="171"/>
        <v>0.46330194078321957</v>
      </c>
      <c r="AM343">
        <f t="shared" si="172"/>
        <v>53.381999999999998</v>
      </c>
      <c r="AN343" s="13">
        <f t="shared" si="173"/>
        <v>-0.27005419721726381</v>
      </c>
      <c r="AO343">
        <f t="shared" si="174"/>
        <v>9.0254191868922735</v>
      </c>
      <c r="AP343" s="13">
        <f t="shared" si="158"/>
        <v>-0.23392188970956321</v>
      </c>
      <c r="AQ343">
        <f t="shared" si="175"/>
        <v>3.7973355792052677</v>
      </c>
      <c r="AR343" s="13">
        <f t="shared" si="161"/>
        <v>2.243621768048077E-2</v>
      </c>
      <c r="AS343" s="16">
        <f t="shared" si="176"/>
        <v>7.3751701416504894E-5</v>
      </c>
      <c r="AT343" s="13">
        <f t="shared" si="182"/>
        <v>-0.10542433718750967</v>
      </c>
      <c r="AU343" s="17">
        <f t="shared" si="178"/>
        <v>-0.15497254460995169</v>
      </c>
      <c r="AV343" s="20">
        <f t="shared" si="179"/>
        <v>0.43842148100450301</v>
      </c>
      <c r="AW343" s="17">
        <f>(Z343*0.3999)+(AL343*0.4002)+(AV343*0.1999)</f>
        <v>0.47394462428025314</v>
      </c>
      <c r="AX343" s="17">
        <f t="shared" si="180"/>
        <v>342</v>
      </c>
    </row>
    <row r="344" spans="1:50" x14ac:dyDescent="0.25">
      <c r="A344">
        <v>173665</v>
      </c>
      <c r="B344" s="1" t="s">
        <v>700</v>
      </c>
      <c r="C344" t="s">
        <v>136</v>
      </c>
      <c r="D344" t="s">
        <v>137</v>
      </c>
      <c r="E344" s="1" t="s">
        <v>67</v>
      </c>
      <c r="F344">
        <v>726.33299999999997</v>
      </c>
      <c r="G344">
        <v>0</v>
      </c>
      <c r="H344">
        <v>6507587.8559999997</v>
      </c>
      <c r="I344">
        <v>586.23500000000001</v>
      </c>
      <c r="J344">
        <v>148662628.75600001</v>
      </c>
      <c r="K344">
        <v>115.904</v>
      </c>
      <c r="L344">
        <v>1587.444</v>
      </c>
      <c r="M344" s="2">
        <v>313.464</v>
      </c>
      <c r="N344">
        <v>69.108000000000004</v>
      </c>
      <c r="O344" s="4">
        <v>20492746.592999998</v>
      </c>
      <c r="P344" s="4">
        <v>211828910.42899999</v>
      </c>
      <c r="Q344" s="4">
        <v>273551006.208</v>
      </c>
      <c r="R344" s="6">
        <v>397712.49200000003</v>
      </c>
      <c r="S344" s="4">
        <v>-1888045.629</v>
      </c>
      <c r="T344" s="4">
        <v>-17313070.936000001</v>
      </c>
      <c r="U344" s="4">
        <v>118806973.355</v>
      </c>
      <c r="V344" s="4">
        <v>46.954999999999998</v>
      </c>
      <c r="W344" s="8">
        <v>90</v>
      </c>
      <c r="X344" s="23">
        <f t="shared" si="162"/>
        <v>1385206.0954698669</v>
      </c>
      <c r="Y344" s="24">
        <f t="shared" si="183"/>
        <v>-0.18917254351314777</v>
      </c>
      <c r="Z344" s="20">
        <f t="shared" si="163"/>
        <v>0.42497879310700226</v>
      </c>
      <c r="AA344" s="7">
        <f t="shared" si="164"/>
        <v>1.8550983093011999</v>
      </c>
      <c r="AB344" s="7">
        <f t="shared" si="155"/>
        <v>-0.15058804385993138</v>
      </c>
      <c r="AC344" s="4">
        <f t="shared" si="165"/>
        <v>93649.053923162021</v>
      </c>
      <c r="AD344">
        <f t="shared" si="166"/>
        <v>9.3118562483463195E-3</v>
      </c>
      <c r="AE344" s="7">
        <f t="shared" si="167"/>
        <v>3.888275323028912E-2</v>
      </c>
      <c r="AF344" s="7">
        <f t="shared" si="156"/>
        <v>-1.5569138428982344E-2</v>
      </c>
      <c r="AG344">
        <f t="shared" si="168"/>
        <v>-0.28050037377198889</v>
      </c>
      <c r="AH344" s="7">
        <f t="shared" si="181"/>
        <v>-8.5960089832410533E-2</v>
      </c>
      <c r="AI344" s="7">
        <f t="shared" si="169"/>
        <v>4.4319785768044433</v>
      </c>
      <c r="AJ344" s="10">
        <f t="shared" si="160"/>
        <v>-7.1072185675822838E-2</v>
      </c>
      <c r="AK344" s="17">
        <f t="shared" si="170"/>
        <v>-7.4746308224379471E-2</v>
      </c>
      <c r="AL344" s="20">
        <f t="shared" si="171"/>
        <v>0.47020828103300566</v>
      </c>
      <c r="AM344">
        <f t="shared" si="172"/>
        <v>69.108000000000004</v>
      </c>
      <c r="AN344" s="13">
        <f t="shared" si="173"/>
        <v>0.33844724265633558</v>
      </c>
      <c r="AO344">
        <f t="shared" si="174"/>
        <v>13.696196852567642</v>
      </c>
      <c r="AP344" s="13">
        <f t="shared" si="158"/>
        <v>0.16473016720069869</v>
      </c>
      <c r="AQ344">
        <f t="shared" si="175"/>
        <v>5.0579358779679735</v>
      </c>
      <c r="AR344" s="13">
        <f t="shared" si="161"/>
        <v>0.25957293075798898</v>
      </c>
      <c r="AS344" s="16">
        <f t="shared" si="176"/>
        <v>7.7463701256240874E-5</v>
      </c>
      <c r="AT344" s="13">
        <f t="shared" si="182"/>
        <v>-8.1757618702620577E-2</v>
      </c>
      <c r="AU344" s="17">
        <f t="shared" si="178"/>
        <v>0.19125842354604849</v>
      </c>
      <c r="AV344" s="20">
        <f t="shared" si="179"/>
        <v>0.5758384335238137</v>
      </c>
      <c r="AW344" s="17">
        <f>(Z344*0.3999)+(AL344*0.4002)+(AV344*0.1999)</f>
        <v>0.47323647629430943</v>
      </c>
      <c r="AX344" s="17">
        <f t="shared" si="180"/>
        <v>343</v>
      </c>
    </row>
    <row r="345" spans="1:50" x14ac:dyDescent="0.25">
      <c r="A345">
        <v>165671</v>
      </c>
      <c r="B345" s="1" t="s">
        <v>701</v>
      </c>
      <c r="C345" t="s">
        <v>79</v>
      </c>
      <c r="D345" t="s">
        <v>55</v>
      </c>
      <c r="E345" s="1" t="s">
        <v>48</v>
      </c>
      <c r="F345">
        <v>464.66500000000002</v>
      </c>
      <c r="G345">
        <v>3941455.8229999999</v>
      </c>
      <c r="H345">
        <v>10849453.790999999</v>
      </c>
      <c r="I345">
        <v>467.649</v>
      </c>
      <c r="J345">
        <v>170344730.30599999</v>
      </c>
      <c r="K345">
        <v>145.32900000000001</v>
      </c>
      <c r="L345">
        <v>1686.029</v>
      </c>
      <c r="M345" s="2">
        <v>514</v>
      </c>
      <c r="N345">
        <v>67.894000000000005</v>
      </c>
      <c r="O345" s="4">
        <v>20409444.375999998</v>
      </c>
      <c r="P345" s="4">
        <v>188530971.41600001</v>
      </c>
      <c r="Q345" s="4">
        <v>438338575.39700001</v>
      </c>
      <c r="R345" s="6">
        <v>451154.30800000002</v>
      </c>
      <c r="S345" s="4">
        <v>-16496246.714</v>
      </c>
      <c r="T345" s="4">
        <v>-1371128.206</v>
      </c>
      <c r="U345" s="4">
        <v>136354566.604</v>
      </c>
      <c r="V345" s="4">
        <v>47.597000000000001</v>
      </c>
      <c r="W345" s="8">
        <v>141</v>
      </c>
      <c r="X345" s="23">
        <f t="shared" si="162"/>
        <v>1644633.4348368796</v>
      </c>
      <c r="Y345" s="24">
        <f t="shared" si="183"/>
        <v>-8.7794085004030784E-2</v>
      </c>
      <c r="Z345" s="20">
        <f t="shared" si="163"/>
        <v>0.46502016954787845</v>
      </c>
      <c r="AA345" s="7">
        <f t="shared" si="164"/>
        <v>1.3276701860037681</v>
      </c>
      <c r="AB345" s="7">
        <f t="shared" si="155"/>
        <v>-0.24636379440304271</v>
      </c>
      <c r="AC345" s="4">
        <f t="shared" si="165"/>
        <v>101033.09629075181</v>
      </c>
      <c r="AD345">
        <f t="shared" si="166"/>
        <v>1.0584017072248814E-2</v>
      </c>
      <c r="AE345" s="7">
        <f t="shared" si="167"/>
        <v>-4.1412569183688415E-2</v>
      </c>
      <c r="AF345" s="7">
        <f t="shared" si="156"/>
        <v>-3.0188011230659794E-2</v>
      </c>
      <c r="AG345">
        <f t="shared" si="168"/>
        <v>1.0289228894711688E-2</v>
      </c>
      <c r="AH345" s="7">
        <f t="shared" si="181"/>
        <v>-6.7343462405076243E-2</v>
      </c>
      <c r="AI345" s="7">
        <f t="shared" si="169"/>
        <v>1.7547046943788764</v>
      </c>
      <c r="AJ345" s="10">
        <f t="shared" si="160"/>
        <v>-0.10326055274374712</v>
      </c>
      <c r="AK345" s="17">
        <f t="shared" si="170"/>
        <v>-0.10731691339878476</v>
      </c>
      <c r="AL345" s="20">
        <f t="shared" si="171"/>
        <v>0.45726878353912703</v>
      </c>
      <c r="AM345">
        <f t="shared" si="172"/>
        <v>67.894000000000005</v>
      </c>
      <c r="AN345" s="13">
        <f t="shared" si="173"/>
        <v>0.29147275785368082</v>
      </c>
      <c r="AO345">
        <f t="shared" si="174"/>
        <v>11.601462887654906</v>
      </c>
      <c r="AP345" s="13">
        <f t="shared" si="158"/>
        <v>-1.405590731725938E-2</v>
      </c>
      <c r="AQ345">
        <f t="shared" si="175"/>
        <v>3.2178642941188613</v>
      </c>
      <c r="AR345" s="13">
        <f t="shared" si="161"/>
        <v>-8.6570511893567015E-2</v>
      </c>
      <c r="AS345" s="16">
        <f t="shared" si="176"/>
        <v>8.2610235190069443E-5</v>
      </c>
      <c r="AT345" s="13">
        <f t="shared" si="182"/>
        <v>-4.894469439131114E-2</v>
      </c>
      <c r="AU345" s="17">
        <f t="shared" si="178"/>
        <v>5.2496283675135418E-2</v>
      </c>
      <c r="AV345" s="20">
        <f t="shared" si="179"/>
        <v>0.52093337177436472</v>
      </c>
      <c r="AW345" s="17">
        <f>(Z345*0.3999)+(AL345*0.4002)+(AV345*0.1999)</f>
        <v>0.47309511399225074</v>
      </c>
      <c r="AX345" s="17">
        <f t="shared" si="180"/>
        <v>344</v>
      </c>
    </row>
    <row r="346" spans="1:50" x14ac:dyDescent="0.25">
      <c r="A346">
        <v>206589</v>
      </c>
      <c r="B346" s="1" t="s">
        <v>702</v>
      </c>
      <c r="C346" t="s">
        <v>703</v>
      </c>
      <c r="D346" t="s">
        <v>195</v>
      </c>
      <c r="E346" s="1" t="s">
        <v>192</v>
      </c>
      <c r="F346">
        <v>360.97699999999998</v>
      </c>
      <c r="G346">
        <v>1940371.0120000001</v>
      </c>
      <c r="H346">
        <v>10667056.346000001</v>
      </c>
      <c r="I346">
        <v>356.61700000000002</v>
      </c>
      <c r="J346">
        <v>487929095.89200002</v>
      </c>
      <c r="K346">
        <v>181.965</v>
      </c>
      <c r="L346">
        <v>1933.296</v>
      </c>
      <c r="M346" s="2">
        <v>461.70600000000002</v>
      </c>
      <c r="N346">
        <v>72.811999999999998</v>
      </c>
      <c r="O346" s="4">
        <v>35347360.079000004</v>
      </c>
      <c r="P346" s="4">
        <v>659300192.16499996</v>
      </c>
      <c r="Q346" s="4">
        <v>775371251.42900002</v>
      </c>
      <c r="R346" s="6">
        <v>754926.505</v>
      </c>
      <c r="S346" s="4">
        <v>-5538119.9160000002</v>
      </c>
      <c r="T346" s="4">
        <v>-3685966.0109999999</v>
      </c>
      <c r="U346" s="4">
        <v>175449291.96599999</v>
      </c>
      <c r="V346" s="4">
        <v>46.238999999999997</v>
      </c>
      <c r="W346" s="8">
        <v>265</v>
      </c>
      <c r="X346" s="23">
        <f t="shared" si="162"/>
        <v>1315298.4789340757</v>
      </c>
      <c r="Y346" s="24">
        <f t="shared" si="183"/>
        <v>-0.21649089176332503</v>
      </c>
      <c r="Z346" s="20">
        <f t="shared" si="163"/>
        <v>0.41430256207518645</v>
      </c>
      <c r="AA346" s="7">
        <f t="shared" si="164"/>
        <v>3.8709418500811315</v>
      </c>
      <c r="AB346" s="7">
        <f t="shared" si="155"/>
        <v>0.21546928142760155</v>
      </c>
      <c r="AC346" s="4">
        <f t="shared" si="165"/>
        <v>252381.99214812423</v>
      </c>
      <c r="AD346">
        <f t="shared" si="166"/>
        <v>3.6659183825861877E-2</v>
      </c>
      <c r="AE346" s="7">
        <f t="shared" si="167"/>
        <v>2.9233155474881759E-2</v>
      </c>
      <c r="AF346" s="7">
        <f t="shared" si="156"/>
        <v>-1.7325981018720748E-2</v>
      </c>
      <c r="AG346">
        <f t="shared" si="168"/>
        <v>-1.5039020149111395E-2</v>
      </c>
      <c r="AH346" s="7">
        <f t="shared" si="181"/>
        <v>-6.8965001041641757E-2</v>
      </c>
      <c r="AI346" s="7">
        <f t="shared" si="169"/>
        <v>6.680142805153884</v>
      </c>
      <c r="AJ346" s="10">
        <f t="shared" si="160"/>
        <v>-4.4042924349175415E-2</v>
      </c>
      <c r="AK346" s="17">
        <f t="shared" si="170"/>
        <v>4.627502693771092E-2</v>
      </c>
      <c r="AL346" s="20">
        <f t="shared" si="171"/>
        <v>0.51845447820126922</v>
      </c>
      <c r="AM346">
        <f t="shared" si="172"/>
        <v>72.811999999999998</v>
      </c>
      <c r="AN346" s="13">
        <f t="shared" si="173"/>
        <v>0.48176972347102509</v>
      </c>
      <c r="AO346">
        <f t="shared" si="174"/>
        <v>10.624548676943368</v>
      </c>
      <c r="AP346" s="13">
        <f t="shared" si="158"/>
        <v>-9.7435782661573683E-2</v>
      </c>
      <c r="AQ346">
        <f t="shared" si="175"/>
        <v>1.9598109526557306</v>
      </c>
      <c r="AR346" s="13">
        <f t="shared" si="161"/>
        <v>-0.3232281063456372</v>
      </c>
      <c r="AS346" s="16">
        <f t="shared" si="176"/>
        <v>5.4694211835881297E-5</v>
      </c>
      <c r="AT346" s="13">
        <f t="shared" si="182"/>
        <v>-0.22692979527109766</v>
      </c>
      <c r="AU346" s="17">
        <f t="shared" si="178"/>
        <v>-6.0210142647147413E-3</v>
      </c>
      <c r="AV346" s="20">
        <f t="shared" si="179"/>
        <v>0.49759797735218009</v>
      </c>
      <c r="AW346" s="17">
        <f>(Z346*0.3999)+(AL346*0.4002)+(AV346*0.1999)</f>
        <v>0.47263491242271577</v>
      </c>
      <c r="AX346" s="17">
        <f t="shared" si="180"/>
        <v>345</v>
      </c>
    </row>
    <row r="347" spans="1:50" x14ac:dyDescent="0.25">
      <c r="A347">
        <v>209065</v>
      </c>
      <c r="B347" s="1" t="s">
        <v>704</v>
      </c>
      <c r="C347" t="s">
        <v>705</v>
      </c>
      <c r="D347" t="s">
        <v>490</v>
      </c>
      <c r="E347" s="1" t="s">
        <v>70</v>
      </c>
      <c r="F347">
        <v>496.96</v>
      </c>
      <c r="G347">
        <v>8648.6139999999996</v>
      </c>
      <c r="H347">
        <v>6418406.5690000001</v>
      </c>
      <c r="I347">
        <v>809.30499999999995</v>
      </c>
      <c r="J347">
        <v>100128289.63</v>
      </c>
      <c r="K347">
        <v>137.488</v>
      </c>
      <c r="L347">
        <v>1587</v>
      </c>
      <c r="M347" s="2">
        <v>317.99599999999998</v>
      </c>
      <c r="N347">
        <v>68.227999999999994</v>
      </c>
      <c r="O347" s="4">
        <v>18541865.671999998</v>
      </c>
      <c r="P347" s="4">
        <v>287321815.70099998</v>
      </c>
      <c r="Q347" s="4">
        <v>337350400.653</v>
      </c>
      <c r="R347" s="6">
        <v>258847.81200000001</v>
      </c>
      <c r="S347" s="4">
        <v>11956360.088</v>
      </c>
      <c r="T347" s="4">
        <v>16358959.661</v>
      </c>
      <c r="U347" s="4">
        <v>110566036.47</v>
      </c>
      <c r="V347" s="4">
        <v>45.44</v>
      </c>
      <c r="W347" s="8">
        <v>71</v>
      </c>
      <c r="X347" s="23">
        <f t="shared" si="162"/>
        <v>1159331.9552781973</v>
      </c>
      <c r="Y347" s="24">
        <f t="shared" si="183"/>
        <v>-0.27743915491029386</v>
      </c>
      <c r="Z347" s="20">
        <f t="shared" si="163"/>
        <v>0.390721459936477</v>
      </c>
      <c r="AA347" s="7">
        <f t="shared" si="164"/>
        <v>3.1165837750559371</v>
      </c>
      <c r="AB347" s="7">
        <f t="shared" si="155"/>
        <v>7.8485287547830213E-2</v>
      </c>
      <c r="AC347" s="4">
        <f t="shared" si="165"/>
        <v>63092.810100819152</v>
      </c>
      <c r="AD347">
        <f t="shared" si="166"/>
        <v>4.0474692931715944E-3</v>
      </c>
      <c r="AE347" s="7">
        <f t="shared" si="167"/>
        <v>0.16618816450009621</v>
      </c>
      <c r="AF347" s="7">
        <f t="shared" si="156"/>
        <v>7.6085705379671173E-3</v>
      </c>
      <c r="AG347">
        <f t="shared" si="168"/>
        <v>0.32716512551182325</v>
      </c>
      <c r="AH347" s="7">
        <f t="shared" si="181"/>
        <v>-4.7056765583990773E-2</v>
      </c>
      <c r="AI347" s="7">
        <f t="shared" si="169"/>
        <v>6.7431529589867711</v>
      </c>
      <c r="AJ347" s="10">
        <f t="shared" si="160"/>
        <v>-4.3285364962407771E-2</v>
      </c>
      <c r="AK347" s="17">
        <f t="shared" si="170"/>
        <v>9.7702629047589085E-3</v>
      </c>
      <c r="AL347" s="20">
        <f t="shared" si="171"/>
        <v>0.50389770895197294</v>
      </c>
      <c r="AM347">
        <f t="shared" si="172"/>
        <v>68.227999999999994</v>
      </c>
      <c r="AN347" s="13">
        <f t="shared" si="173"/>
        <v>0.30439654527055576</v>
      </c>
      <c r="AO347">
        <f t="shared" si="174"/>
        <v>11.54282555568486</v>
      </c>
      <c r="AP347" s="13">
        <f t="shared" si="158"/>
        <v>-1.9060618454202007E-2</v>
      </c>
      <c r="AQ347">
        <f t="shared" si="175"/>
        <v>5.8863682648667517</v>
      </c>
      <c r="AR347" s="13">
        <f t="shared" si="161"/>
        <v>0.41541275836151292</v>
      </c>
      <c r="AS347" s="16">
        <f t="shared" si="176"/>
        <v>8.5590092608454324E-5</v>
      </c>
      <c r="AT347" s="13">
        <f t="shared" si="182"/>
        <v>-2.9945920228907248E-2</v>
      </c>
      <c r="AU347" s="17">
        <f t="shared" si="178"/>
        <v>0.18441781451221304</v>
      </c>
      <c r="AV347" s="20">
        <f t="shared" si="179"/>
        <v>0.57315715223244224</v>
      </c>
      <c r="AW347" s="17">
        <f>(Z347*0.3999)+(AL347*0.4002)+(AV347*0.1999)</f>
        <v>0.47248348968244192</v>
      </c>
      <c r="AX347" s="17">
        <f t="shared" si="180"/>
        <v>346</v>
      </c>
    </row>
    <row r="348" spans="1:50" x14ac:dyDescent="0.25">
      <c r="A348">
        <v>156286</v>
      </c>
      <c r="B348" s="1" t="s">
        <v>706</v>
      </c>
      <c r="C348" t="s">
        <v>707</v>
      </c>
      <c r="D348" t="s">
        <v>294</v>
      </c>
      <c r="E348" s="1" t="s">
        <v>48</v>
      </c>
      <c r="F348">
        <v>899.88900000000001</v>
      </c>
      <c r="G348">
        <v>9399.0879999999997</v>
      </c>
      <c r="H348">
        <v>4992484.4029999999</v>
      </c>
      <c r="I348">
        <v>904.58399999999995</v>
      </c>
      <c r="J348">
        <v>43557469.979999997</v>
      </c>
      <c r="K348">
        <v>239.649</v>
      </c>
      <c r="L348">
        <v>2188.029</v>
      </c>
      <c r="M348" s="2">
        <v>551.197</v>
      </c>
      <c r="N348">
        <v>56.668999999999997</v>
      </c>
      <c r="O348" s="4">
        <v>35309756.023999996</v>
      </c>
      <c r="P348" s="4">
        <v>135381165.06600001</v>
      </c>
      <c r="Q348" s="4">
        <v>150856442.567</v>
      </c>
      <c r="R348" s="6">
        <v>294319.57500000001</v>
      </c>
      <c r="S348" s="4">
        <v>-40866612.156000003</v>
      </c>
      <c r="T348" s="4">
        <v>7901538.301</v>
      </c>
      <c r="U348" s="4">
        <v>120527071.925</v>
      </c>
      <c r="V348" s="4">
        <v>50.892000000000003</v>
      </c>
      <c r="W348" s="9">
        <v>85</v>
      </c>
      <c r="X348" s="23">
        <f t="shared" si="162"/>
        <v>1908565.491544412</v>
      </c>
      <c r="Y348" s="24">
        <f t="shared" si="183"/>
        <v>1.5344717272691601E-2</v>
      </c>
      <c r="Z348" s="20">
        <f t="shared" si="163"/>
        <v>0.50612141627480556</v>
      </c>
      <c r="AA348" s="7">
        <f t="shared" si="164"/>
        <v>0.86560183262483792</v>
      </c>
      <c r="AB348" s="7">
        <f t="shared" si="155"/>
        <v>-0.33027085470617717</v>
      </c>
      <c r="AC348" s="4">
        <f t="shared" si="165"/>
        <v>19907.172153568346</v>
      </c>
      <c r="AD348">
        <f t="shared" si="166"/>
        <v>-3.3927746838767012E-3</v>
      </c>
      <c r="AE348" s="7">
        <f t="shared" si="167"/>
        <v>-0.29764373414234513</v>
      </c>
      <c r="AF348" s="7">
        <f t="shared" si="156"/>
        <v>-7.6838434888516327E-2</v>
      </c>
      <c r="AG348">
        <f t="shared" si="168"/>
        <v>0.5111984187998444</v>
      </c>
      <c r="AH348" s="7">
        <f t="shared" si="181"/>
        <v>-3.5274778800593438E-2</v>
      </c>
      <c r="AI348" s="7">
        <f t="shared" si="169"/>
        <v>9.7482221276647163</v>
      </c>
      <c r="AJ348" s="10">
        <f t="shared" si="160"/>
        <v>-7.1559759966910623E-3</v>
      </c>
      <c r="AK348" s="17">
        <f t="shared" si="170"/>
        <v>-0.12308621175176028</v>
      </c>
      <c r="AL348" s="20">
        <f t="shared" si="171"/>
        <v>0.4510194148399187</v>
      </c>
      <c r="AM348">
        <f t="shared" si="172"/>
        <v>56.668999999999997</v>
      </c>
      <c r="AN348" s="13">
        <f t="shared" si="173"/>
        <v>-0.14286710368651731</v>
      </c>
      <c r="AO348">
        <f t="shared" si="174"/>
        <v>9.1301403302329653</v>
      </c>
      <c r="AP348" s="13">
        <f t="shared" si="158"/>
        <v>-0.22498391359874256</v>
      </c>
      <c r="AQ348">
        <f t="shared" si="175"/>
        <v>3.7746203823091267</v>
      </c>
      <c r="AR348" s="13">
        <f t="shared" si="161"/>
        <v>1.816316845611813E-2</v>
      </c>
      <c r="AS348" s="16">
        <f t="shared" si="176"/>
        <v>6.1966698340050821E-5</v>
      </c>
      <c r="AT348" s="13">
        <f t="shared" si="182"/>
        <v>-0.18056236579632237</v>
      </c>
      <c r="AU348" s="17">
        <f t="shared" si="178"/>
        <v>-0.13067779055087578</v>
      </c>
      <c r="AV348" s="20">
        <f t="shared" si="179"/>
        <v>0.448015101117889</v>
      </c>
      <c r="AW348" s="17">
        <f>(Z348*0.3999)+(AL348*0.4002)+(AV348*0.1999)</f>
        <v>0.47245414290069621</v>
      </c>
      <c r="AX348" s="17">
        <f t="shared" si="180"/>
        <v>347</v>
      </c>
    </row>
    <row r="349" spans="1:50" ht="30" x14ac:dyDescent="0.25">
      <c r="A349">
        <v>189857</v>
      </c>
      <c r="B349" s="1" t="s">
        <v>708</v>
      </c>
      <c r="C349" t="s">
        <v>394</v>
      </c>
      <c r="D349" t="s">
        <v>58</v>
      </c>
      <c r="E349" s="1" t="s">
        <v>346</v>
      </c>
      <c r="F349">
        <v>159.95400000000001</v>
      </c>
      <c r="G349">
        <v>12376406.895</v>
      </c>
      <c r="H349">
        <v>224562.65900000001</v>
      </c>
      <c r="I349">
        <v>161.733</v>
      </c>
      <c r="J349">
        <v>0</v>
      </c>
      <c r="K349">
        <v>38.817999999999998</v>
      </c>
      <c r="L349">
        <v>973.83299999999997</v>
      </c>
      <c r="M349" s="2">
        <v>228.376</v>
      </c>
      <c r="N349">
        <v>14.635</v>
      </c>
      <c r="O349" s="4">
        <v>728461.37899999996</v>
      </c>
      <c r="P349" s="4">
        <v>16067333.049000001</v>
      </c>
      <c r="Q349" s="4">
        <v>17205446.912</v>
      </c>
      <c r="R349" s="6">
        <v>1163205.6410000001</v>
      </c>
      <c r="S349" s="4">
        <v>2444265.1869999999</v>
      </c>
      <c r="T349" s="4">
        <v>0</v>
      </c>
      <c r="U349" s="4">
        <v>10854047.645</v>
      </c>
      <c r="V349" s="4">
        <v>42.923000000000002</v>
      </c>
      <c r="W349" s="8">
        <v>402</v>
      </c>
      <c r="X349" s="23">
        <f t="shared" si="162"/>
        <v>660816.54594282596</v>
      </c>
      <c r="Y349" s="24">
        <f t="shared" si="183"/>
        <v>-0.47224793591530628</v>
      </c>
      <c r="Z349" s="20">
        <f t="shared" si="163"/>
        <v>0.31837491387765759</v>
      </c>
      <c r="AA349" s="7">
        <f t="shared" si="164"/>
        <v>1.9629690397517447</v>
      </c>
      <c r="AB349" s="7">
        <f t="shared" ref="AB349:AB412" si="184">(AA349 - AVERAGE(AA$2:AA$999)) / _xlfn.STDEV.P(AA$2:AA$999)</f>
        <v>-0.1309997820396408</v>
      </c>
      <c r="AC349" s="4">
        <f t="shared" si="165"/>
        <v>0</v>
      </c>
      <c r="AD349">
        <f t="shared" si="166"/>
        <v>-6.8224847624117199E-3</v>
      </c>
      <c r="AE349" s="7">
        <f t="shared" si="167"/>
        <v>0.24588318876870013</v>
      </c>
      <c r="AF349" s="7">
        <f t="shared" si="156"/>
        <v>2.2118150768589744E-2</v>
      </c>
      <c r="AG349">
        <f t="shared" si="168"/>
        <v>10.87448918544629</v>
      </c>
      <c r="AH349" s="7">
        <f t="shared" si="181"/>
        <v>0.62819297023348653</v>
      </c>
      <c r="AI349" s="7">
        <f t="shared" si="169"/>
        <v>15.117509303197023</v>
      </c>
      <c r="AJ349" s="10">
        <f t="shared" si="160"/>
        <v>5.7397967338591628E-2</v>
      </c>
      <c r="AK349" s="17">
        <f t="shared" si="170"/>
        <v>9.8348611974949984E-2</v>
      </c>
      <c r="AL349" s="20">
        <f t="shared" si="171"/>
        <v>0.53917226076249813</v>
      </c>
      <c r="AM349">
        <f t="shared" si="172"/>
        <v>14.635</v>
      </c>
      <c r="AN349" s="13">
        <f t="shared" si="173"/>
        <v>-1.7693296194977133</v>
      </c>
      <c r="AO349">
        <f t="shared" si="174"/>
        <v>25.087150291102066</v>
      </c>
      <c r="AP349" s="13">
        <f t="shared" si="158"/>
        <v>1.1369509285980754</v>
      </c>
      <c r="AQ349">
        <f t="shared" si="175"/>
        <v>4.1664434025452115</v>
      </c>
      <c r="AR349" s="13">
        <f t="shared" si="161"/>
        <v>9.1870610234519215E-2</v>
      </c>
      <c r="AS349" s="16">
        <f t="shared" si="176"/>
        <v>1.3368354563104436E-3</v>
      </c>
      <c r="AT349" s="13">
        <v>3</v>
      </c>
      <c r="AU349" s="17">
        <f t="shared" si="178"/>
        <v>0.37640649885883476</v>
      </c>
      <c r="AV349" s="20">
        <f t="shared" si="179"/>
        <v>0.6466926423613526</v>
      </c>
      <c r="AW349" s="17">
        <f>(Z349*0.3999)+(AL349*0.4002)+(AV349*0.1999)</f>
        <v>0.47236872602486135</v>
      </c>
      <c r="AX349" s="17">
        <f t="shared" si="180"/>
        <v>348</v>
      </c>
    </row>
    <row r="350" spans="1:50" x14ac:dyDescent="0.25">
      <c r="A350">
        <v>141361</v>
      </c>
      <c r="B350" s="1" t="s">
        <v>709</v>
      </c>
      <c r="C350" t="s">
        <v>710</v>
      </c>
      <c r="D350" t="s">
        <v>51</v>
      </c>
      <c r="E350" s="1" t="s">
        <v>67</v>
      </c>
      <c r="F350">
        <v>194.51900000000001</v>
      </c>
      <c r="G350">
        <v>857323.06299999997</v>
      </c>
      <c r="H350">
        <v>1322986.811</v>
      </c>
      <c r="I350">
        <v>132.44499999999999</v>
      </c>
      <c r="J350">
        <v>57319246.266999997</v>
      </c>
      <c r="K350">
        <v>86.099000000000004</v>
      </c>
      <c r="L350">
        <v>1138.5730000000001</v>
      </c>
      <c r="M350" s="2">
        <v>242.809</v>
      </c>
      <c r="N350">
        <v>50.564999999999998</v>
      </c>
      <c r="O350" s="4">
        <v>7490968.3039999995</v>
      </c>
      <c r="P350" s="4">
        <v>168408951.972</v>
      </c>
      <c r="Q350" s="4">
        <v>187859024.47400001</v>
      </c>
      <c r="R350" s="6">
        <v>828524.65899999999</v>
      </c>
      <c r="S350" s="4">
        <v>-7937265.7439999999</v>
      </c>
      <c r="T350" s="4">
        <v>0</v>
      </c>
      <c r="U350" s="4">
        <v>38014914.457999997</v>
      </c>
      <c r="V350" s="4">
        <v>46.825000000000003</v>
      </c>
      <c r="W350" s="9">
        <v>137</v>
      </c>
      <c r="X350" s="23">
        <f t="shared" si="162"/>
        <v>1468417.8388841678</v>
      </c>
      <c r="Y350" s="24">
        <f t="shared" si="183"/>
        <v>-0.15665523713448684</v>
      </c>
      <c r="Z350" s="20">
        <f t="shared" si="163"/>
        <v>0.43775828349402002</v>
      </c>
      <c r="AA350" s="7">
        <f t="shared" si="164"/>
        <v>3.7735154766646901</v>
      </c>
      <c r="AB350" s="7">
        <f t="shared" si="184"/>
        <v>0.19777761193846619</v>
      </c>
      <c r="AC350" s="4">
        <f t="shared" si="165"/>
        <v>50343.057728402127</v>
      </c>
      <c r="AD350">
        <f t="shared" si="166"/>
        <v>1.8508763329471447E-3</v>
      </c>
      <c r="AE350" s="7">
        <f t="shared" si="167"/>
        <v>-0.17399168266727658</v>
      </c>
      <c r="AF350" s="7">
        <f t="shared" si="156"/>
        <v>-5.4325870546837685E-2</v>
      </c>
      <c r="AG350">
        <f t="shared" si="168"/>
        <v>4.4078142274885788E-2</v>
      </c>
      <c r="AH350" s="7">
        <f t="shared" si="181"/>
        <v>-6.5180263976368447E-2</v>
      </c>
      <c r="AI350" s="7">
        <f t="shared" si="169"/>
        <v>9.658525666404735</v>
      </c>
      <c r="AJ350" s="10">
        <f t="shared" si="160"/>
        <v>-8.234379905488913E-3</v>
      </c>
      <c r="AK350" s="17">
        <f t="shared" si="170"/>
        <v>3.447453114101736E-2</v>
      </c>
      <c r="AL350" s="20">
        <f t="shared" si="171"/>
        <v>0.51375062426110352</v>
      </c>
      <c r="AM350">
        <f t="shared" si="172"/>
        <v>50.564999999999998</v>
      </c>
      <c r="AN350" s="13">
        <f t="shared" si="173"/>
        <v>-0.37905512282606002</v>
      </c>
      <c r="AO350">
        <f t="shared" si="174"/>
        <v>13.223997955841531</v>
      </c>
      <c r="AP350" s="13">
        <f t="shared" si="158"/>
        <v>0.12442787175341551</v>
      </c>
      <c r="AQ350">
        <f t="shared" si="175"/>
        <v>1.5382873204102252</v>
      </c>
      <c r="AR350" s="13">
        <f t="shared" si="161"/>
        <v>-0.4025226525497767</v>
      </c>
      <c r="AS350" s="16">
        <f t="shared" si="176"/>
        <v>1.5199276699542691E-4</v>
      </c>
      <c r="AT350" s="13">
        <f t="shared" ref="AT350:AT371" si="185">(AS350 - AVERAGE(AS$2:AS$844)) / _xlfn.STDEV.P(AS$2:AS$844)</f>
        <v>0.39341977729547939</v>
      </c>
      <c r="AU350" s="17">
        <f t="shared" si="178"/>
        <v>-0.10455627658781243</v>
      </c>
      <c r="AV350" s="20">
        <f t="shared" si="179"/>
        <v>0.45836395534736574</v>
      </c>
      <c r="AW350" s="17">
        <f>(Z350*0.3999)+(AL350*0.4002)+(AV350*0.1999)</f>
        <v>0.4722894920724906</v>
      </c>
      <c r="AX350" s="17">
        <f t="shared" si="180"/>
        <v>349</v>
      </c>
    </row>
    <row r="351" spans="1:50" x14ac:dyDescent="0.25">
      <c r="A351">
        <v>239017</v>
      </c>
      <c r="B351" s="1" t="s">
        <v>711</v>
      </c>
      <c r="C351" t="s">
        <v>712</v>
      </c>
      <c r="D351" t="s">
        <v>288</v>
      </c>
      <c r="E351" s="1" t="s">
        <v>44</v>
      </c>
      <c r="F351">
        <v>303.68200000000002</v>
      </c>
      <c r="G351">
        <v>246296.592</v>
      </c>
      <c r="H351">
        <v>14919564.199999999</v>
      </c>
      <c r="I351">
        <v>312.13799999999998</v>
      </c>
      <c r="J351">
        <v>561131931.80400002</v>
      </c>
      <c r="K351">
        <v>176.37200000000001</v>
      </c>
      <c r="L351">
        <v>1415.046</v>
      </c>
      <c r="M351" s="2">
        <v>310.62599999999998</v>
      </c>
      <c r="N351">
        <v>76.954999999999998</v>
      </c>
      <c r="O351" s="4">
        <v>26387518.079</v>
      </c>
      <c r="P351" s="4">
        <v>594699333.93499994</v>
      </c>
      <c r="Q351" s="4">
        <v>665825247.62300003</v>
      </c>
      <c r="R351" s="6">
        <v>385263.196</v>
      </c>
      <c r="S351" s="4">
        <v>-81252418.069000006</v>
      </c>
      <c r="T351" s="4">
        <v>28254586.192000002</v>
      </c>
      <c r="U351" s="4">
        <v>102334911.059</v>
      </c>
      <c r="V351" s="4">
        <v>46.814999999999998</v>
      </c>
      <c r="W351" s="8">
        <v>85</v>
      </c>
      <c r="X351" s="23">
        <f t="shared" si="162"/>
        <v>1407914.8884787764</v>
      </c>
      <c r="Y351" s="24">
        <f t="shared" si="183"/>
        <v>-0.18029845015250565</v>
      </c>
      <c r="Z351" s="20">
        <f t="shared" si="163"/>
        <v>0.42845913616651965</v>
      </c>
      <c r="AA351" s="7">
        <f t="shared" si="164"/>
        <v>3.5258624206519955</v>
      </c>
      <c r="AB351" s="7">
        <f t="shared" si="184"/>
        <v>0.15280625704441722</v>
      </c>
      <c r="AC351" s="4">
        <f t="shared" si="165"/>
        <v>396546.77784609119</v>
      </c>
      <c r="AD351">
        <f t="shared" si="166"/>
        <v>6.149663510542646E-2</v>
      </c>
      <c r="AE351" s="7">
        <f t="shared" si="167"/>
        <v>-0.64819379019889478</v>
      </c>
      <c r="AF351" s="7">
        <f t="shared" si="156"/>
        <v>-0.14066091577589016</v>
      </c>
      <c r="AG351">
        <f t="shared" si="168"/>
        <v>0.40071025180810427</v>
      </c>
      <c r="AH351" s="7">
        <f t="shared" si="181"/>
        <v>-4.2348336524636043E-2</v>
      </c>
      <c r="AI351" s="7">
        <f t="shared" si="169"/>
        <v>9.3612189017873231</v>
      </c>
      <c r="AJ351" s="10">
        <f t="shared" si="160"/>
        <v>-1.1808843965405009E-2</v>
      </c>
      <c r="AK351" s="17">
        <f t="shared" si="170"/>
        <v>1.6693195324223142E-2</v>
      </c>
      <c r="AL351" s="20">
        <f t="shared" si="171"/>
        <v>0.50665931212466853</v>
      </c>
      <c r="AM351">
        <f t="shared" si="172"/>
        <v>76.954999999999998</v>
      </c>
      <c r="AN351" s="13">
        <f t="shared" si="173"/>
        <v>0.64207885900430262</v>
      </c>
      <c r="AO351">
        <f t="shared" si="174"/>
        <v>8.0230762252511738</v>
      </c>
      <c r="AP351" s="13">
        <f t="shared" si="158"/>
        <v>-0.31947211538701908</v>
      </c>
      <c r="AQ351">
        <f t="shared" si="175"/>
        <v>1.7697707119043837</v>
      </c>
      <c r="AR351" s="13">
        <f t="shared" si="161"/>
        <v>-0.35897735857766111</v>
      </c>
      <c r="AS351" s="16">
        <f t="shared" si="176"/>
        <v>5.362558144966795E-5</v>
      </c>
      <c r="AT351" s="13">
        <f t="shared" si="185"/>
        <v>-0.23374309688931877</v>
      </c>
      <c r="AU351" s="17">
        <f t="shared" si="178"/>
        <v>-2.3737330167743029E-2</v>
      </c>
      <c r="AV351" s="20">
        <f t="shared" si="179"/>
        <v>0.49053106460964208</v>
      </c>
      <c r="AW351" s="17">
        <f>(Z351*0.3999)+(AL351*0.4002)+(AV351*0.1999)</f>
        <v>0.47216302508075103</v>
      </c>
      <c r="AX351" s="17">
        <f t="shared" si="180"/>
        <v>350</v>
      </c>
    </row>
    <row r="352" spans="1:50" x14ac:dyDescent="0.25">
      <c r="A352">
        <v>173300</v>
      </c>
      <c r="B352" s="1" t="s">
        <v>713</v>
      </c>
      <c r="C352" t="s">
        <v>714</v>
      </c>
      <c r="D352" t="s">
        <v>137</v>
      </c>
      <c r="E352" s="1" t="s">
        <v>243</v>
      </c>
      <c r="F352">
        <v>353.67899999999997</v>
      </c>
      <c r="G352">
        <v>0</v>
      </c>
      <c r="H352">
        <v>3326303.983</v>
      </c>
      <c r="I352">
        <v>353.50599999999997</v>
      </c>
      <c r="J352">
        <v>208638478.97799999</v>
      </c>
      <c r="K352">
        <v>101.059</v>
      </c>
      <c r="L352">
        <v>1550.1969999999999</v>
      </c>
      <c r="M352" s="2">
        <v>328.01100000000002</v>
      </c>
      <c r="N352">
        <v>68.489000000000004</v>
      </c>
      <c r="O352" s="4">
        <v>23765978.311999999</v>
      </c>
      <c r="P352" s="4">
        <v>355745814.41299999</v>
      </c>
      <c r="Q352" s="4">
        <v>383889141.09299999</v>
      </c>
      <c r="R352" s="6">
        <v>397712.49200000003</v>
      </c>
      <c r="S352" s="4">
        <v>-82171234.272</v>
      </c>
      <c r="T352" s="4">
        <v>-11820030.301999999</v>
      </c>
      <c r="U352" s="4">
        <v>32105732.892999999</v>
      </c>
      <c r="V352" s="4">
        <v>46.996000000000002</v>
      </c>
      <c r="W352" s="8">
        <v>90</v>
      </c>
      <c r="X352" s="23">
        <f t="shared" si="162"/>
        <v>1449489.6912601336</v>
      </c>
      <c r="Y352" s="24">
        <f t="shared" si="183"/>
        <v>-0.16405193801127035</v>
      </c>
      <c r="Z352" s="20">
        <f t="shared" si="163"/>
        <v>0.43484512850484403</v>
      </c>
      <c r="AA352" s="7">
        <f t="shared" si="164"/>
        <v>3.2063423886835691</v>
      </c>
      <c r="AB352" s="7">
        <f t="shared" si="184"/>
        <v>9.4784567408277995E-2</v>
      </c>
      <c r="AC352" s="4">
        <f t="shared" si="165"/>
        <v>134588.36456140736</v>
      </c>
      <c r="AD352">
        <f t="shared" si="166"/>
        <v>1.6365091395011667E-2</v>
      </c>
      <c r="AE352" s="7">
        <f t="shared" si="167"/>
        <v>-2.4557897666366788</v>
      </c>
      <c r="AF352" s="7">
        <f t="shared" si="156"/>
        <v>-0.46975873694321557</v>
      </c>
      <c r="AG352">
        <f t="shared" si="168"/>
        <v>-0.4199940695141729</v>
      </c>
      <c r="AH352" s="7">
        <f t="shared" si="181"/>
        <v>-9.4890609143552143E-2</v>
      </c>
      <c r="AI352" s="7">
        <f t="shared" si="169"/>
        <v>13.640503322793391</v>
      </c>
      <c r="AJ352" s="10">
        <f t="shared" si="160"/>
        <v>3.9640198523516627E-2</v>
      </c>
      <c r="AK352" s="17">
        <f t="shared" si="170"/>
        <v>-7.6093705507090909E-2</v>
      </c>
      <c r="AL352" s="20">
        <f t="shared" si="171"/>
        <v>0.46967227395045519</v>
      </c>
      <c r="AM352">
        <f t="shared" si="172"/>
        <v>68.489000000000004</v>
      </c>
      <c r="AN352" s="13">
        <f t="shared" si="173"/>
        <v>0.3144956725633839</v>
      </c>
      <c r="AO352">
        <f t="shared" si="174"/>
        <v>15.339524436220424</v>
      </c>
      <c r="AP352" s="13">
        <f t="shared" si="158"/>
        <v>0.30498859273331846</v>
      </c>
      <c r="AQ352">
        <f t="shared" si="175"/>
        <v>3.4980160104493412</v>
      </c>
      <c r="AR352" s="13">
        <f t="shared" si="161"/>
        <v>-3.3870018930937627E-2</v>
      </c>
      <c r="AS352" s="16">
        <f t="shared" si="176"/>
        <v>6.5227569412417964E-5</v>
      </c>
      <c r="AT352" s="13">
        <f t="shared" si="185"/>
        <v>-0.1597719237119497</v>
      </c>
      <c r="AU352" s="17">
        <f t="shared" si="178"/>
        <v>0.13017396047722041</v>
      </c>
      <c r="AV352" s="20">
        <f t="shared" si="179"/>
        <v>0.55178560210467553</v>
      </c>
      <c r="AW352" s="17">
        <f>(Z352*0.3999)+(AL352*0.4002)+(AV352*0.1999)</f>
        <v>0.47215935278478388</v>
      </c>
      <c r="AX352" s="17">
        <f t="shared" si="180"/>
        <v>351</v>
      </c>
    </row>
    <row r="353" spans="1:50" x14ac:dyDescent="0.25">
      <c r="A353">
        <v>139393</v>
      </c>
      <c r="B353" s="1" t="s">
        <v>715</v>
      </c>
      <c r="C353" t="s">
        <v>716</v>
      </c>
      <c r="D353" t="s">
        <v>51</v>
      </c>
      <c r="E353" s="1" t="s">
        <v>192</v>
      </c>
      <c r="F353">
        <v>163.49100000000001</v>
      </c>
      <c r="G353">
        <v>87638.921000000002</v>
      </c>
      <c r="H353">
        <v>3405489.162</v>
      </c>
      <c r="I353">
        <v>6.6130000000000004</v>
      </c>
      <c r="J353">
        <v>69990149.054000005</v>
      </c>
      <c r="K353">
        <v>59.332999999999998</v>
      </c>
      <c r="L353">
        <v>742.88300000000004</v>
      </c>
      <c r="M353" s="2">
        <v>225.65100000000001</v>
      </c>
      <c r="N353">
        <v>78.06</v>
      </c>
      <c r="O353" s="4">
        <v>7302815.2620000001</v>
      </c>
      <c r="P353" s="4">
        <v>99448927.359999999</v>
      </c>
      <c r="Q353" s="4">
        <v>102488021.853</v>
      </c>
      <c r="R353" s="6">
        <v>828524.65899999999</v>
      </c>
      <c r="S353" s="4">
        <v>-11145342.767999999</v>
      </c>
      <c r="T353" s="4">
        <v>3707872.915</v>
      </c>
      <c r="U353" s="4">
        <v>49538714.920999996</v>
      </c>
      <c r="V353" s="4">
        <v>47.734000000000002</v>
      </c>
      <c r="W353" s="9">
        <v>137</v>
      </c>
      <c r="X353" s="23">
        <f t="shared" si="162"/>
        <v>1364652.6848759782</v>
      </c>
      <c r="Y353" s="24">
        <f t="shared" si="183"/>
        <v>-0.19720436116273488</v>
      </c>
      <c r="Z353" s="20">
        <f t="shared" si="163"/>
        <v>0.42183380895874795</v>
      </c>
      <c r="AA353" s="7">
        <f t="shared" si="164"/>
        <v>1.7362327641467108</v>
      </c>
      <c r="AB353" s="7">
        <f t="shared" si="184"/>
        <v>-0.17217285570066682</v>
      </c>
      <c r="AC353" s="4">
        <f t="shared" si="165"/>
        <v>94214.228962030364</v>
      </c>
      <c r="AD353">
        <f t="shared" si="166"/>
        <v>9.4092275129332749E-3</v>
      </c>
      <c r="AE353" s="7">
        <f t="shared" si="167"/>
        <v>-0.15623848172773233</v>
      </c>
      <c r="AF353" s="7">
        <f t="shared" si="156"/>
        <v>-5.1093655038445387E-2</v>
      </c>
      <c r="AG353">
        <f t="shared" si="168"/>
        <v>1.2488956314922977</v>
      </c>
      <c r="AH353" s="7">
        <f t="shared" si="181"/>
        <v>1.1953299634588676E-2</v>
      </c>
      <c r="AI353" s="7">
        <f t="shared" si="169"/>
        <v>33.723210018333567</v>
      </c>
      <c r="AJ353" s="10">
        <f t="shared" si="160"/>
        <v>0.28109085438538661</v>
      </c>
      <c r="AK353" s="17">
        <f t="shared" si="170"/>
        <v>-1.5904915506223409E-2</v>
      </c>
      <c r="AL353" s="20">
        <f t="shared" si="171"/>
        <v>0.49365512424614622</v>
      </c>
      <c r="AM353">
        <f t="shared" si="172"/>
        <v>78.06</v>
      </c>
      <c r="AN353" s="13">
        <f t="shared" si="173"/>
        <v>0.68483570060803711</v>
      </c>
      <c r="AO353">
        <f t="shared" si="174"/>
        <v>12.520570340282811</v>
      </c>
      <c r="AP353" s="13">
        <f t="shared" si="158"/>
        <v>6.4390146581708552E-2</v>
      </c>
      <c r="AQ353">
        <f t="shared" si="175"/>
        <v>0.11145568233529403</v>
      </c>
      <c r="AR353" s="13">
        <f t="shared" si="161"/>
        <v>-0.67092982736972928</v>
      </c>
      <c r="AS353" s="16">
        <f t="shared" si="176"/>
        <v>1.0172556381996563E-4</v>
      </c>
      <c r="AT353" s="13">
        <f t="shared" si="185"/>
        <v>7.2929530005765006E-2</v>
      </c>
      <c r="AU353" s="17">
        <f t="shared" si="178"/>
        <v>6.840169598655893E-2</v>
      </c>
      <c r="AV353" s="20">
        <f t="shared" si="179"/>
        <v>0.52726706410386803</v>
      </c>
      <c r="AW353" s="17">
        <f>(Z353*0.3999)+(AL353*0.4002)+(AV353*0.1999)</f>
        <v>0.47165280704027418</v>
      </c>
      <c r="AX353" s="17">
        <f t="shared" si="180"/>
        <v>352</v>
      </c>
    </row>
    <row r="354" spans="1:50" x14ac:dyDescent="0.25">
      <c r="A354">
        <v>214157</v>
      </c>
      <c r="B354" s="1" t="s">
        <v>717</v>
      </c>
      <c r="C354" t="s">
        <v>718</v>
      </c>
      <c r="D354" t="s">
        <v>143</v>
      </c>
      <c r="E354" s="1" t="s">
        <v>40</v>
      </c>
      <c r="F354">
        <v>951.05799999999999</v>
      </c>
      <c r="G354">
        <v>-6208.41</v>
      </c>
      <c r="H354">
        <v>10106037.747</v>
      </c>
      <c r="I354">
        <v>883.88599999999997</v>
      </c>
      <c r="J354">
        <v>164187909.73800001</v>
      </c>
      <c r="K354">
        <v>236.81800000000001</v>
      </c>
      <c r="L354">
        <v>2215.27</v>
      </c>
      <c r="M354" s="2">
        <v>562.87400000000002</v>
      </c>
      <c r="N354">
        <v>72.116</v>
      </c>
      <c r="O354" s="4">
        <v>40358942.682999998</v>
      </c>
      <c r="P354" s="4">
        <v>243865906.73899999</v>
      </c>
      <c r="Q354" s="4">
        <v>319548828.74800003</v>
      </c>
      <c r="R354" s="6">
        <v>858682.93200000003</v>
      </c>
      <c r="S354" s="4">
        <v>-7604514.0640000002</v>
      </c>
      <c r="T354" s="4">
        <v>19227435.736000001</v>
      </c>
      <c r="U354" s="4">
        <v>155811256.14700001</v>
      </c>
      <c r="V354" s="4">
        <v>48.7</v>
      </c>
      <c r="W354" s="8">
        <v>308</v>
      </c>
      <c r="X354" s="23">
        <f t="shared" si="162"/>
        <v>1569254.2099563899</v>
      </c>
      <c r="Y354" s="24">
        <f t="shared" si="183"/>
        <v>-0.11725061661184721</v>
      </c>
      <c r="Z354" s="20">
        <f t="shared" si="163"/>
        <v>0.45333072862237889</v>
      </c>
      <c r="AA354" s="7">
        <f t="shared" si="164"/>
        <v>1.5906746611554115</v>
      </c>
      <c r="AB354" s="7">
        <f t="shared" si="184"/>
        <v>-0.19860477304793636</v>
      </c>
      <c r="AC354" s="4">
        <f t="shared" si="165"/>
        <v>74116.432641619307</v>
      </c>
      <c r="AD354">
        <f t="shared" si="166"/>
        <v>5.9466757218140012E-3</v>
      </c>
      <c r="AE354" s="7">
        <f t="shared" si="167"/>
        <v>1.6054832910402432E-2</v>
      </c>
      <c r="AF354" s="7">
        <f t="shared" si="156"/>
        <v>-1.9725276712638563E-2</v>
      </c>
      <c r="AG354">
        <f t="shared" si="168"/>
        <v>0.25397047069237444</v>
      </c>
      <c r="AH354" s="7">
        <f t="shared" si="181"/>
        <v>-5.1742757125469149E-2</v>
      </c>
      <c r="AI354" s="7">
        <f t="shared" si="169"/>
        <v>4.2222052249779685</v>
      </c>
      <c r="AJ354" s="10">
        <f t="shared" si="160"/>
        <v>-7.3594251757288495E-2</v>
      </c>
      <c r="AK354" s="17">
        <f t="shared" si="170"/>
        <v>-8.4022175087323625E-2</v>
      </c>
      <c r="AL354" s="20">
        <f t="shared" si="171"/>
        <v>0.46651940046896206</v>
      </c>
      <c r="AM354">
        <f t="shared" si="172"/>
        <v>72.116</v>
      </c>
      <c r="AN354" s="13">
        <f t="shared" si="173"/>
        <v>0.4548387173568178</v>
      </c>
      <c r="AO354">
        <f t="shared" si="174"/>
        <v>9.3543142835426352</v>
      </c>
      <c r="AP354" s="13">
        <f t="shared" si="158"/>
        <v>-0.2058506098987295</v>
      </c>
      <c r="AQ354">
        <f t="shared" si="175"/>
        <v>3.7323429806855892</v>
      </c>
      <c r="AR354" s="13">
        <f t="shared" si="161"/>
        <v>1.0210192347589877E-2</v>
      </c>
      <c r="AS354" s="16">
        <f t="shared" si="176"/>
        <v>5.4889198099164191E-5</v>
      </c>
      <c r="AT354" s="13">
        <f t="shared" si="185"/>
        <v>-0.22568661499071679</v>
      </c>
      <c r="AU354" s="17">
        <f t="shared" si="178"/>
        <v>4.2404187821117052E-2</v>
      </c>
      <c r="AV354" s="20">
        <f t="shared" si="179"/>
        <v>0.51691175502230635</v>
      </c>
      <c r="AW354" s="17">
        <f>(Z354*0.3999)+(AL354*0.4002)+(AV354*0.1999)</f>
        <v>0.471318682272727</v>
      </c>
      <c r="AX354" s="17">
        <f t="shared" si="180"/>
        <v>353</v>
      </c>
    </row>
    <row r="355" spans="1:50" x14ac:dyDescent="0.25">
      <c r="A355">
        <v>161457</v>
      </c>
      <c r="B355" s="1" t="s">
        <v>719</v>
      </c>
      <c r="C355" t="s">
        <v>720</v>
      </c>
      <c r="D355" t="s">
        <v>400</v>
      </c>
      <c r="E355" s="1" t="s">
        <v>44</v>
      </c>
      <c r="F355">
        <v>1454.671</v>
      </c>
      <c r="G355">
        <v>1080270.4580000001</v>
      </c>
      <c r="H355">
        <v>11193999.069</v>
      </c>
      <c r="I355">
        <v>929.303</v>
      </c>
      <c r="J355">
        <v>373554532.241</v>
      </c>
      <c r="K355">
        <v>357.637</v>
      </c>
      <c r="L355">
        <v>4020.3789999999999</v>
      </c>
      <c r="M355" s="2">
        <v>620.76700000000005</v>
      </c>
      <c r="N355">
        <v>60.542999999999999</v>
      </c>
      <c r="O355" s="4">
        <v>71711740.427000001</v>
      </c>
      <c r="P355" s="4">
        <v>676824493.29200006</v>
      </c>
      <c r="Q355" s="4">
        <v>945610270.81099999</v>
      </c>
      <c r="R355" s="6">
        <v>83652.956000000006</v>
      </c>
      <c r="S355" s="4">
        <v>46183631.886</v>
      </c>
      <c r="T355" s="4">
        <v>273744022.61900002</v>
      </c>
      <c r="U355" s="4">
        <v>290150381.57200003</v>
      </c>
      <c r="V355" s="4">
        <v>50.061</v>
      </c>
      <c r="W355" s="8">
        <v>34</v>
      </c>
      <c r="X355" s="23">
        <f t="shared" si="162"/>
        <v>1527323.3687427063</v>
      </c>
      <c r="Y355" s="24">
        <f t="shared" si="183"/>
        <v>-0.13363626068700793</v>
      </c>
      <c r="Z355" s="20">
        <f t="shared" si="163"/>
        <v>0.44684510473461153</v>
      </c>
      <c r="AA355" s="7">
        <f t="shared" si="164"/>
        <v>2.907662050209797</v>
      </c>
      <c r="AB355" s="7">
        <f t="shared" si="184"/>
        <v>4.0547160781282232E-2</v>
      </c>
      <c r="AC355" s="4">
        <f t="shared" si="165"/>
        <v>92915.253074647946</v>
      </c>
      <c r="AD355">
        <f t="shared" si="166"/>
        <v>9.1854332613760109E-3</v>
      </c>
      <c r="AE355" s="7">
        <f t="shared" si="167"/>
        <v>0.19775135446706932</v>
      </c>
      <c r="AF355" s="7">
        <f t="shared" si="156"/>
        <v>1.3355085346929883E-2</v>
      </c>
      <c r="AG355">
        <f t="shared" si="168"/>
        <v>1.022465904311374</v>
      </c>
      <c r="AH355" s="7">
        <f t="shared" si="181"/>
        <v>-2.5429472419951265E-3</v>
      </c>
      <c r="AI355" s="7">
        <f t="shared" si="169"/>
        <v>3.5180814979846047</v>
      </c>
      <c r="AJ355" s="10">
        <f t="shared" si="160"/>
        <v>-8.205980066301477E-2</v>
      </c>
      <c r="AK355" s="17">
        <f t="shared" si="170"/>
        <v>3.3954207451258062E-3</v>
      </c>
      <c r="AL355" s="20">
        <f t="shared" si="171"/>
        <v>0.50135457429219443</v>
      </c>
      <c r="AM355">
        <f t="shared" si="172"/>
        <v>60.542999999999999</v>
      </c>
      <c r="AN355" s="13">
        <f t="shared" si="173"/>
        <v>7.0333527595163045E-3</v>
      </c>
      <c r="AO355">
        <f t="shared" si="174"/>
        <v>11.241507450291776</v>
      </c>
      <c r="AP355" s="13">
        <f t="shared" si="158"/>
        <v>-4.4778195075757476E-2</v>
      </c>
      <c r="AQ355">
        <f t="shared" si="175"/>
        <v>2.5984531801799031</v>
      </c>
      <c r="AR355" s="13">
        <f t="shared" si="161"/>
        <v>-0.20309048713657779</v>
      </c>
      <c r="AS355" s="16">
        <f t="shared" si="176"/>
        <v>5.6063051545828852E-5</v>
      </c>
      <c r="AT355" s="13">
        <f t="shared" si="185"/>
        <v>-0.21820243927299768</v>
      </c>
      <c r="AU355" s="17">
        <f t="shared" si="178"/>
        <v>-0.10349765257982846</v>
      </c>
      <c r="AV355" s="20">
        <f t="shared" si="179"/>
        <v>0.4587840062304277</v>
      </c>
      <c r="AW355" s="17">
        <f>(Z355*0.3999)+(AL355*0.4002)+(AV355*0.1999)</f>
        <v>0.47104638086056988</v>
      </c>
      <c r="AX355" s="17">
        <f t="shared" si="180"/>
        <v>354</v>
      </c>
    </row>
    <row r="356" spans="1:50" x14ac:dyDescent="0.25">
      <c r="A356">
        <v>170675</v>
      </c>
      <c r="B356" s="1" t="s">
        <v>721</v>
      </c>
      <c r="C356" t="s">
        <v>722</v>
      </c>
      <c r="D356" t="s">
        <v>233</v>
      </c>
      <c r="E356" s="1" t="s">
        <v>44</v>
      </c>
      <c r="F356">
        <v>506.64100000000002</v>
      </c>
      <c r="G356">
        <v>-9182128.3709999993</v>
      </c>
      <c r="H356">
        <v>3214531.3459999999</v>
      </c>
      <c r="I356">
        <v>521.59900000000005</v>
      </c>
      <c r="J356">
        <v>54783985.461000003</v>
      </c>
      <c r="K356">
        <v>178.04900000000001</v>
      </c>
      <c r="L356">
        <v>2376.116</v>
      </c>
      <c r="M356" s="2">
        <v>392.04199999999997</v>
      </c>
      <c r="N356">
        <v>71.844999999999999</v>
      </c>
      <c r="O356" s="4">
        <v>36017504.137000002</v>
      </c>
      <c r="P356" s="4">
        <v>124198663.34299999</v>
      </c>
      <c r="Q356" s="4">
        <v>218044903.28099999</v>
      </c>
      <c r="R356" s="6">
        <v>630727.38300000003</v>
      </c>
      <c r="S356" s="4">
        <v>-10497839.912</v>
      </c>
      <c r="T356" s="4">
        <v>0</v>
      </c>
      <c r="U356" s="4">
        <v>103173594.441</v>
      </c>
      <c r="V356" s="4">
        <v>47.298999999999999</v>
      </c>
      <c r="W356" s="8">
        <v>156</v>
      </c>
      <c r="X356" s="23">
        <f t="shared" si="162"/>
        <v>1585074.5172184999</v>
      </c>
      <c r="Y356" s="24">
        <f t="shared" si="183"/>
        <v>-0.1110683909170281</v>
      </c>
      <c r="Z356" s="20">
        <f t="shared" si="163"/>
        <v>0.45578105700752869</v>
      </c>
      <c r="AA356" s="7">
        <f t="shared" si="164"/>
        <v>1.1244083435430843</v>
      </c>
      <c r="AB356" s="7">
        <f t="shared" si="184"/>
        <v>-0.28327414229412273</v>
      </c>
      <c r="AC356" s="4">
        <f t="shared" si="165"/>
        <v>23056.107303262972</v>
      </c>
      <c r="AD356">
        <f t="shared" si="166"/>
        <v>-2.8502599290814072E-3</v>
      </c>
      <c r="AE356" s="7">
        <f t="shared" si="167"/>
        <v>-7.0592757822012034E-2</v>
      </c>
      <c r="AF356" s="7">
        <f t="shared" ref="AF356:AF419" si="186">(AE356 - AVERAGE(AE$2:AE$999)) / _xlfn.STDEV.P(AE$2:AE$999)</f>
        <v>-3.5500667724313137E-2</v>
      </c>
      <c r="AG356">
        <f t="shared" si="168"/>
        <v>-9.7842261736498126E-2</v>
      </c>
      <c r="AH356" s="7">
        <f t="shared" si="181"/>
        <v>-7.4266143463074211E-2</v>
      </c>
      <c r="AI356" s="7">
        <f t="shared" si="169"/>
        <v>2.3234271658092269</v>
      </c>
      <c r="AJ356" s="10">
        <f t="shared" si="160"/>
        <v>-9.6422908007306476E-2</v>
      </c>
      <c r="AK356" s="17">
        <f t="shared" si="170"/>
        <v>-0.12182658011617245</v>
      </c>
      <c r="AL356" s="20">
        <f t="shared" si="171"/>
        <v>0.45151818142538397</v>
      </c>
      <c r="AM356">
        <f t="shared" si="172"/>
        <v>71.844999999999999</v>
      </c>
      <c r="AN356" s="13">
        <f t="shared" si="173"/>
        <v>0.44435265032096977</v>
      </c>
      <c r="AO356">
        <f t="shared" si="174"/>
        <v>13.34529258799544</v>
      </c>
      <c r="AP356" s="13">
        <f t="shared" ref="AP356:AP419" si="187">(AO356 - AVERAGE(AO$2:AO$844)) / _xlfn.STDEV.P(AO$2:AO$844)</f>
        <v>0.13478039933263983</v>
      </c>
      <c r="AQ356">
        <f t="shared" si="175"/>
        <v>2.9295250183938131</v>
      </c>
      <c r="AR356" s="13">
        <f t="shared" si="161"/>
        <v>-0.14081120036849359</v>
      </c>
      <c r="AS356" s="16">
        <f t="shared" si="176"/>
        <v>6.597114533427838E-5</v>
      </c>
      <c r="AT356" s="13">
        <f t="shared" si="185"/>
        <v>-0.15503108244724101</v>
      </c>
      <c r="AU356" s="17">
        <f t="shared" si="178"/>
        <v>0.10079187834787928</v>
      </c>
      <c r="AV356" s="20">
        <f t="shared" si="179"/>
        <v>0.54014216292611206</v>
      </c>
      <c r="AW356" s="17">
        <f>(Z356*0.3999)+(AL356*0.4002)+(AV356*0.1999)</f>
        <v>0.47093883927267916</v>
      </c>
      <c r="AX356" s="17">
        <f t="shared" si="180"/>
        <v>355</v>
      </c>
    </row>
    <row r="357" spans="1:50" x14ac:dyDescent="0.25">
      <c r="A357">
        <v>206437</v>
      </c>
      <c r="B357" s="1" t="s">
        <v>723</v>
      </c>
      <c r="C357" t="s">
        <v>724</v>
      </c>
      <c r="D357" t="s">
        <v>195</v>
      </c>
      <c r="E357" s="1" t="s">
        <v>48</v>
      </c>
      <c r="F357">
        <v>636.36400000000003</v>
      </c>
      <c r="G357">
        <v>-14787.155000000001</v>
      </c>
      <c r="H357">
        <v>3686607.0690000001</v>
      </c>
      <c r="I357">
        <v>604.67200000000003</v>
      </c>
      <c r="J357">
        <v>43211770.097000003</v>
      </c>
      <c r="K357">
        <v>96.578999999999994</v>
      </c>
      <c r="L357">
        <v>1433.4449999999999</v>
      </c>
      <c r="M357" s="2">
        <v>305.77600000000001</v>
      </c>
      <c r="N357">
        <v>63.573999999999998</v>
      </c>
      <c r="O357" s="4">
        <v>13999529.736</v>
      </c>
      <c r="P357" s="4">
        <v>125674130.69400001</v>
      </c>
      <c r="Q357" s="4">
        <v>131657275.24600001</v>
      </c>
      <c r="R357" s="6">
        <v>754926.505</v>
      </c>
      <c r="S357" s="4">
        <v>3093247.3319999999</v>
      </c>
      <c r="T357" s="4">
        <v>35954955.200999998</v>
      </c>
      <c r="U357" s="4">
        <v>56884304.141000003</v>
      </c>
      <c r="V357" s="4">
        <v>45.676000000000002</v>
      </c>
      <c r="W357" s="8">
        <v>265</v>
      </c>
      <c r="X357" s="23">
        <f t="shared" si="162"/>
        <v>871088.32827501895</v>
      </c>
      <c r="Y357" s="24">
        <f t="shared" si="183"/>
        <v>-0.39007838041350529</v>
      </c>
      <c r="Z357" s="20">
        <f t="shared" si="163"/>
        <v>0.34823929449820423</v>
      </c>
      <c r="AA357" s="7">
        <f t="shared" si="164"/>
        <v>2.5082429074891182</v>
      </c>
      <c r="AB357" s="7">
        <f t="shared" si="184"/>
        <v>-3.1983420136918482E-2</v>
      </c>
      <c r="AC357" s="4">
        <f t="shared" si="165"/>
        <v>30145.398042478089</v>
      </c>
      <c r="AD357">
        <f t="shared" si="166"/>
        <v>-1.6288804327679262E-3</v>
      </c>
      <c r="AE357" s="7">
        <f t="shared" si="167"/>
        <v>0.11918673355297923</v>
      </c>
      <c r="AF357" s="7">
        <f t="shared" si="186"/>
        <v>-9.4868933540652619E-4</v>
      </c>
      <c r="AG357">
        <f t="shared" si="168"/>
        <v>6.006902847430986</v>
      </c>
      <c r="AH357" s="7">
        <f t="shared" si="181"/>
        <v>0.31656545503281885</v>
      </c>
      <c r="AI357" s="7">
        <f t="shared" si="169"/>
        <v>22.004695708378062</v>
      </c>
      <c r="AJ357" s="10">
        <f t="shared" si="160"/>
        <v>0.14020133143608177</v>
      </c>
      <c r="AK357" s="17">
        <f t="shared" si="170"/>
        <v>7.4314194748903994E-2</v>
      </c>
      <c r="AL357" s="20">
        <f t="shared" si="171"/>
        <v>0.52961980875652914</v>
      </c>
      <c r="AM357">
        <f t="shared" si="172"/>
        <v>63.573999999999998</v>
      </c>
      <c r="AN357" s="13">
        <f t="shared" si="173"/>
        <v>0.12431478886894518</v>
      </c>
      <c r="AO357">
        <f t="shared" si="174"/>
        <v>14.842201720870998</v>
      </c>
      <c r="AP357" s="13">
        <f t="shared" si="187"/>
        <v>0.26254197300247362</v>
      </c>
      <c r="AQ357">
        <f t="shared" si="175"/>
        <v>6.260905579887968</v>
      </c>
      <c r="AR357" s="13">
        <f t="shared" si="161"/>
        <v>0.48586851495317884</v>
      </c>
      <c r="AS357" s="16">
        <f t="shared" si="176"/>
        <v>1.0239236796032332E-4</v>
      </c>
      <c r="AT357" s="13">
        <f t="shared" si="185"/>
        <v>7.7180894918411777E-2</v>
      </c>
      <c r="AU357" s="17">
        <f t="shared" si="178"/>
        <v>0.23983323763327902</v>
      </c>
      <c r="AV357" s="20">
        <f t="shared" si="179"/>
        <v>0.59477023054042</v>
      </c>
      <c r="AW357" s="17">
        <f>(Z357*0.3999)+(AL357*0.4002)+(AV357*0.1999)</f>
        <v>0.47010931041922477</v>
      </c>
      <c r="AX357" s="17">
        <f t="shared" si="180"/>
        <v>356</v>
      </c>
    </row>
    <row r="358" spans="1:50" x14ac:dyDescent="0.25">
      <c r="A358">
        <v>232256</v>
      </c>
      <c r="B358" s="1" t="s">
        <v>725</v>
      </c>
      <c r="C358" t="s">
        <v>726</v>
      </c>
      <c r="D358" t="s">
        <v>39</v>
      </c>
      <c r="E358" s="1" t="s">
        <v>192</v>
      </c>
      <c r="F358">
        <v>170.273</v>
      </c>
      <c r="G358">
        <v>-1621454.5589999999</v>
      </c>
      <c r="H358">
        <v>6184433.2309999997</v>
      </c>
      <c r="I358">
        <v>109.11199999999999</v>
      </c>
      <c r="J358">
        <v>311043139.94300002</v>
      </c>
      <c r="K358">
        <v>93.46</v>
      </c>
      <c r="L358">
        <v>826.24300000000005</v>
      </c>
      <c r="M358" s="2">
        <v>207.22399999999999</v>
      </c>
      <c r="N358">
        <v>81.248000000000005</v>
      </c>
      <c r="O358" s="4">
        <v>13048072.380999999</v>
      </c>
      <c r="P358" s="4">
        <v>506394688.27999997</v>
      </c>
      <c r="Q358" s="4">
        <v>706959809.97300005</v>
      </c>
      <c r="R358" s="6">
        <v>583235.97699999996</v>
      </c>
      <c r="S358" s="4">
        <v>70213712.991999999</v>
      </c>
      <c r="T358" s="4">
        <v>0</v>
      </c>
      <c r="U358" s="4">
        <v>159751067.91499999</v>
      </c>
      <c r="V358" s="4">
        <v>43.305999999999997</v>
      </c>
      <c r="W358" s="8">
        <v>139</v>
      </c>
      <c r="X358" s="23">
        <f t="shared" si="162"/>
        <v>869499.94314998551</v>
      </c>
      <c r="Y358" s="24">
        <f t="shared" si="183"/>
        <v>-0.39069908614131177</v>
      </c>
      <c r="Z358" s="20">
        <f t="shared" si="163"/>
        <v>0.34800983721714257</v>
      </c>
      <c r="AA358" s="7">
        <f t="shared" si="164"/>
        <v>6.075308195568657</v>
      </c>
      <c r="AB358" s="7">
        <f t="shared" si="184"/>
        <v>0.61576049057115323</v>
      </c>
      <c r="AC358" s="4">
        <f t="shared" si="165"/>
        <v>376454.79591718176</v>
      </c>
      <c r="AD358">
        <f t="shared" si="166"/>
        <v>5.8035085047601083E-2</v>
      </c>
      <c r="AE358" s="7">
        <f t="shared" si="167"/>
        <v>0.47823246016514748</v>
      </c>
      <c r="AF358" s="7">
        <f t="shared" si="186"/>
        <v>6.4420545752382888E-2</v>
      </c>
      <c r="AG358">
        <f t="shared" si="168"/>
        <v>-8.0844293629573297E-3</v>
      </c>
      <c r="AH358" s="7">
        <f t="shared" si="181"/>
        <v>-6.851976151317142E-2</v>
      </c>
      <c r="AI358" s="7">
        <f t="shared" si="169"/>
        <v>3.524839234286834</v>
      </c>
      <c r="AJ358" s="10">
        <f t="shared" si="160"/>
        <v>-8.1978553653483083E-2</v>
      </c>
      <c r="AK358" s="17">
        <f t="shared" si="170"/>
        <v>0.18031678372830595</v>
      </c>
      <c r="AL358" s="20">
        <f t="shared" si="171"/>
        <v>0.5715480599403725</v>
      </c>
      <c r="AM358">
        <f t="shared" si="172"/>
        <v>81.248000000000005</v>
      </c>
      <c r="AN358" s="13">
        <f t="shared" si="173"/>
        <v>0.80819209068288356</v>
      </c>
      <c r="AO358">
        <f t="shared" si="174"/>
        <v>8.8406056066766538</v>
      </c>
      <c r="AP358" s="13">
        <f t="shared" si="187"/>
        <v>-0.24969577559570574</v>
      </c>
      <c r="AQ358">
        <f t="shared" si="175"/>
        <v>1.1674727156002569</v>
      </c>
      <c r="AR358" s="13">
        <f t="shared" si="161"/>
        <v>-0.47227811479429554</v>
      </c>
      <c r="AS358" s="16">
        <f t="shared" si="176"/>
        <v>6.3322993303067282E-5</v>
      </c>
      <c r="AT358" s="13">
        <f t="shared" si="185"/>
        <v>-0.17191499175051242</v>
      </c>
      <c r="AU358" s="17">
        <f t="shared" si="178"/>
        <v>2.7581156257262235E-2</v>
      </c>
      <c r="AV358" s="20">
        <f t="shared" si="179"/>
        <v>0.51100189446184174</v>
      </c>
      <c r="AW358" s="17">
        <f>(Z358*0.3999)+(AL358*0.4002)+(AV358*0.1999)</f>
        <v>0.4700519461941946</v>
      </c>
      <c r="AX358" s="17">
        <f t="shared" si="180"/>
        <v>357</v>
      </c>
    </row>
    <row r="359" spans="1:50" x14ac:dyDescent="0.25">
      <c r="A359">
        <v>215655</v>
      </c>
      <c r="B359" s="1" t="s">
        <v>727</v>
      </c>
      <c r="C359" t="s">
        <v>728</v>
      </c>
      <c r="D359" t="s">
        <v>143</v>
      </c>
      <c r="E359" s="1" t="s">
        <v>44</v>
      </c>
      <c r="F359">
        <v>935.69100000000003</v>
      </c>
      <c r="G359">
        <v>958512.96699999995</v>
      </c>
      <c r="H359">
        <v>11630530.539999999</v>
      </c>
      <c r="I359">
        <v>511.959</v>
      </c>
      <c r="J359">
        <v>59246999.019000001</v>
      </c>
      <c r="K359">
        <v>124.754</v>
      </c>
      <c r="L359">
        <v>1904.818</v>
      </c>
      <c r="M359" s="2">
        <v>579.31799999999998</v>
      </c>
      <c r="N359">
        <v>68.384</v>
      </c>
      <c r="O359" s="4">
        <v>47405931.112000003</v>
      </c>
      <c r="P359" s="4">
        <v>94715079.172999993</v>
      </c>
      <c r="Q359" s="4">
        <v>233785581.13800001</v>
      </c>
      <c r="R359" s="6">
        <v>858682.93200000003</v>
      </c>
      <c r="S359" s="4">
        <v>-37409196.255000003</v>
      </c>
      <c r="T359" s="4">
        <v>-513744.56199999998</v>
      </c>
      <c r="U359" s="4">
        <v>121046711.186</v>
      </c>
      <c r="V359" s="4">
        <v>48.427999999999997</v>
      </c>
      <c r="W359" s="8">
        <v>308</v>
      </c>
      <c r="X359" s="23">
        <f t="shared" si="162"/>
        <v>1615098.9571440781</v>
      </c>
      <c r="Y359" s="24">
        <f t="shared" si="183"/>
        <v>-9.9335504766009969E-2</v>
      </c>
      <c r="Z359" s="20">
        <f t="shared" si="163"/>
        <v>0.46043594454346876</v>
      </c>
      <c r="AA359" s="7">
        <f t="shared" si="164"/>
        <v>0.64508657271735492</v>
      </c>
      <c r="AB359" s="7">
        <f t="shared" si="184"/>
        <v>-0.37031425321099726</v>
      </c>
      <c r="AC359" s="4">
        <f t="shared" si="165"/>
        <v>31103.758479287786</v>
      </c>
      <c r="AD359">
        <f t="shared" si="166"/>
        <v>-1.4637691641437552E-3</v>
      </c>
      <c r="AE359" s="7">
        <f t="shared" si="167"/>
        <v>-0.21296461062365077</v>
      </c>
      <c r="AF359" s="7">
        <f t="shared" si="186"/>
        <v>-6.14214305293454E-2</v>
      </c>
      <c r="AG359">
        <f t="shared" si="168"/>
        <v>3.1981505690684506E-3</v>
      </c>
      <c r="AH359" s="7">
        <f t="shared" si="181"/>
        <v>-6.7797439995870151E-2</v>
      </c>
      <c r="AI359" s="7">
        <f t="shared" si="169"/>
        <v>1.6810580089574783</v>
      </c>
      <c r="AJ359" s="10">
        <f t="shared" si="160"/>
        <v>-0.10414599317598718</v>
      </c>
      <c r="AK359" s="17">
        <f t="shared" si="170"/>
        <v>-0.15277951441936191</v>
      </c>
      <c r="AL359" s="20">
        <f t="shared" si="171"/>
        <v>0.43928607659315916</v>
      </c>
      <c r="AM359">
        <f t="shared" si="172"/>
        <v>68.384</v>
      </c>
      <c r="AN359" s="13">
        <f t="shared" si="173"/>
        <v>0.31043280526167144</v>
      </c>
      <c r="AO359">
        <f t="shared" si="174"/>
        <v>15.268592590217548</v>
      </c>
      <c r="AP359" s="13">
        <f t="shared" si="187"/>
        <v>0.29893454170937617</v>
      </c>
      <c r="AQ359">
        <f t="shared" si="175"/>
        <v>4.1037481764111767</v>
      </c>
      <c r="AR359" s="13">
        <f t="shared" si="161"/>
        <v>8.0076753081170474E-2</v>
      </c>
      <c r="AS359" s="16">
        <f t="shared" si="176"/>
        <v>4.0181005948384967E-5</v>
      </c>
      <c r="AT359" s="13">
        <f t="shared" si="185"/>
        <v>-0.31946211555186599</v>
      </c>
      <c r="AU359" s="17">
        <f t="shared" si="178"/>
        <v>0.12399024216576489</v>
      </c>
      <c r="AV359" s="20">
        <f t="shared" si="179"/>
        <v>0.54933849946647728</v>
      </c>
      <c r="AW359" s="17">
        <f>(Z359*0.3999)+(AL359*0.4002)+(AV359*0.1999)</f>
        <v>0.46974338811886418</v>
      </c>
      <c r="AX359" s="17">
        <f t="shared" si="180"/>
        <v>358</v>
      </c>
    </row>
    <row r="360" spans="1:50" x14ac:dyDescent="0.25">
      <c r="A360">
        <v>215442</v>
      </c>
      <c r="B360" s="1" t="s">
        <v>729</v>
      </c>
      <c r="C360" t="s">
        <v>173</v>
      </c>
      <c r="D360" t="s">
        <v>143</v>
      </c>
      <c r="E360" s="1" t="s">
        <v>44</v>
      </c>
      <c r="F360">
        <v>1027.9559999999999</v>
      </c>
      <c r="G360">
        <v>-1153614.798</v>
      </c>
      <c r="H360">
        <v>7668105.4730000002</v>
      </c>
      <c r="I360">
        <v>659.31100000000004</v>
      </c>
      <c r="J360">
        <v>56127965.633000001</v>
      </c>
      <c r="K360">
        <v>91.775000000000006</v>
      </c>
      <c r="L360">
        <v>1715.867</v>
      </c>
      <c r="M360" s="2">
        <v>448.21100000000001</v>
      </c>
      <c r="N360">
        <v>60.542000000000002</v>
      </c>
      <c r="O360" s="4">
        <v>30500878.465999998</v>
      </c>
      <c r="P360" s="4">
        <v>140937926.618</v>
      </c>
      <c r="Q360" s="4">
        <v>148966702.933</v>
      </c>
      <c r="R360" s="6">
        <v>858682.93200000003</v>
      </c>
      <c r="S360" s="4">
        <v>-25953662.399</v>
      </c>
      <c r="T360" s="4">
        <v>6652517.7079999996</v>
      </c>
      <c r="U360" s="4">
        <v>110745057.25399999</v>
      </c>
      <c r="V360" s="4">
        <v>47.813000000000002</v>
      </c>
      <c r="W360" s="8">
        <v>308</v>
      </c>
      <c r="X360" s="23">
        <f t="shared" si="162"/>
        <v>1249581.6092034157</v>
      </c>
      <c r="Y360" s="24">
        <f t="shared" si="183"/>
        <v>-0.24217158897740551</v>
      </c>
      <c r="Z360" s="20">
        <f t="shared" si="163"/>
        <v>0.40432360430719172</v>
      </c>
      <c r="AA360" s="7">
        <f t="shared" si="164"/>
        <v>1.0922828470876618</v>
      </c>
      <c r="AB360" s="7">
        <f t="shared" si="184"/>
        <v>-0.28910781592409912</v>
      </c>
      <c r="AC360" s="4">
        <f t="shared" si="165"/>
        <v>32711.139985208647</v>
      </c>
      <c r="AD360">
        <f t="shared" si="166"/>
        <v>-1.1868412052965516E-3</v>
      </c>
      <c r="AE360" s="7">
        <f t="shared" si="167"/>
        <v>-0.16511397780996265</v>
      </c>
      <c r="AF360" s="7">
        <f t="shared" si="186"/>
        <v>-5.2709561723631393E-2</v>
      </c>
      <c r="AG360">
        <f t="shared" si="168"/>
        <v>0.68489925416486108</v>
      </c>
      <c r="AH360" s="7">
        <f t="shared" si="181"/>
        <v>-2.4154285818202663E-2</v>
      </c>
      <c r="AI360" s="7">
        <f t="shared" si="169"/>
        <v>18.554098045388134</v>
      </c>
      <c r="AJ360" s="10">
        <f t="shared" si="160"/>
        <v>9.8715436059769096E-2</v>
      </c>
      <c r="AK360" s="17">
        <f t="shared" si="170"/>
        <v>-8.7475825057425668E-2</v>
      </c>
      <c r="AL360" s="20">
        <f t="shared" si="171"/>
        <v>0.46514665028374697</v>
      </c>
      <c r="AM360">
        <f t="shared" si="172"/>
        <v>60.542000000000002</v>
      </c>
      <c r="AN360" s="13">
        <f t="shared" si="173"/>
        <v>6.9946587852143726E-3</v>
      </c>
      <c r="AO360">
        <f t="shared" si="174"/>
        <v>18.696453282484335</v>
      </c>
      <c r="AP360" s="13">
        <f t="shared" si="187"/>
        <v>0.59150332009853057</v>
      </c>
      <c r="AQ360">
        <f t="shared" si="175"/>
        <v>7.1839934622718609</v>
      </c>
      <c r="AR360" s="13">
        <f t="shared" si="161"/>
        <v>0.65951437758310594</v>
      </c>
      <c r="AS360" s="16">
        <f t="shared" si="176"/>
        <v>5.6256314122647806E-5</v>
      </c>
      <c r="AT360" s="13">
        <f t="shared" si="185"/>
        <v>-0.21697024875664148</v>
      </c>
      <c r="AU360" s="17">
        <f t="shared" si="178"/>
        <v>0.2714587723046451</v>
      </c>
      <c r="AV360" s="20">
        <f t="shared" si="179"/>
        <v>0.60698089774376818</v>
      </c>
      <c r="AW360" s="17">
        <f>(Z360*0.3999)+(AL360*0.4002)+(AV360*0.1999)</f>
        <v>0.46917618026498076</v>
      </c>
      <c r="AX360" s="17">
        <f t="shared" si="180"/>
        <v>359</v>
      </c>
    </row>
    <row r="361" spans="1:50" x14ac:dyDescent="0.25">
      <c r="A361">
        <v>141486</v>
      </c>
      <c r="B361" s="1" t="s">
        <v>730</v>
      </c>
      <c r="C361" t="s">
        <v>524</v>
      </c>
      <c r="D361" t="s">
        <v>525</v>
      </c>
      <c r="E361" s="1" t="s">
        <v>48</v>
      </c>
      <c r="F361">
        <v>534.33699999999999</v>
      </c>
      <c r="G361">
        <v>26248759.256000001</v>
      </c>
      <c r="H361">
        <v>5764335.9740000004</v>
      </c>
      <c r="I361">
        <v>526.05399999999997</v>
      </c>
      <c r="J361">
        <v>41599330.531000003</v>
      </c>
      <c r="K361">
        <v>149.959</v>
      </c>
      <c r="L361">
        <v>2260.239</v>
      </c>
      <c r="M361" s="2">
        <v>354.89499999999998</v>
      </c>
      <c r="N361">
        <v>79.772000000000006</v>
      </c>
      <c r="O361" s="4">
        <v>33005183.327</v>
      </c>
      <c r="P361" s="4">
        <v>103234676.274</v>
      </c>
      <c r="Q361" s="4">
        <v>154453895.05199999</v>
      </c>
      <c r="R361" s="6">
        <v>78730.743000000002</v>
      </c>
      <c r="S361" s="4">
        <v>3233899.1860000002</v>
      </c>
      <c r="T361" s="4">
        <v>-2109528.9879999999</v>
      </c>
      <c r="U361" s="4">
        <v>88481702.672999993</v>
      </c>
      <c r="V361" s="4">
        <v>45.564</v>
      </c>
      <c r="W361" s="8">
        <v>22</v>
      </c>
      <c r="X361" s="23">
        <f t="shared" si="162"/>
        <v>1270052.1380447727</v>
      </c>
      <c r="Y361" s="24">
        <f t="shared" si="183"/>
        <v>-0.23417215968106872</v>
      </c>
      <c r="Z361" s="20">
        <f t="shared" si="163"/>
        <v>0.40742566376479167</v>
      </c>
      <c r="AA361" s="7">
        <f t="shared" si="164"/>
        <v>1.2988194841539265</v>
      </c>
      <c r="AB361" s="7">
        <f t="shared" si="184"/>
        <v>-0.25160279759856602</v>
      </c>
      <c r="AC361" s="4">
        <f t="shared" si="165"/>
        <v>18404.837068557794</v>
      </c>
      <c r="AD361">
        <f t="shared" si="166"/>
        <v>-3.6516047046676681E-3</v>
      </c>
      <c r="AE361" s="7">
        <f t="shared" si="167"/>
        <v>0.10169599915198957</v>
      </c>
      <c r="AF361" s="7">
        <f t="shared" si="186"/>
        <v>-4.1331191842302172E-3</v>
      </c>
      <c r="AG361">
        <f t="shared" si="168"/>
        <v>0.47129243365907098</v>
      </c>
      <c r="AH361" s="7">
        <f t="shared" si="181"/>
        <v>-3.7829597991766648E-2</v>
      </c>
      <c r="AI361" s="7">
        <f t="shared" si="169"/>
        <v>3.0155457021211349</v>
      </c>
      <c r="AJ361" s="10">
        <f t="shared" si="160"/>
        <v>-8.8101695281345649E-2</v>
      </c>
      <c r="AK361" s="17">
        <f t="shared" si="170"/>
        <v>-9.7636377712671182E-2</v>
      </c>
      <c r="AL361" s="20">
        <f t="shared" si="171"/>
        <v>0.46111051862910879</v>
      </c>
      <c r="AM361">
        <f t="shared" si="172"/>
        <v>79.772000000000006</v>
      </c>
      <c r="AN361" s="13">
        <f t="shared" si="173"/>
        <v>0.7510797846130991</v>
      </c>
      <c r="AO361">
        <f t="shared" si="174"/>
        <v>15.072379783807573</v>
      </c>
      <c r="AP361" s="13">
        <f t="shared" si="187"/>
        <v>0.28218772898003147</v>
      </c>
      <c r="AQ361">
        <f t="shared" si="175"/>
        <v>3.5079855160410509</v>
      </c>
      <c r="AR361" s="13">
        <f t="shared" si="161"/>
        <v>-3.1994614181830146E-2</v>
      </c>
      <c r="AS361" s="16">
        <f t="shared" si="176"/>
        <v>6.8481334510601074E-5</v>
      </c>
      <c r="AT361" s="13">
        <f t="shared" si="185"/>
        <v>-0.13902678741901972</v>
      </c>
      <c r="AU361" s="17">
        <f t="shared" si="178"/>
        <v>0.2600668565996761</v>
      </c>
      <c r="AV361" s="20">
        <f t="shared" si="179"/>
        <v>0.60259389845624756</v>
      </c>
      <c r="AW361" s="17">
        <f>(Z361*0.3999)+(AL361*0.4002)+(AV361*0.1999)</f>
        <v>0.46792447279631344</v>
      </c>
      <c r="AX361" s="17">
        <f t="shared" si="180"/>
        <v>360</v>
      </c>
    </row>
    <row r="362" spans="1:50" x14ac:dyDescent="0.25">
      <c r="A362">
        <v>198136</v>
      </c>
      <c r="B362" s="1" t="s">
        <v>731</v>
      </c>
      <c r="C362" t="s">
        <v>732</v>
      </c>
      <c r="D362" t="s">
        <v>118</v>
      </c>
      <c r="E362" s="1" t="s">
        <v>70</v>
      </c>
      <c r="F362">
        <v>1556.2570000000001</v>
      </c>
      <c r="G362">
        <v>5622.1610000000001</v>
      </c>
      <c r="H362">
        <v>13167008.606000001</v>
      </c>
      <c r="I362">
        <v>1259.001</v>
      </c>
      <c r="J362">
        <v>214420609.208</v>
      </c>
      <c r="K362">
        <v>301.36</v>
      </c>
      <c r="L362">
        <v>2936.665</v>
      </c>
      <c r="M362" s="2">
        <v>365.64699999999999</v>
      </c>
      <c r="N362">
        <v>57.58</v>
      </c>
      <c r="O362" s="4">
        <v>55477455.256999999</v>
      </c>
      <c r="P362" s="4">
        <v>510941043.43400002</v>
      </c>
      <c r="Q362" s="4">
        <v>657672818.79299998</v>
      </c>
      <c r="R362" s="6">
        <v>767685.26300000004</v>
      </c>
      <c r="S362" s="4">
        <v>-131716243.164</v>
      </c>
      <c r="T362" s="4">
        <v>-71509420.944000006</v>
      </c>
      <c r="U362" s="4">
        <v>84650177.193000004</v>
      </c>
      <c r="V362" s="4">
        <v>51.112000000000002</v>
      </c>
      <c r="W362" s="8">
        <v>163</v>
      </c>
      <c r="X362" s="23">
        <f t="shared" si="162"/>
        <v>1722097.0144795151</v>
      </c>
      <c r="Y362" s="24">
        <f t="shared" si="183"/>
        <v>-5.7523033718804656E-2</v>
      </c>
      <c r="Z362" s="20">
        <f t="shared" si="163"/>
        <v>0.47706427911510363</v>
      </c>
      <c r="AA362" s="7">
        <f t="shared" si="164"/>
        <v>2.5144809181834926</v>
      </c>
      <c r="AB362" s="7">
        <f t="shared" si="184"/>
        <v>-3.0850658856737843E-2</v>
      </c>
      <c r="AC362" s="4">
        <f t="shared" si="165"/>
        <v>73015.004846654279</v>
      </c>
      <c r="AD362">
        <f t="shared" si="166"/>
        <v>5.7569160723756436E-3</v>
      </c>
      <c r="AE362" s="7">
        <f t="shared" si="167"/>
        <v>-1.4004605600258946</v>
      </c>
      <c r="AF362" s="7">
        <f t="shared" si="186"/>
        <v>-0.27762147450347191</v>
      </c>
      <c r="AG362">
        <f t="shared" si="168"/>
        <v>-0.48730957291326904</v>
      </c>
      <c r="AH362" s="7">
        <f t="shared" si="181"/>
        <v>-9.9200211809438429E-2</v>
      </c>
      <c r="AI362" s="7">
        <f t="shared" si="169"/>
        <v>4.4821431294204048</v>
      </c>
      <c r="AJ362" s="10">
        <f t="shared" si="160"/>
        <v>-7.0469066568734001E-2</v>
      </c>
      <c r="AK362" s="17">
        <f t="shared" si="170"/>
        <v>-9.432635749405717E-2</v>
      </c>
      <c r="AL362" s="20">
        <f t="shared" si="171"/>
        <v>0.46242495650146126</v>
      </c>
      <c r="AM362">
        <f t="shared" si="172"/>
        <v>57.58</v>
      </c>
      <c r="AN362" s="13">
        <f t="shared" si="173"/>
        <v>-0.10761689309737514</v>
      </c>
      <c r="AO362">
        <f t="shared" si="174"/>
        <v>9.7447073267852389</v>
      </c>
      <c r="AP362" s="13">
        <f t="shared" si="187"/>
        <v>-0.17253046476833236</v>
      </c>
      <c r="AQ362">
        <f t="shared" si="175"/>
        <v>4.1777309530130076</v>
      </c>
      <c r="AR362" s="13">
        <f t="shared" si="161"/>
        <v>9.3993957832688796E-2</v>
      </c>
      <c r="AS362" s="16">
        <f t="shared" si="176"/>
        <v>5.2934385443525897E-5</v>
      </c>
      <c r="AT362" s="13">
        <f t="shared" si="185"/>
        <v>-0.23814997781644917</v>
      </c>
      <c r="AU362" s="17">
        <f t="shared" si="178"/>
        <v>-9.9549190226413259E-2</v>
      </c>
      <c r="AV362" s="20">
        <f t="shared" si="179"/>
        <v>0.46035111683864532</v>
      </c>
      <c r="AW362" s="17">
        <f>(Z362*0.3999)+(AL362*0.4002)+(AV362*0.1999)</f>
        <v>0.46786466106605995</v>
      </c>
      <c r="AX362" s="17">
        <f t="shared" si="180"/>
        <v>361</v>
      </c>
    </row>
    <row r="363" spans="1:50" x14ac:dyDescent="0.25">
      <c r="A363">
        <v>154235</v>
      </c>
      <c r="B363" s="1" t="s">
        <v>733</v>
      </c>
      <c r="C363" t="s">
        <v>734</v>
      </c>
      <c r="D363" t="s">
        <v>291</v>
      </c>
      <c r="E363" s="1" t="s">
        <v>48</v>
      </c>
      <c r="F363">
        <v>766.62099999999998</v>
      </c>
      <c r="G363">
        <v>11512402.529999999</v>
      </c>
      <c r="H363">
        <v>7290281.5700000003</v>
      </c>
      <c r="I363">
        <v>809.68299999999999</v>
      </c>
      <c r="J363">
        <v>269784163.69</v>
      </c>
      <c r="K363">
        <v>178.93700000000001</v>
      </c>
      <c r="L363">
        <v>2389.56</v>
      </c>
      <c r="M363" s="2">
        <v>361.50299999999999</v>
      </c>
      <c r="N363">
        <v>63.387999999999998</v>
      </c>
      <c r="O363" s="4">
        <v>25778437.870999999</v>
      </c>
      <c r="P363" s="4">
        <v>399321855.66900003</v>
      </c>
      <c r="Q363" s="4">
        <v>446214154.12400001</v>
      </c>
      <c r="R363" s="6">
        <v>237429.698</v>
      </c>
      <c r="S363" s="4">
        <v>2157780.7590000001</v>
      </c>
      <c r="T363" s="4">
        <v>3621747.3760000002</v>
      </c>
      <c r="U363" s="4">
        <v>135720972.86399999</v>
      </c>
      <c r="V363" s="4">
        <v>46.3</v>
      </c>
      <c r="W363" s="9">
        <v>75</v>
      </c>
      <c r="X363" s="23">
        <f t="shared" si="162"/>
        <v>1144420.6415479199</v>
      </c>
      <c r="Y363" s="24">
        <f t="shared" si="183"/>
        <v>-0.28326616606497701</v>
      </c>
      <c r="Z363" s="20">
        <f t="shared" si="163"/>
        <v>0.38848640555709923</v>
      </c>
      <c r="AA363" s="7">
        <f t="shared" si="164"/>
        <v>3.1623715171934448</v>
      </c>
      <c r="AB363" s="7">
        <f t="shared" si="184"/>
        <v>8.679989038219825E-2</v>
      </c>
      <c r="AC363" s="4">
        <f t="shared" si="165"/>
        <v>112901.18837359179</v>
      </c>
      <c r="AD363">
        <f t="shared" si="166"/>
        <v>1.2628713059981145E-2</v>
      </c>
      <c r="AE363" s="7">
        <f t="shared" si="167"/>
        <v>6.961387123615366E-2</v>
      </c>
      <c r="AF363" s="7">
        <f t="shared" si="186"/>
        <v>-9.9741138164045531E-3</v>
      </c>
      <c r="AG363">
        <f t="shared" si="168"/>
        <v>0.3227427617036821</v>
      </c>
      <c r="AH363" s="7">
        <f t="shared" si="181"/>
        <v>-4.7339889528620449E-2</v>
      </c>
      <c r="AI363" s="7">
        <f t="shared" si="169"/>
        <v>9.5157236652028843</v>
      </c>
      <c r="AJ363" s="10">
        <f t="shared" si="160"/>
        <v>-9.9512618662373313E-3</v>
      </c>
      <c r="AK363" s="17">
        <f t="shared" si="170"/>
        <v>1.4978784124716047E-2</v>
      </c>
      <c r="AL363" s="20">
        <f t="shared" si="171"/>
        <v>0.50597544684968598</v>
      </c>
      <c r="AM363">
        <f t="shared" si="172"/>
        <v>63.387999999999998</v>
      </c>
      <c r="AN363" s="13">
        <f t="shared" si="173"/>
        <v>0.11711770964876907</v>
      </c>
      <c r="AO363">
        <f t="shared" si="174"/>
        <v>13.354197287313411</v>
      </c>
      <c r="AP363" s="13">
        <f t="shared" si="187"/>
        <v>0.13554041767505937</v>
      </c>
      <c r="AQ363">
        <f t="shared" si="175"/>
        <v>4.5249612992282193</v>
      </c>
      <c r="AR363" s="13">
        <f t="shared" si="161"/>
        <v>0.15931288807811175</v>
      </c>
      <c r="AS363" s="16">
        <f t="shared" si="176"/>
        <v>9.2696074601486469E-5</v>
      </c>
      <c r="AT363" s="13">
        <f t="shared" si="185"/>
        <v>1.5359921001879133E-2</v>
      </c>
      <c r="AU363" s="17">
        <f t="shared" si="178"/>
        <v>0.11192062353329932</v>
      </c>
      <c r="AV363" s="20">
        <f t="shared" si="179"/>
        <v>0.54455682793732607</v>
      </c>
      <c r="AW363" s="17">
        <f>(Z363*0.3999)+(AL363*0.4002)+(AV363*0.1999)</f>
        <v>0.46670399731619983</v>
      </c>
      <c r="AX363" s="17">
        <f t="shared" si="180"/>
        <v>362</v>
      </c>
    </row>
    <row r="364" spans="1:50" x14ac:dyDescent="0.25">
      <c r="A364">
        <v>221892</v>
      </c>
      <c r="B364" s="1" t="s">
        <v>735</v>
      </c>
      <c r="C364" t="s">
        <v>109</v>
      </c>
      <c r="D364" t="s">
        <v>110</v>
      </c>
      <c r="E364" s="1" t="s">
        <v>40</v>
      </c>
      <c r="F364">
        <v>1499.3989999999999</v>
      </c>
      <c r="G364">
        <v>12400930.659</v>
      </c>
      <c r="H364">
        <v>4747226.7719999999</v>
      </c>
      <c r="I364">
        <v>341.72199999999998</v>
      </c>
      <c r="J364">
        <v>119142132.57600001</v>
      </c>
      <c r="K364">
        <v>123.373</v>
      </c>
      <c r="L364">
        <v>2652.1869999999999</v>
      </c>
      <c r="M364" s="2">
        <v>373.5</v>
      </c>
      <c r="N364">
        <v>59.194000000000003</v>
      </c>
      <c r="O364" s="4">
        <v>28510206.857999999</v>
      </c>
      <c r="P364" s="4">
        <v>179049982.14700001</v>
      </c>
      <c r="Q364" s="4">
        <v>342836589.66900003</v>
      </c>
      <c r="R364" s="6">
        <v>500992.75799999997</v>
      </c>
      <c r="S364" s="4">
        <v>13820659.823999999</v>
      </c>
      <c r="T364" s="4">
        <v>11298882.822000001</v>
      </c>
      <c r="U364" s="4">
        <v>116711268.33499999</v>
      </c>
      <c r="V364" s="4">
        <v>48.347000000000001</v>
      </c>
      <c r="W364" s="8">
        <v>142</v>
      </c>
      <c r="X364" s="23">
        <f t="shared" si="162"/>
        <v>1317752.0782605633</v>
      </c>
      <c r="Y364" s="24">
        <f t="shared" si="183"/>
        <v>-0.21553207948808356</v>
      </c>
      <c r="Z364" s="20">
        <f t="shared" si="163"/>
        <v>0.4146762519547863</v>
      </c>
      <c r="AA364" s="7">
        <f t="shared" si="164"/>
        <v>1.8243714346746374</v>
      </c>
      <c r="AB364" s="7">
        <f t="shared" si="184"/>
        <v>-0.15616774154613824</v>
      </c>
      <c r="AC364" s="4">
        <f t="shared" si="165"/>
        <v>44922.22176490572</v>
      </c>
      <c r="AD364">
        <f t="shared" si="166"/>
        <v>9.1694681273871419E-4</v>
      </c>
      <c r="AE364" s="7">
        <f t="shared" si="167"/>
        <v>0.15909249261779948</v>
      </c>
      <c r="AF364" s="7">
        <f t="shared" si="186"/>
        <v>6.3167054383423595E-3</v>
      </c>
      <c r="AG364">
        <f t="shared" si="168"/>
        <v>0.14469933677462982</v>
      </c>
      <c r="AH364" s="7">
        <f t="shared" si="181"/>
        <v>-5.8738399232524274E-2</v>
      </c>
      <c r="AI364" s="7">
        <f t="shared" si="169"/>
        <v>2.0931906146413697</v>
      </c>
      <c r="AJ364" s="10">
        <f t="shared" si="160"/>
        <v>-9.9190999337107108E-2</v>
      </c>
      <c r="AK364" s="17">
        <f t="shared" si="170"/>
        <v>-7.207576910133312E-2</v>
      </c>
      <c r="AL364" s="20">
        <f t="shared" si="171"/>
        <v>0.47127080475878652</v>
      </c>
      <c r="AM364">
        <f t="shared" si="172"/>
        <v>59.194000000000003</v>
      </c>
      <c r="AN364" s="13">
        <f t="shared" si="173"/>
        <v>-4.5164818573911344E-2</v>
      </c>
      <c r="AO364">
        <f t="shared" si="174"/>
        <v>21.497304920849778</v>
      </c>
      <c r="AP364" s="13">
        <f t="shared" si="187"/>
        <v>0.83055671691086042</v>
      </c>
      <c r="AQ364">
        <f t="shared" si="175"/>
        <v>2.7698280823194699</v>
      </c>
      <c r="AR364" s="13">
        <f t="shared" si="161"/>
        <v>-0.17085244861061169</v>
      </c>
      <c r="AS364" s="16">
        <f t="shared" si="176"/>
        <v>9.3025877125679039E-5</v>
      </c>
      <c r="AT364" s="13">
        <f t="shared" si="185"/>
        <v>1.746265371542002E-2</v>
      </c>
      <c r="AU364" s="17">
        <f t="shared" si="178"/>
        <v>0.15486915224597278</v>
      </c>
      <c r="AV364" s="20">
        <f t="shared" si="179"/>
        <v>0.56153776343265882</v>
      </c>
      <c r="AW364" s="17">
        <f>(Z364*0.3999)+(AL364*0.4002)+(AV364*0.1999)</f>
        <v>0.46668300813137392</v>
      </c>
      <c r="AX364" s="17">
        <f t="shared" si="180"/>
        <v>363</v>
      </c>
    </row>
    <row r="365" spans="1:50" x14ac:dyDescent="0.25">
      <c r="A365">
        <v>189705</v>
      </c>
      <c r="B365" s="1" t="s">
        <v>736</v>
      </c>
      <c r="C365" t="s">
        <v>737</v>
      </c>
      <c r="D365" t="s">
        <v>58</v>
      </c>
      <c r="E365" s="1" t="s">
        <v>48</v>
      </c>
      <c r="F365">
        <v>386.43</v>
      </c>
      <c r="G365">
        <v>27586526.399999999</v>
      </c>
      <c r="H365">
        <v>6105777.2759999996</v>
      </c>
      <c r="I365">
        <v>362.45600000000002</v>
      </c>
      <c r="J365">
        <v>171204951.25099999</v>
      </c>
      <c r="K365">
        <v>130.297</v>
      </c>
      <c r="L365">
        <v>1567.153</v>
      </c>
      <c r="M365" s="2">
        <v>407.51</v>
      </c>
      <c r="N365">
        <v>66.978999999999999</v>
      </c>
      <c r="O365" s="4">
        <v>11727166.539000001</v>
      </c>
      <c r="P365" s="4">
        <v>197533393.20199999</v>
      </c>
      <c r="Q365" s="4">
        <v>285024508.19</v>
      </c>
      <c r="R365" s="6">
        <v>1163205.6410000001</v>
      </c>
      <c r="S365" s="4">
        <v>-5041282.3949999996</v>
      </c>
      <c r="T365" s="4">
        <v>-4462728.1490000002</v>
      </c>
      <c r="U365" s="4">
        <v>60630536.921999998</v>
      </c>
      <c r="V365" s="4">
        <v>45.091000000000001</v>
      </c>
      <c r="W365" s="8">
        <v>402</v>
      </c>
      <c r="X365" s="23">
        <f t="shared" si="162"/>
        <v>1179149.0815022637</v>
      </c>
      <c r="Y365" s="24">
        <f t="shared" si="183"/>
        <v>-0.2696950608854376</v>
      </c>
      <c r="Z365" s="20">
        <f t="shared" si="163"/>
        <v>0.39369743032042609</v>
      </c>
      <c r="AA365" s="7">
        <f t="shared" si="164"/>
        <v>3.3162081352666584</v>
      </c>
      <c r="AB365" s="7">
        <f t="shared" si="184"/>
        <v>0.11473510450172895</v>
      </c>
      <c r="AC365" s="4">
        <f t="shared" si="165"/>
        <v>109245.84341860685</v>
      </c>
      <c r="AD365">
        <f t="shared" si="166"/>
        <v>1.1998951417497591E-2</v>
      </c>
      <c r="AE365" s="7">
        <f t="shared" si="167"/>
        <v>1.75570749500281E-2</v>
      </c>
      <c r="AF365" s="7">
        <f t="shared" si="186"/>
        <v>-1.9451772794422811E-2</v>
      </c>
      <c r="AG365">
        <f t="shared" si="168"/>
        <v>0.26429881770476443</v>
      </c>
      <c r="AH365" s="7">
        <f t="shared" si="181"/>
        <v>-5.1081526508877005E-2</v>
      </c>
      <c r="AI365" s="7">
        <f t="shared" si="169"/>
        <v>3.2577537528135632</v>
      </c>
      <c r="AJ365" s="10">
        <f t="shared" si="160"/>
        <v>-8.5189672834306715E-2</v>
      </c>
      <c r="AK365" s="17">
        <f t="shared" si="170"/>
        <v>9.3352632773373526E-3</v>
      </c>
      <c r="AL365" s="20">
        <f t="shared" si="171"/>
        <v>0.5037241771280323</v>
      </c>
      <c r="AM365">
        <f t="shared" si="172"/>
        <v>66.978999999999999</v>
      </c>
      <c r="AN365" s="13">
        <f t="shared" si="173"/>
        <v>0.25606777136733039</v>
      </c>
      <c r="AO365">
        <f t="shared" si="174"/>
        <v>12.027544763118108</v>
      </c>
      <c r="AP365" s="13">
        <f t="shared" si="187"/>
        <v>2.2310288683428887E-2</v>
      </c>
      <c r="AQ365">
        <f t="shared" si="175"/>
        <v>2.7817678073938774</v>
      </c>
      <c r="AR365" s="13">
        <f t="shared" si="161"/>
        <v>-0.16860641776167956</v>
      </c>
      <c r="AS365" s="16">
        <f t="shared" si="176"/>
        <v>1.3363441158512228E-4</v>
      </c>
      <c r="AT365" s="13">
        <f t="shared" si="185"/>
        <v>0.27637181175135295</v>
      </c>
      <c r="AU365" s="17">
        <f t="shared" si="178"/>
        <v>9.5520661490907044E-2</v>
      </c>
      <c r="AV365" s="20">
        <f t="shared" si="179"/>
        <v>0.53804936010120841</v>
      </c>
      <c r="AW365" s="17">
        <f>(Z365*0.3999)+(AL365*0.4002)+(AV365*0.1999)</f>
        <v>0.46658608515600847</v>
      </c>
      <c r="AX365" s="17">
        <f t="shared" si="180"/>
        <v>364</v>
      </c>
    </row>
    <row r="366" spans="1:50" x14ac:dyDescent="0.25">
      <c r="A366">
        <v>218441</v>
      </c>
      <c r="B366" s="1" t="s">
        <v>738</v>
      </c>
      <c r="C366" t="s">
        <v>739</v>
      </c>
      <c r="D366" t="s">
        <v>123</v>
      </c>
      <c r="E366" s="1" t="s">
        <v>70</v>
      </c>
      <c r="F366">
        <v>517.20100000000002</v>
      </c>
      <c r="G366">
        <v>-1251488.2450000001</v>
      </c>
      <c r="H366">
        <v>4821067.9440000001</v>
      </c>
      <c r="I366">
        <v>335.50400000000002</v>
      </c>
      <c r="J366">
        <v>30956213.269000001</v>
      </c>
      <c r="K366">
        <v>158.86199999999999</v>
      </c>
      <c r="L366">
        <v>1612.24</v>
      </c>
      <c r="M366" s="2">
        <v>397.12200000000001</v>
      </c>
      <c r="N366">
        <v>56.554000000000002</v>
      </c>
      <c r="O366" s="4">
        <v>25695731.835000001</v>
      </c>
      <c r="P366" s="4">
        <v>115013807.707</v>
      </c>
      <c r="Q366" s="4">
        <v>121087664.124</v>
      </c>
      <c r="R366" s="6">
        <v>392975.24300000002</v>
      </c>
      <c r="S366" s="4">
        <v>2220140.699</v>
      </c>
      <c r="T366" s="4">
        <v>-1921860.889</v>
      </c>
      <c r="U366" s="4">
        <v>86766777.197999999</v>
      </c>
      <c r="V366" s="4">
        <v>49.731999999999999</v>
      </c>
      <c r="W366" s="8">
        <v>89</v>
      </c>
      <c r="X366" s="23">
        <f t="shared" si="162"/>
        <v>1753473.1960746741</v>
      </c>
      <c r="Y366" s="24">
        <f t="shared" si="183"/>
        <v>-4.5261916861265752E-2</v>
      </c>
      <c r="Z366" s="20">
        <f t="shared" si="163"/>
        <v>0.48194927112658148</v>
      </c>
      <c r="AA366" s="7">
        <f t="shared" si="164"/>
        <v>1.4426213546242175</v>
      </c>
      <c r="AB366" s="7">
        <f t="shared" si="184"/>
        <v>-0.2254897947732909</v>
      </c>
      <c r="AC366" s="4">
        <f t="shared" si="165"/>
        <v>19200.747574182504</v>
      </c>
      <c r="AD366">
        <f t="shared" si="166"/>
        <v>-3.5144811462990999E-3</v>
      </c>
      <c r="AE366" s="7">
        <f t="shared" si="167"/>
        <v>8.1150975873312742E-2</v>
      </c>
      <c r="AF366" s="7">
        <f t="shared" si="186"/>
        <v>-7.873624521141296E-3</v>
      </c>
      <c r="AG366">
        <f t="shared" si="168"/>
        <v>-0.52246034745210246</v>
      </c>
      <c r="AH366" s="7">
        <f t="shared" si="181"/>
        <v>-0.10145059788710621</v>
      </c>
      <c r="AI366" s="7">
        <f t="shared" si="169"/>
        <v>19.935878593555511</v>
      </c>
      <c r="AJ366" s="10">
        <f t="shared" si="160"/>
        <v>0.11532832717400709</v>
      </c>
      <c r="AK366" s="17">
        <f t="shared" si="170"/>
        <v>-7.2739706009480584E-2</v>
      </c>
      <c r="AL366" s="20">
        <f t="shared" si="171"/>
        <v>0.47100662569757185</v>
      </c>
      <c r="AM366">
        <f t="shared" si="172"/>
        <v>56.554000000000002</v>
      </c>
      <c r="AN366" s="13">
        <f t="shared" si="173"/>
        <v>-0.14731691073124964</v>
      </c>
      <c r="AO366">
        <f t="shared" si="174"/>
        <v>10.148682504311919</v>
      </c>
      <c r="AP366" s="13">
        <f t="shared" si="187"/>
        <v>-0.13805108103632741</v>
      </c>
      <c r="AQ366">
        <f t="shared" si="175"/>
        <v>2.1119210383855171</v>
      </c>
      <c r="AR366" s="13">
        <f t="shared" si="161"/>
        <v>-0.29461405176282962</v>
      </c>
      <c r="AS366" s="16">
        <f t="shared" si="176"/>
        <v>6.274349414730339E-5</v>
      </c>
      <c r="AT366" s="13">
        <f t="shared" si="185"/>
        <v>-0.1756097234244961</v>
      </c>
      <c r="AU366" s="17">
        <f t="shared" si="178"/>
        <v>-0.18748330110406336</v>
      </c>
      <c r="AV366" s="20">
        <f t="shared" si="179"/>
        <v>0.42564085766956816</v>
      </c>
      <c r="AW366" s="17">
        <f>(Z366*0.3999)+(AL366*0.4002)+(AV366*0.1999)</f>
        <v>0.4663139725758349</v>
      </c>
      <c r="AX366" s="17">
        <f t="shared" si="180"/>
        <v>365</v>
      </c>
    </row>
    <row r="367" spans="1:50" x14ac:dyDescent="0.25">
      <c r="A367">
        <v>184348</v>
      </c>
      <c r="B367" s="1" t="s">
        <v>740</v>
      </c>
      <c r="C367" t="s">
        <v>610</v>
      </c>
      <c r="D367" t="s">
        <v>92</v>
      </c>
      <c r="E367" s="1" t="s">
        <v>67</v>
      </c>
      <c r="F367">
        <v>502.34500000000003</v>
      </c>
      <c r="G367">
        <v>7201866.6459999997</v>
      </c>
      <c r="H367">
        <v>6645709.6519999998</v>
      </c>
      <c r="I367">
        <v>592.09699999999998</v>
      </c>
      <c r="J367">
        <v>119531081.814</v>
      </c>
      <c r="K367">
        <v>168.84800000000001</v>
      </c>
      <c r="L367">
        <v>1499.84</v>
      </c>
      <c r="M367" s="2">
        <v>347.78699999999998</v>
      </c>
      <c r="N367">
        <v>85.034999999999997</v>
      </c>
      <c r="O367" s="4">
        <v>14520761.686000001</v>
      </c>
      <c r="P367" s="4">
        <v>96414784.265000001</v>
      </c>
      <c r="Q367" s="4">
        <v>158775437.234</v>
      </c>
      <c r="R367" s="6">
        <v>581180.24600000004</v>
      </c>
      <c r="S367" s="4">
        <v>-37164699.932999998</v>
      </c>
      <c r="T367" s="4">
        <v>-8650060.1960000005</v>
      </c>
      <c r="U367" s="4">
        <v>78927648.792999998</v>
      </c>
      <c r="V367" s="4">
        <v>46.127000000000002</v>
      </c>
      <c r="W367" s="8">
        <v>145</v>
      </c>
      <c r="X367" s="23">
        <f t="shared" si="162"/>
        <v>1393978.8566593241</v>
      </c>
      <c r="Y367" s="24">
        <f t="shared" si="183"/>
        <v>-0.18574434273667684</v>
      </c>
      <c r="Z367" s="20">
        <f t="shared" si="163"/>
        <v>0.42632262644366181</v>
      </c>
      <c r="AA367" s="7">
        <f t="shared" si="164"/>
        <v>0.88092960259667008</v>
      </c>
      <c r="AB367" s="7">
        <f t="shared" si="184"/>
        <v>-0.32748748270085742</v>
      </c>
      <c r="AC367" s="4">
        <f t="shared" si="165"/>
        <v>79695.888770802223</v>
      </c>
      <c r="AD367">
        <f t="shared" si="166"/>
        <v>6.9079331405665955E-3</v>
      </c>
      <c r="AE367" s="7">
        <f t="shared" si="167"/>
        <v>-0.38667046019628415</v>
      </c>
      <c r="AF367" s="7">
        <f t="shared" si="186"/>
        <v>-9.3046980355490652E-2</v>
      </c>
      <c r="AG367">
        <f t="shared" si="168"/>
        <v>-2.3222873415387583E-2</v>
      </c>
      <c r="AH367" s="7">
        <f t="shared" si="181"/>
        <v>-6.9488939125332008E-2</v>
      </c>
      <c r="AI367" s="7">
        <f t="shared" si="169"/>
        <v>2.5460836228403285</v>
      </c>
      <c r="AJ367" s="10">
        <f t="shared" si="160"/>
        <v>-9.3745950742677484E-2</v>
      </c>
      <c r="AK367" s="17">
        <f t="shared" si="170"/>
        <v>-0.14377913134673839</v>
      </c>
      <c r="AL367" s="20">
        <f t="shared" si="171"/>
        <v>0.44283744120377411</v>
      </c>
      <c r="AM367">
        <f t="shared" si="172"/>
        <v>85.034999999999997</v>
      </c>
      <c r="AN367" s="13">
        <f t="shared" si="173"/>
        <v>0.95472617136464089</v>
      </c>
      <c r="AO367">
        <f t="shared" si="174"/>
        <v>8.8827821472567035</v>
      </c>
      <c r="AP367" s="13">
        <f t="shared" si="187"/>
        <v>-0.24609599717354771</v>
      </c>
      <c r="AQ367">
        <f t="shared" si="175"/>
        <v>3.5066864872548087</v>
      </c>
      <c r="AR367" s="13">
        <f t="shared" si="161"/>
        <v>-3.2238979835927564E-2</v>
      </c>
      <c r="AS367" s="16">
        <f t="shared" si="176"/>
        <v>1.0328934751722086E-4</v>
      </c>
      <c r="AT367" s="13">
        <f t="shared" si="185"/>
        <v>8.2899796743931373E-2</v>
      </c>
      <c r="AU367" s="17">
        <f t="shared" si="178"/>
        <v>0.2334140665058097</v>
      </c>
      <c r="AV367" s="20">
        <f t="shared" si="179"/>
        <v>0.59228005434009123</v>
      </c>
      <c r="AW367" s="17">
        <f>(Z367*0.3999)+(AL367*0.4002)+(AV367*0.1999)</f>
        <v>0.466106745147155</v>
      </c>
      <c r="AX367" s="17">
        <f t="shared" si="180"/>
        <v>366</v>
      </c>
    </row>
    <row r="368" spans="1:50" x14ac:dyDescent="0.25">
      <c r="A368">
        <v>170532</v>
      </c>
      <c r="B368" s="1" t="s">
        <v>741</v>
      </c>
      <c r="C368" t="s">
        <v>742</v>
      </c>
      <c r="D368" t="s">
        <v>233</v>
      </c>
      <c r="E368" s="1" t="s">
        <v>44</v>
      </c>
      <c r="F368">
        <v>324.798</v>
      </c>
      <c r="G368">
        <v>0</v>
      </c>
      <c r="H368">
        <v>4143870.6919999998</v>
      </c>
      <c r="I368">
        <v>331.822</v>
      </c>
      <c r="J368">
        <v>338804828.18199998</v>
      </c>
      <c r="K368">
        <v>121.456</v>
      </c>
      <c r="L368">
        <v>940.01300000000003</v>
      </c>
      <c r="M368" s="2">
        <v>345.64299999999997</v>
      </c>
      <c r="N368">
        <v>75.683999999999997</v>
      </c>
      <c r="O368" s="4">
        <v>26044878.072000001</v>
      </c>
      <c r="P368" s="4">
        <v>378498822.70099998</v>
      </c>
      <c r="Q368" s="4">
        <v>443570661.58200002</v>
      </c>
      <c r="R368" s="6">
        <v>630727.38300000003</v>
      </c>
      <c r="S368" s="4">
        <v>5645022.04</v>
      </c>
      <c r="T368" s="4">
        <v>2178693.057</v>
      </c>
      <c r="U368" s="4">
        <v>155722811.85499999</v>
      </c>
      <c r="V368" s="4">
        <v>46.44</v>
      </c>
      <c r="W368" s="8">
        <v>156</v>
      </c>
      <c r="X368" s="23">
        <f t="shared" si="162"/>
        <v>1397477.5951427501</v>
      </c>
      <c r="Y368" s="24">
        <f t="shared" si="183"/>
        <v>-0.18437711322631881</v>
      </c>
      <c r="Z368" s="20">
        <f t="shared" si="163"/>
        <v>0.42685881150820243</v>
      </c>
      <c r="AA368" s="7">
        <f t="shared" si="164"/>
        <v>2.593631590075939</v>
      </c>
      <c r="AB368" s="7">
        <f t="shared" si="184"/>
        <v>-1.6477676697393227E-2</v>
      </c>
      <c r="AC368" s="4">
        <f t="shared" si="165"/>
        <v>360425.68366820458</v>
      </c>
      <c r="AD368">
        <f t="shared" si="166"/>
        <v>5.5273507089355925E-2</v>
      </c>
      <c r="AE368" s="7">
        <f t="shared" si="167"/>
        <v>6.2861006781169917E-2</v>
      </c>
      <c r="AF368" s="7">
        <f t="shared" si="186"/>
        <v>-1.1203566087676481E-2</v>
      </c>
      <c r="AG368">
        <f t="shared" si="168"/>
        <v>3.348135068050373E-2</v>
      </c>
      <c r="AH368" s="7">
        <f t="shared" si="181"/>
        <v>-6.585868067087397E-2</v>
      </c>
      <c r="AI368" s="7">
        <f t="shared" si="169"/>
        <v>6.8166301922584163</v>
      </c>
      <c r="AJ368" s="10">
        <f t="shared" ref="AJ368:AJ431" si="188">(AI368 - AVERAGE(AI$2:AI$844)) / _xlfn.STDEV.P(AI$2:AI$844)</f>
        <v>-4.2401961821919035E-2</v>
      </c>
      <c r="AK368" s="17">
        <f t="shared" si="170"/>
        <v>-1.8425020570812523E-2</v>
      </c>
      <c r="AL368" s="20">
        <f t="shared" si="171"/>
        <v>0.49264989614995963</v>
      </c>
      <c r="AM368">
        <f t="shared" si="172"/>
        <v>75.683999999999997</v>
      </c>
      <c r="AN368" s="13">
        <f t="shared" si="173"/>
        <v>0.59289881766643249</v>
      </c>
      <c r="AO368">
        <f t="shared" si="174"/>
        <v>7.7395353049664077</v>
      </c>
      <c r="AP368" s="13">
        <f t="shared" si="187"/>
        <v>-0.34367240475647814</v>
      </c>
      <c r="AQ368">
        <f t="shared" si="175"/>
        <v>2.7320346462916612</v>
      </c>
      <c r="AR368" s="13">
        <f t="shared" si="161"/>
        <v>-0.17796192748693448</v>
      </c>
      <c r="AS368" s="16">
        <f t="shared" si="176"/>
        <v>3.6092048402045595E-5</v>
      </c>
      <c r="AT368" s="13">
        <f t="shared" si="185"/>
        <v>-0.34553221558526465</v>
      </c>
      <c r="AU368" s="17">
        <f t="shared" si="178"/>
        <v>-2.1645380877976343E-2</v>
      </c>
      <c r="AV368" s="20">
        <f t="shared" si="179"/>
        <v>0.49136541664709599</v>
      </c>
      <c r="AW368" s="17">
        <f>(Z368*0.3999)+(AL368*0.4002)+(AV368*0.1999)</f>
        <v>0.46608327394909849</v>
      </c>
      <c r="AX368" s="17">
        <f t="shared" si="180"/>
        <v>367</v>
      </c>
    </row>
    <row r="369" spans="1:50" x14ac:dyDescent="0.25">
      <c r="A369">
        <v>163976</v>
      </c>
      <c r="B369" s="1" t="s">
        <v>743</v>
      </c>
      <c r="C369" t="s">
        <v>744</v>
      </c>
      <c r="D369" t="s">
        <v>129</v>
      </c>
      <c r="E369" s="1" t="s">
        <v>44</v>
      </c>
      <c r="F369">
        <v>120.18600000000001</v>
      </c>
      <c r="G369">
        <v>584349.53799999994</v>
      </c>
      <c r="H369">
        <v>5199736.2489999998</v>
      </c>
      <c r="I369">
        <v>124.233</v>
      </c>
      <c r="J369">
        <v>281900839.61500001</v>
      </c>
      <c r="K369">
        <v>55.783000000000001</v>
      </c>
      <c r="L369">
        <v>501.94799999999998</v>
      </c>
      <c r="M369" s="2">
        <v>142.947</v>
      </c>
      <c r="N369">
        <v>82.114000000000004</v>
      </c>
      <c r="O369" s="4">
        <v>7275846.6909999996</v>
      </c>
      <c r="P369" s="4">
        <v>483667396.79000002</v>
      </c>
      <c r="Q369" s="4">
        <v>527024835.94700003</v>
      </c>
      <c r="R369" s="6">
        <v>424958.397</v>
      </c>
      <c r="S369" s="4">
        <v>60006333.766999997</v>
      </c>
      <c r="T369" s="4">
        <v>18714834.857999999</v>
      </c>
      <c r="U369" s="4">
        <v>163546943.09299999</v>
      </c>
      <c r="V369" s="4">
        <v>43.283000000000001</v>
      </c>
      <c r="W369" s="9">
        <v>75</v>
      </c>
      <c r="X369" s="23">
        <f t="shared" si="162"/>
        <v>809953.70634611999</v>
      </c>
      <c r="Y369" s="24">
        <f t="shared" si="183"/>
        <v>-0.41396843667284766</v>
      </c>
      <c r="Z369" s="20">
        <f t="shared" si="163"/>
        <v>0.33944861127873244</v>
      </c>
      <c r="AA369" s="7">
        <f t="shared" si="164"/>
        <v>4.9182743823241521</v>
      </c>
      <c r="AB369" s="7">
        <f t="shared" si="184"/>
        <v>0.40565455011723778</v>
      </c>
      <c r="AC369" s="4">
        <f t="shared" si="165"/>
        <v>561613.63251771103</v>
      </c>
      <c r="AD369">
        <f t="shared" si="166"/>
        <v>8.9935202408309364E-2</v>
      </c>
      <c r="AE369" s="7">
        <f t="shared" si="167"/>
        <v>0.39869941181915552</v>
      </c>
      <c r="AF369" s="7">
        <f t="shared" si="186"/>
        <v>4.9940455476323128E-2</v>
      </c>
      <c r="AG369">
        <f t="shared" si="168"/>
        <v>0.44511817974572809</v>
      </c>
      <c r="AH369" s="7">
        <f t="shared" si="181"/>
        <v>-3.9505298666153064E-2</v>
      </c>
      <c r="AI369" s="7">
        <f t="shared" si="169"/>
        <v>12.155349720692914</v>
      </c>
      <c r="AJ369" s="10">
        <f t="shared" si="188"/>
        <v>2.1784472364730866E-2</v>
      </c>
      <c r="AK369" s="17">
        <f t="shared" si="170"/>
        <v>0.14054134761316139</v>
      </c>
      <c r="AL369" s="20">
        <f t="shared" si="171"/>
        <v>0.55588385700854825</v>
      </c>
      <c r="AM369">
        <f t="shared" si="172"/>
        <v>82.114000000000004</v>
      </c>
      <c r="AN369" s="13">
        <f t="shared" si="173"/>
        <v>0.84170107242843473</v>
      </c>
      <c r="AO369">
        <f t="shared" si="174"/>
        <v>8.9982252657619703</v>
      </c>
      <c r="AP369" s="13">
        <f t="shared" si="187"/>
        <v>-0.23624289776646959</v>
      </c>
      <c r="AQ369">
        <f t="shared" si="175"/>
        <v>2.2270763494254524</v>
      </c>
      <c r="AR369" s="13">
        <f t="shared" si="161"/>
        <v>-0.2729517120186371</v>
      </c>
      <c r="AS369" s="16">
        <f t="shared" si="176"/>
        <v>6.8988259554849385E-5</v>
      </c>
      <c r="AT369" s="13">
        <f t="shared" si="185"/>
        <v>-0.1357947688756089</v>
      </c>
      <c r="AU369" s="17">
        <f t="shared" si="178"/>
        <v>9.8052715507131932E-2</v>
      </c>
      <c r="AV369" s="20">
        <f t="shared" si="179"/>
        <v>0.53905478296006704</v>
      </c>
      <c r="AW369" s="17">
        <f>(Z369*0.3999)+(AL369*0.4002)+(AV369*0.1999)</f>
        <v>0.46596727033890351</v>
      </c>
      <c r="AX369" s="17">
        <f t="shared" si="180"/>
        <v>368</v>
      </c>
    </row>
    <row r="370" spans="1:50" x14ac:dyDescent="0.25">
      <c r="A370">
        <v>123165</v>
      </c>
      <c r="B370" s="1" t="s">
        <v>745</v>
      </c>
      <c r="C370" t="s">
        <v>437</v>
      </c>
      <c r="D370" t="s">
        <v>106</v>
      </c>
      <c r="E370" s="1" t="s">
        <v>93</v>
      </c>
      <c r="F370">
        <v>272.29000000000002</v>
      </c>
      <c r="G370">
        <v>-1982550.6429999999</v>
      </c>
      <c r="H370">
        <v>11602662.418</v>
      </c>
      <c r="I370">
        <v>252.34299999999999</v>
      </c>
      <c r="J370">
        <v>620597160.65400004</v>
      </c>
      <c r="K370">
        <v>126.59399999999999</v>
      </c>
      <c r="L370">
        <v>1054.4290000000001</v>
      </c>
      <c r="M370" s="2">
        <v>252.52500000000001</v>
      </c>
      <c r="N370">
        <v>77.165999999999997</v>
      </c>
      <c r="O370" s="4">
        <v>38371120.809</v>
      </c>
      <c r="P370" s="4">
        <v>774457816.42799997</v>
      </c>
      <c r="Q370" s="4">
        <v>901724538.31299996</v>
      </c>
      <c r="R370" s="6">
        <v>2551933.0520000001</v>
      </c>
      <c r="S370" s="4">
        <v>-21696103.179000001</v>
      </c>
      <c r="T370" s="4">
        <v>39158588.082999997</v>
      </c>
      <c r="U370" s="4">
        <v>135148033.58899999</v>
      </c>
      <c r="V370" s="4">
        <v>44.506</v>
      </c>
      <c r="W370" s="8">
        <v>640</v>
      </c>
      <c r="X370" s="23">
        <f t="shared" si="162"/>
        <v>1006917.0218067188</v>
      </c>
      <c r="Y370" s="24">
        <f t="shared" si="183"/>
        <v>-0.33699953527270698</v>
      </c>
      <c r="Z370" s="20">
        <f t="shared" si="163"/>
        <v>0.3680586252164415</v>
      </c>
      <c r="AA370" s="7">
        <f t="shared" si="164"/>
        <v>5.3322084473042954</v>
      </c>
      <c r="AB370" s="7">
        <f t="shared" si="184"/>
        <v>0.48082089790502419</v>
      </c>
      <c r="AC370" s="4">
        <f t="shared" si="165"/>
        <v>588562.30306070868</v>
      </c>
      <c r="AD370">
        <f t="shared" si="166"/>
        <v>9.4578058071155047E-2</v>
      </c>
      <c r="AE370" s="7">
        <f t="shared" si="167"/>
        <v>-7.4684333119453772E-2</v>
      </c>
      <c r="AF370" s="7">
        <f t="shared" si="186"/>
        <v>-3.6245595536214842E-2</v>
      </c>
      <c r="AG370">
        <f t="shared" si="168"/>
        <v>0.29211122035179621</v>
      </c>
      <c r="AH370" s="7">
        <f t="shared" si="181"/>
        <v>-4.9300949991730139E-2</v>
      </c>
      <c r="AI370" s="7">
        <f t="shared" si="169"/>
        <v>7.0853128371437979</v>
      </c>
      <c r="AJ370" s="10">
        <f t="shared" si="188"/>
        <v>-3.9171640241776454E-2</v>
      </c>
      <c r="AK370" s="17">
        <f t="shared" si="170"/>
        <v>0.13544792294032504</v>
      </c>
      <c r="AL370" s="20">
        <f t="shared" si="171"/>
        <v>0.55387113190892934</v>
      </c>
      <c r="AM370">
        <f t="shared" si="172"/>
        <v>77.165999999999997</v>
      </c>
      <c r="AN370" s="13">
        <f t="shared" si="173"/>
        <v>0.65024328758202921</v>
      </c>
      <c r="AO370">
        <f t="shared" si="174"/>
        <v>8.3292178144303843</v>
      </c>
      <c r="AP370" s="13">
        <f t="shared" si="187"/>
        <v>-0.2933428532024912</v>
      </c>
      <c r="AQ370">
        <f t="shared" si="175"/>
        <v>1.9933251180940645</v>
      </c>
      <c r="AR370" s="13">
        <f t="shared" si="161"/>
        <v>-0.31692361868100405</v>
      </c>
      <c r="AS370" s="16">
        <f t="shared" si="176"/>
        <v>2.7479755028492217E-5</v>
      </c>
      <c r="AT370" s="13">
        <f t="shared" si="185"/>
        <v>-0.4004418954293405</v>
      </c>
      <c r="AU370" s="17">
        <f t="shared" si="178"/>
        <v>-3.7582010782133163E-2</v>
      </c>
      <c r="AV370" s="20">
        <f t="shared" si="179"/>
        <v>0.48501047555241428</v>
      </c>
      <c r="AW370" s="17">
        <f>(Z370*0.3999)+(AL370*0.4002)+(AV370*0.1999)</f>
        <v>0.46579946527693605</v>
      </c>
      <c r="AX370" s="17">
        <f t="shared" si="180"/>
        <v>369</v>
      </c>
    </row>
    <row r="371" spans="1:50" x14ac:dyDescent="0.25">
      <c r="A371">
        <v>121257</v>
      </c>
      <c r="B371" s="1" t="s">
        <v>746</v>
      </c>
      <c r="C371" t="s">
        <v>437</v>
      </c>
      <c r="D371" t="s">
        <v>106</v>
      </c>
      <c r="E371" s="1" t="s">
        <v>44</v>
      </c>
      <c r="F371">
        <v>247.07400000000001</v>
      </c>
      <c r="G371">
        <v>95301.452000000005</v>
      </c>
      <c r="H371">
        <v>5109779.2699999996</v>
      </c>
      <c r="I371">
        <v>246.56100000000001</v>
      </c>
      <c r="J371">
        <v>192351775.92199999</v>
      </c>
      <c r="K371">
        <v>129.21600000000001</v>
      </c>
      <c r="L371">
        <v>1234.0550000000001</v>
      </c>
      <c r="M371" s="2">
        <v>315.67200000000003</v>
      </c>
      <c r="N371">
        <v>87.143000000000001</v>
      </c>
      <c r="O371" s="4">
        <v>28758769.333000001</v>
      </c>
      <c r="P371" s="4">
        <v>294108546.98100001</v>
      </c>
      <c r="Q371" s="4">
        <v>401995990.54900002</v>
      </c>
      <c r="R371" s="6">
        <v>2551933.0520000001</v>
      </c>
      <c r="S371" s="4">
        <v>-52433.082000000002</v>
      </c>
      <c r="T371" s="4">
        <v>33345689.975000001</v>
      </c>
      <c r="U371" s="4">
        <v>130639647.06</v>
      </c>
      <c r="V371" s="4">
        <v>45.085000000000001</v>
      </c>
      <c r="W371" s="8">
        <v>640</v>
      </c>
      <c r="X371" s="23">
        <f t="shared" si="162"/>
        <v>1258709.0787358501</v>
      </c>
      <c r="Y371" s="24">
        <f t="shared" si="183"/>
        <v>-0.23860477603646849</v>
      </c>
      <c r="Z371" s="20">
        <f t="shared" si="163"/>
        <v>0.40570603067335287</v>
      </c>
      <c r="AA371" s="7">
        <f t="shared" si="164"/>
        <v>2.3419585796629949</v>
      </c>
      <c r="AB371" s="7">
        <f t="shared" si="184"/>
        <v>-6.2179015702691139E-2</v>
      </c>
      <c r="AC371" s="4">
        <f t="shared" si="165"/>
        <v>155869.69456142554</v>
      </c>
      <c r="AD371">
        <f t="shared" si="166"/>
        <v>2.0031548459964951E-2</v>
      </c>
      <c r="AE371" s="7">
        <f t="shared" si="167"/>
        <v>3.8712185020503526E-2</v>
      </c>
      <c r="AF371" s="7">
        <f t="shared" si="186"/>
        <v>-1.5600192728135781E-2</v>
      </c>
      <c r="AG371">
        <f t="shared" si="168"/>
        <v>0.30996184839547697</v>
      </c>
      <c r="AH371" s="7">
        <f t="shared" si="181"/>
        <v>-4.8158135776278192E-2</v>
      </c>
      <c r="AI371" s="7">
        <f t="shared" si="169"/>
        <v>3.7260683658300544</v>
      </c>
      <c r="AJ371" s="10">
        <f t="shared" si="188"/>
        <v>-7.9559213146935981E-2</v>
      </c>
      <c r="AK371" s="17">
        <f t="shared" si="170"/>
        <v>-4.0334520114735789E-2</v>
      </c>
      <c r="AL371" s="20">
        <f t="shared" si="171"/>
        <v>0.48391321654506775</v>
      </c>
      <c r="AM371">
        <f t="shared" si="172"/>
        <v>87.143000000000001</v>
      </c>
      <c r="AN371" s="13">
        <f t="shared" si="173"/>
        <v>1.0362930691933037</v>
      </c>
      <c r="AO371">
        <f t="shared" si="174"/>
        <v>9.5503265849430417</v>
      </c>
      <c r="AP371" s="13">
        <f t="shared" si="187"/>
        <v>-0.18912091032274089</v>
      </c>
      <c r="AQ371">
        <f t="shared" si="175"/>
        <v>1.9081305720653787</v>
      </c>
      <c r="AR371" s="13">
        <f t="shared" si="161"/>
        <v>-0.33294991554703068</v>
      </c>
      <c r="AS371" s="16">
        <f t="shared" si="176"/>
        <v>4.2910563581868972E-5</v>
      </c>
      <c r="AT371" s="13">
        <f t="shared" si="185"/>
        <v>-0.30205918589426645</v>
      </c>
      <c r="AU371" s="17">
        <f t="shared" si="178"/>
        <v>0.11995837711169491</v>
      </c>
      <c r="AV371" s="20">
        <f t="shared" si="179"/>
        <v>0.54774193997700149</v>
      </c>
      <c r="AW371" s="17">
        <f>(Z371*0.3999)+(AL371*0.4002)+(AV371*0.1999)</f>
        <v>0.46539752472901252</v>
      </c>
      <c r="AX371" s="17">
        <f t="shared" si="180"/>
        <v>370</v>
      </c>
    </row>
    <row r="372" spans="1:50" x14ac:dyDescent="0.25">
      <c r="A372">
        <v>140234</v>
      </c>
      <c r="B372" s="1" t="s">
        <v>747</v>
      </c>
      <c r="C372" t="s">
        <v>748</v>
      </c>
      <c r="D372" t="s">
        <v>51</v>
      </c>
      <c r="E372" s="1" t="s">
        <v>67</v>
      </c>
      <c r="F372">
        <v>199.25899999999999</v>
      </c>
      <c r="G372">
        <v>10387504.391000001</v>
      </c>
      <c r="H372">
        <v>2593447.2489999998</v>
      </c>
      <c r="I372">
        <v>104.411</v>
      </c>
      <c r="J372">
        <v>62373136.218999997</v>
      </c>
      <c r="K372">
        <v>35.070999999999998</v>
      </c>
      <c r="L372">
        <v>156.90199999999999</v>
      </c>
      <c r="M372" s="2">
        <v>148.37899999999999</v>
      </c>
      <c r="N372">
        <v>57.423000000000002</v>
      </c>
      <c r="O372" s="4">
        <v>68231.081000000006</v>
      </c>
      <c r="P372" s="4">
        <v>117784943.46600001</v>
      </c>
      <c r="Q372" s="4">
        <v>155129310.02599999</v>
      </c>
      <c r="R372" s="6">
        <v>828524.65899999999</v>
      </c>
      <c r="S372" s="4">
        <v>-7909676.0300000003</v>
      </c>
      <c r="T372" s="4">
        <v>-1422656.919</v>
      </c>
      <c r="U372" s="4">
        <v>42191593.07</v>
      </c>
      <c r="V372" s="4">
        <v>42.651000000000003</v>
      </c>
      <c r="W372" s="9">
        <v>137</v>
      </c>
      <c r="X372" s="23">
        <f t="shared" si="162"/>
        <v>897340.58669898531</v>
      </c>
      <c r="Y372" s="24">
        <f t="shared" si="183"/>
        <v>-0.37981957924822185</v>
      </c>
      <c r="Z372" s="20">
        <f t="shared" si="163"/>
        <v>0.35203967373298312</v>
      </c>
      <c r="AA372" s="7">
        <f t="shared" si="164"/>
        <v>2.479274756805562</v>
      </c>
      <c r="AB372" s="7">
        <f t="shared" si="184"/>
        <v>-3.724375088344363E-2</v>
      </c>
      <c r="AC372" s="4">
        <f t="shared" si="165"/>
        <v>397529.261698385</v>
      </c>
      <c r="AD372">
        <f t="shared" si="166"/>
        <v>6.1665902480230669E-2</v>
      </c>
      <c r="AE372" s="7">
        <f t="shared" si="167"/>
        <v>-0.12600208700770921</v>
      </c>
      <c r="AF372" s="7">
        <f t="shared" si="186"/>
        <v>-4.5588701635127543E-2</v>
      </c>
      <c r="AG372">
        <f t="shared" si="168"/>
        <v>0.24005889770807787</v>
      </c>
      <c r="AH372" s="7">
        <f t="shared" si="181"/>
        <v>-5.2633389282883886E-2</v>
      </c>
      <c r="AI372" s="7">
        <f t="shared" si="169"/>
        <v>4.1540217257871745</v>
      </c>
      <c r="AJ372" s="10">
        <f t="shared" si="188"/>
        <v>-7.4414009315278945E-2</v>
      </c>
      <c r="AK372" s="17">
        <f t="shared" si="170"/>
        <v>-3.2729759473892617E-2</v>
      </c>
      <c r="AL372" s="20">
        <f t="shared" si="171"/>
        <v>0.48694504598539767</v>
      </c>
      <c r="AM372">
        <f t="shared" si="172"/>
        <v>57.423000000000002</v>
      </c>
      <c r="AN372" s="13">
        <f t="shared" si="173"/>
        <v>-0.11369184706279248</v>
      </c>
      <c r="AO372">
        <f t="shared" si="174"/>
        <v>4.4738387841806624</v>
      </c>
      <c r="AP372" s="13">
        <f t="shared" si="187"/>
        <v>-0.62240043003226042</v>
      </c>
      <c r="AQ372">
        <f t="shared" si="175"/>
        <v>2.9771321034472931</v>
      </c>
      <c r="AR372" s="13">
        <f t="shared" si="161"/>
        <v>-0.1318556355634842</v>
      </c>
      <c r="AS372" s="16">
        <f t="shared" si="176"/>
        <v>2.2995678465067846E-3</v>
      </c>
      <c r="AT372" s="13">
        <v>3</v>
      </c>
      <c r="AU372" s="17">
        <f t="shared" si="178"/>
        <v>0.37732842948222622</v>
      </c>
      <c r="AV372" s="20">
        <f t="shared" si="179"/>
        <v>0.64703522635637656</v>
      </c>
      <c r="AW372" s="17">
        <f>(Z372*0.3999)+(AL372*0.4002)+(AV372*0.1999)</f>
        <v>0.46499841467781577</v>
      </c>
      <c r="AX372" s="17">
        <f t="shared" si="180"/>
        <v>371</v>
      </c>
    </row>
    <row r="373" spans="1:50" x14ac:dyDescent="0.25">
      <c r="A373">
        <v>210775</v>
      </c>
      <c r="B373" s="1" t="s">
        <v>749</v>
      </c>
      <c r="C373" t="s">
        <v>750</v>
      </c>
      <c r="D373" t="s">
        <v>143</v>
      </c>
      <c r="E373" s="1" t="s">
        <v>48</v>
      </c>
      <c r="F373">
        <v>668.58299999999997</v>
      </c>
      <c r="G373">
        <v>1632337.6170000001</v>
      </c>
      <c r="H373">
        <v>7305372.8859999999</v>
      </c>
      <c r="I373">
        <v>716.33299999999997</v>
      </c>
      <c r="J373">
        <v>23809612.885000002</v>
      </c>
      <c r="K373">
        <v>160.048</v>
      </c>
      <c r="L373">
        <v>1970.26</v>
      </c>
      <c r="M373" s="2">
        <v>464.78100000000001</v>
      </c>
      <c r="N373">
        <v>68.600999999999999</v>
      </c>
      <c r="O373" s="4">
        <v>13664362.875</v>
      </c>
      <c r="P373" s="4">
        <v>140818224.81799999</v>
      </c>
      <c r="Q373" s="4">
        <v>254787081.44299999</v>
      </c>
      <c r="R373" s="6">
        <v>858682.93200000003</v>
      </c>
      <c r="S373" s="4">
        <v>13896301.362</v>
      </c>
      <c r="T373" s="4">
        <v>5365972.3339999998</v>
      </c>
      <c r="U373" s="4">
        <v>131252652.543</v>
      </c>
      <c r="V373" s="4">
        <v>45.911000000000001</v>
      </c>
      <c r="W373" s="8">
        <v>308</v>
      </c>
      <c r="X373" s="23">
        <f t="shared" si="162"/>
        <v>1295777.6357723768</v>
      </c>
      <c r="Y373" s="24">
        <f t="shared" si="183"/>
        <v>-0.22411920492939263</v>
      </c>
      <c r="Z373" s="20">
        <f t="shared" si="163"/>
        <v>0.41133227459031696</v>
      </c>
      <c r="AA373" s="7">
        <f t="shared" si="164"/>
        <v>1.2795726762239774</v>
      </c>
      <c r="AB373" s="7">
        <f t="shared" si="184"/>
        <v>-0.25509782828355371</v>
      </c>
      <c r="AC373" s="4">
        <f t="shared" si="165"/>
        <v>12084.50300214185</v>
      </c>
      <c r="AD373">
        <f t="shared" si="166"/>
        <v>-4.7405043876600321E-3</v>
      </c>
      <c r="AE373" s="7">
        <f t="shared" si="167"/>
        <v>0.16153330113503092</v>
      </c>
      <c r="AF373" s="7">
        <f t="shared" si="186"/>
        <v>6.7610883509943917E-3</v>
      </c>
      <c r="AG373">
        <f t="shared" si="168"/>
        <v>6.1405458984528087E-2</v>
      </c>
      <c r="AH373" s="7">
        <f t="shared" si="181"/>
        <v>-6.4070952651133176E-2</v>
      </c>
      <c r="AI373" s="7">
        <f t="shared" si="169"/>
        <v>2.2355851325362015</v>
      </c>
      <c r="AJ373" s="10">
        <f t="shared" si="188"/>
        <v>-9.7479016472542507E-2</v>
      </c>
      <c r="AK373" s="17">
        <f t="shared" si="170"/>
        <v>-0.10332424947412425</v>
      </c>
      <c r="AL373" s="20">
        <f t="shared" si="171"/>
        <v>0.45885281516008042</v>
      </c>
      <c r="AM373">
        <f t="shared" si="172"/>
        <v>68.600999999999999</v>
      </c>
      <c r="AN373" s="13">
        <f t="shared" si="173"/>
        <v>0.31882939768521018</v>
      </c>
      <c r="AO373">
        <f t="shared" si="174"/>
        <v>12.310431870438869</v>
      </c>
      <c r="AP373" s="13">
        <f t="shared" si="187"/>
        <v>4.6454774950794149E-2</v>
      </c>
      <c r="AQ373">
        <f t="shared" si="175"/>
        <v>4.4757385284414672</v>
      </c>
      <c r="AR373" s="13">
        <f t="shared" si="161"/>
        <v>0.15005338997677486</v>
      </c>
      <c r="AS373" s="16">
        <f t="shared" si="176"/>
        <v>1.441896719242389E-4</v>
      </c>
      <c r="AT373" s="13">
        <f t="shared" ref="AT373:AT382" si="189">(AS373 - AVERAGE(AS$2:AS$844)) / _xlfn.STDEV.P(AS$2:AS$844)</f>
        <v>0.34366932946847545</v>
      </c>
      <c r="AU373" s="17">
        <f t="shared" si="178"/>
        <v>0.2135097264311504</v>
      </c>
      <c r="AV373" s="20">
        <f t="shared" si="179"/>
        <v>0.58453529828601503</v>
      </c>
      <c r="AW373" s="17">
        <f>(Z373*0.3999)+(AL373*0.4002)+(AV373*0.1999)</f>
        <v>0.46497327936310634</v>
      </c>
      <c r="AX373" s="17">
        <f t="shared" si="180"/>
        <v>372</v>
      </c>
    </row>
    <row r="374" spans="1:50" x14ac:dyDescent="0.25">
      <c r="A374">
        <v>107512</v>
      </c>
      <c r="B374" s="1" t="s">
        <v>751</v>
      </c>
      <c r="C374" t="s">
        <v>752</v>
      </c>
      <c r="D374" t="s">
        <v>608</v>
      </c>
      <c r="E374" s="1" t="s">
        <v>70</v>
      </c>
      <c r="F374">
        <v>393.13099999999997</v>
      </c>
      <c r="G374">
        <v>30634252.875</v>
      </c>
      <c r="H374">
        <v>7195408.6560000004</v>
      </c>
      <c r="I374">
        <v>438.13499999999999</v>
      </c>
      <c r="J374">
        <v>151340751.65099999</v>
      </c>
      <c r="K374">
        <v>142.53399999999999</v>
      </c>
      <c r="L374">
        <v>1860.722</v>
      </c>
      <c r="M374" s="2">
        <v>447.58300000000003</v>
      </c>
      <c r="N374">
        <v>66.433000000000007</v>
      </c>
      <c r="O374" s="4">
        <v>18351949.850000001</v>
      </c>
      <c r="P374" s="4">
        <v>184111722.76899999</v>
      </c>
      <c r="Q374" s="4">
        <v>231598826.417</v>
      </c>
      <c r="R374" s="6">
        <v>225608.41800000001</v>
      </c>
      <c r="S374" s="4">
        <v>-4780251.9330000002</v>
      </c>
      <c r="T374" s="4">
        <v>8773752.4000000004</v>
      </c>
      <c r="U374" s="4">
        <v>95868048.525999993</v>
      </c>
      <c r="V374" s="4">
        <v>45.93</v>
      </c>
      <c r="W374" s="8">
        <v>76</v>
      </c>
      <c r="X374" s="23">
        <f t="shared" si="162"/>
        <v>1328664.3757065001</v>
      </c>
      <c r="Y374" s="24">
        <f t="shared" si="183"/>
        <v>-0.21126779532835974</v>
      </c>
      <c r="Z374" s="20">
        <f t="shared" si="163"/>
        <v>0.41633915567486846</v>
      </c>
      <c r="AA374" s="7">
        <f t="shared" si="164"/>
        <v>1.970101932823118</v>
      </c>
      <c r="AB374" s="7">
        <f t="shared" si="184"/>
        <v>-0.12970451893690088</v>
      </c>
      <c r="AC374" s="4">
        <f t="shared" si="165"/>
        <v>81334.423761851576</v>
      </c>
      <c r="AD374">
        <f t="shared" si="166"/>
        <v>7.1902283821751291E-3</v>
      </c>
      <c r="AE374" s="7">
        <f t="shared" si="167"/>
        <v>2.5192509497520388E-2</v>
      </c>
      <c r="AF374" s="7">
        <f t="shared" si="186"/>
        <v>-1.806163644426485E-2</v>
      </c>
      <c r="AG374">
        <f t="shared" si="168"/>
        <v>0.82986752713143697</v>
      </c>
      <c r="AH374" s="7">
        <f t="shared" si="181"/>
        <v>-1.4873278856973055E-2</v>
      </c>
      <c r="AI374" s="7">
        <f t="shared" si="169"/>
        <v>4.8770889067847829</v>
      </c>
      <c r="AJ374" s="10">
        <f t="shared" si="188"/>
        <v>-6.5720706777387644E-2</v>
      </c>
      <c r="AK374" s="17">
        <f t="shared" si="170"/>
        <v>-5.427791050059972E-2</v>
      </c>
      <c r="AL374" s="20">
        <f t="shared" si="171"/>
        <v>0.4783568742359246</v>
      </c>
      <c r="AM374">
        <f t="shared" si="172"/>
        <v>66.433000000000007</v>
      </c>
      <c r="AN374" s="13">
        <f t="shared" si="173"/>
        <v>0.23494086139842663</v>
      </c>
      <c r="AO374">
        <f t="shared" si="174"/>
        <v>13.054583467804173</v>
      </c>
      <c r="AP374" s="13">
        <f t="shared" si="187"/>
        <v>0.10996830228539928</v>
      </c>
      <c r="AQ374">
        <f t="shared" si="175"/>
        <v>3.073898157632565</v>
      </c>
      <c r="AR374" s="13">
        <f t="shared" si="161"/>
        <v>-0.11365257464917378</v>
      </c>
      <c r="AS374" s="16">
        <f t="shared" si="176"/>
        <v>1.0139097018075166E-4</v>
      </c>
      <c r="AT374" s="13">
        <f t="shared" si="189"/>
        <v>7.079625042386857E-2</v>
      </c>
      <c r="AU374" s="17">
        <f t="shared" si="178"/>
        <v>8.3720440413358077E-2</v>
      </c>
      <c r="AV374" s="20">
        <f t="shared" si="179"/>
        <v>0.53336064745063161</v>
      </c>
      <c r="AW374" s="17">
        <f>(Z374*0.3999)+(AL374*0.4002)+(AV374*0.1999)</f>
        <v>0.4645512428489782</v>
      </c>
      <c r="AX374" s="17">
        <f t="shared" si="180"/>
        <v>373</v>
      </c>
    </row>
    <row r="375" spans="1:50" x14ac:dyDescent="0.25">
      <c r="A375">
        <v>109651</v>
      </c>
      <c r="B375" s="1" t="s">
        <v>753</v>
      </c>
      <c r="C375" t="s">
        <v>754</v>
      </c>
      <c r="D375" t="s">
        <v>106</v>
      </c>
      <c r="E375" s="1" t="s">
        <v>44</v>
      </c>
      <c r="F375">
        <v>711.39</v>
      </c>
      <c r="G375">
        <v>-17776745.269000001</v>
      </c>
      <c r="H375">
        <v>9238151.2430000007</v>
      </c>
      <c r="I375">
        <v>698.59400000000005</v>
      </c>
      <c r="J375">
        <v>166702816.01800001</v>
      </c>
      <c r="K375">
        <v>298.09899999999999</v>
      </c>
      <c r="L375">
        <v>2308.3980000000001</v>
      </c>
      <c r="M375" s="2">
        <v>368.02600000000001</v>
      </c>
      <c r="N375">
        <v>83.486999999999995</v>
      </c>
      <c r="O375" s="4">
        <v>77669792.230000004</v>
      </c>
      <c r="P375" s="4">
        <v>264629084.54100001</v>
      </c>
      <c r="Q375" s="4">
        <v>459257974.59200001</v>
      </c>
      <c r="R375" s="6">
        <v>2551933.0520000001</v>
      </c>
      <c r="S375" s="4">
        <v>-10938758.913000001</v>
      </c>
      <c r="T375" s="4">
        <v>37816024.938000001</v>
      </c>
      <c r="U375" s="4">
        <v>159350518.92199999</v>
      </c>
      <c r="V375" s="4">
        <v>47.283000000000001</v>
      </c>
      <c r="W375" s="8">
        <v>640</v>
      </c>
      <c r="X375" s="23">
        <f t="shared" si="162"/>
        <v>1467465.1771802376</v>
      </c>
      <c r="Y375" s="24">
        <f t="shared" si="183"/>
        <v>-0.15702751622912955</v>
      </c>
      <c r="Z375" s="20">
        <f t="shared" si="163"/>
        <v>0.43761158114758125</v>
      </c>
      <c r="AA375" s="7">
        <f t="shared" si="164"/>
        <v>1.6431371213651922</v>
      </c>
      <c r="AB375" s="7">
        <f t="shared" si="184"/>
        <v>-0.18907810717635495</v>
      </c>
      <c r="AC375" s="4">
        <f t="shared" si="165"/>
        <v>72215.803348469373</v>
      </c>
      <c r="AD375">
        <f t="shared" si="166"/>
        <v>5.619225524870446E-3</v>
      </c>
      <c r="AE375" s="7">
        <f t="shared" si="167"/>
        <v>-1.0672118807673448E-2</v>
      </c>
      <c r="AF375" s="7">
        <f t="shared" si="186"/>
        <v>-2.4591287531160553E-2</v>
      </c>
      <c r="AG375">
        <f t="shared" si="168"/>
        <v>0.10296148564454621</v>
      </c>
      <c r="AH375" s="7">
        <f t="shared" si="181"/>
        <v>-6.1410496229736794E-2</v>
      </c>
      <c r="AI375" s="7">
        <f t="shared" si="169"/>
        <v>2.3596598350412283</v>
      </c>
      <c r="AJ375" s="10">
        <f t="shared" si="188"/>
        <v>-9.5987289348809832E-2</v>
      </c>
      <c r="AK375" s="17">
        <f t="shared" si="170"/>
        <v>-8.7478998478676864E-2</v>
      </c>
      <c r="AL375" s="20">
        <f t="shared" si="171"/>
        <v>0.46514538910653125</v>
      </c>
      <c r="AM375">
        <f t="shared" si="172"/>
        <v>83.486999999999995</v>
      </c>
      <c r="AN375" s="13">
        <f t="shared" si="173"/>
        <v>0.89482789914511063</v>
      </c>
      <c r="AO375">
        <f t="shared" si="174"/>
        <v>7.7437294321685082</v>
      </c>
      <c r="AP375" s="13">
        <f t="shared" si="187"/>
        <v>-0.34331443493737335</v>
      </c>
      <c r="AQ375">
        <f t="shared" si="175"/>
        <v>2.34349662360491</v>
      </c>
      <c r="AR375" s="13">
        <f t="shared" si="161"/>
        <v>-0.25105141484942656</v>
      </c>
      <c r="AS375" s="16">
        <f t="shared" si="176"/>
        <v>2.9720666603101585E-5</v>
      </c>
      <c r="AT375" s="13">
        <f t="shared" si="189"/>
        <v>-0.38615444239173968</v>
      </c>
      <c r="AU375" s="17">
        <f t="shared" si="178"/>
        <v>4.2626018818485281E-2</v>
      </c>
      <c r="AV375" s="20">
        <f t="shared" si="179"/>
        <v>0.51700017284085154</v>
      </c>
      <c r="AW375" s="17">
        <f>(Z375*0.3999)+(AL375*0.4002)+(AV375*0.1999)</f>
        <v>0.46450039057223774</v>
      </c>
      <c r="AX375" s="17">
        <f t="shared" si="180"/>
        <v>374</v>
      </c>
    </row>
    <row r="376" spans="1:50" x14ac:dyDescent="0.25">
      <c r="A376">
        <v>218821</v>
      </c>
      <c r="B376" s="1" t="s">
        <v>755</v>
      </c>
      <c r="C376" t="s">
        <v>365</v>
      </c>
      <c r="D376" t="s">
        <v>123</v>
      </c>
      <c r="E376" s="1" t="s">
        <v>67</v>
      </c>
      <c r="F376">
        <v>275.39400000000001</v>
      </c>
      <c r="G376">
        <v>1134.7670000000001</v>
      </c>
      <c r="H376">
        <v>1537402.7649999999</v>
      </c>
      <c r="I376">
        <v>289.89400000000001</v>
      </c>
      <c r="J376">
        <v>31084100.250999998</v>
      </c>
      <c r="K376">
        <v>68.875</v>
      </c>
      <c r="L376">
        <v>1134.5129999999999</v>
      </c>
      <c r="M376" s="2">
        <v>384.59300000000002</v>
      </c>
      <c r="N376">
        <v>29.971</v>
      </c>
      <c r="O376" s="4">
        <v>10535474.103</v>
      </c>
      <c r="P376" s="4">
        <v>54231586.213</v>
      </c>
      <c r="Q376" s="4">
        <v>60106533.520999998</v>
      </c>
      <c r="R376" s="6">
        <v>392975.24300000002</v>
      </c>
      <c r="S376" s="4">
        <v>-727461.19900000002</v>
      </c>
      <c r="T376" s="4">
        <v>5109343.5839999998</v>
      </c>
      <c r="U376" s="4">
        <v>31032623.318999998</v>
      </c>
      <c r="V376" s="4">
        <v>48.207999999999998</v>
      </c>
      <c r="W376" s="8">
        <v>89</v>
      </c>
      <c r="X376" s="23">
        <f t="shared" si="162"/>
        <v>1698151.995855045</v>
      </c>
      <c r="Y376" s="24">
        <f t="shared" si="183"/>
        <v>-6.6880216670469866E-2</v>
      </c>
      <c r="Z376" s="20">
        <f t="shared" si="163"/>
        <v>0.4733385312899539</v>
      </c>
      <c r="AA376" s="7">
        <f t="shared" si="164"/>
        <v>1.7944002010217641</v>
      </c>
      <c r="AB376" s="7">
        <f t="shared" si="184"/>
        <v>-0.1616102222767081</v>
      </c>
      <c r="AC376" s="4">
        <f t="shared" si="165"/>
        <v>27398.628531361035</v>
      </c>
      <c r="AD376">
        <f t="shared" si="166"/>
        <v>-2.1021080214489347E-3</v>
      </c>
      <c r="AE376" s="7">
        <f t="shared" si="167"/>
        <v>2.6099680896268476E-2</v>
      </c>
      <c r="AF376" s="7">
        <f t="shared" si="186"/>
        <v>-1.7896473357687473E-2</v>
      </c>
      <c r="AG376">
        <f t="shared" si="168"/>
        <v>0.86987645728175123</v>
      </c>
      <c r="AH376" s="7">
        <f t="shared" si="181"/>
        <v>-1.2311869028202945E-2</v>
      </c>
      <c r="AI376" s="7">
        <f t="shared" si="169"/>
        <v>10.230991082958665</v>
      </c>
      <c r="AJ376" s="10">
        <f t="shared" si="188"/>
        <v>-1.3517344344040603E-3</v>
      </c>
      <c r="AK376" s="17">
        <f t="shared" si="170"/>
        <v>-5.5042811528568471E-2</v>
      </c>
      <c r="AL376" s="20">
        <f t="shared" si="171"/>
        <v>0.47805217840138342</v>
      </c>
      <c r="AM376">
        <f t="shared" si="172"/>
        <v>29.971</v>
      </c>
      <c r="AN376" s="13">
        <f t="shared" si="173"/>
        <v>-1.1759188296019025</v>
      </c>
      <c r="AO376">
        <f t="shared" si="174"/>
        <v>16.472058076225043</v>
      </c>
      <c r="AP376" s="13">
        <f t="shared" si="187"/>
        <v>0.40165062578742761</v>
      </c>
      <c r="AQ376">
        <f t="shared" si="175"/>
        <v>4.2089872958257715</v>
      </c>
      <c r="AR376" s="13">
        <f t="shared" si="161"/>
        <v>9.9873717186004532E-2</v>
      </c>
      <c r="AS376" s="16">
        <f t="shared" si="176"/>
        <v>1.0768504472683814E-4</v>
      </c>
      <c r="AT376" s="13">
        <f t="shared" si="189"/>
        <v>0.11092558685609476</v>
      </c>
      <c r="AU376" s="17">
        <f t="shared" si="178"/>
        <v>-0.20520944576599376</v>
      </c>
      <c r="AV376" s="20">
        <f t="shared" si="179"/>
        <v>0.41870424491710984</v>
      </c>
      <c r="AW376" s="17">
        <f>(Z376*0.3999)+(AL376*0.4002)+(AV376*0.1999)</f>
        <v>0.46430353901801646</v>
      </c>
      <c r="AX376" s="17">
        <f t="shared" si="180"/>
        <v>375</v>
      </c>
    </row>
    <row r="377" spans="1:50" x14ac:dyDescent="0.25">
      <c r="A377">
        <v>190044</v>
      </c>
      <c r="B377" s="1" t="s">
        <v>756</v>
      </c>
      <c r="C377" t="s">
        <v>757</v>
      </c>
      <c r="D377" t="s">
        <v>58</v>
      </c>
      <c r="E377" s="1" t="s">
        <v>44</v>
      </c>
      <c r="F377">
        <v>1189.846</v>
      </c>
      <c r="G377">
        <v>0</v>
      </c>
      <c r="H377">
        <v>10890149.971000001</v>
      </c>
      <c r="I377">
        <v>1040.8530000000001</v>
      </c>
      <c r="J377">
        <v>254974816.65400001</v>
      </c>
      <c r="K377">
        <v>222.16900000000001</v>
      </c>
      <c r="L377">
        <v>2584.5830000000001</v>
      </c>
      <c r="M377" s="2">
        <v>503.81799999999998</v>
      </c>
      <c r="N377">
        <v>67.305999999999997</v>
      </c>
      <c r="O377" s="4">
        <v>73536734.594999999</v>
      </c>
      <c r="P377" s="4">
        <v>377833210.514</v>
      </c>
      <c r="Q377" s="4">
        <v>512275874.38200003</v>
      </c>
      <c r="R377" s="6">
        <v>1163205.6410000001</v>
      </c>
      <c r="S377" s="4">
        <v>-61386615.170999996</v>
      </c>
      <c r="T377" s="4">
        <v>82779538.025000006</v>
      </c>
      <c r="U377" s="4">
        <v>196211046.74000001</v>
      </c>
      <c r="V377" s="4">
        <v>48.57</v>
      </c>
      <c r="W377" s="8">
        <v>402</v>
      </c>
      <c r="X377" s="23">
        <f t="shared" si="162"/>
        <v>1457820.7453665123</v>
      </c>
      <c r="Y377" s="24">
        <f t="shared" si="183"/>
        <v>-0.16079634658007627</v>
      </c>
      <c r="Z377" s="20">
        <f t="shared" si="163"/>
        <v>0.43612690140042465</v>
      </c>
      <c r="AA377" s="7">
        <f t="shared" si="164"/>
        <v>1.5315026589295351</v>
      </c>
      <c r="AB377" s="7">
        <f t="shared" si="184"/>
        <v>-0.20934982564181565</v>
      </c>
      <c r="AC377" s="4">
        <f t="shared" si="165"/>
        <v>98652.206817889004</v>
      </c>
      <c r="AD377">
        <f t="shared" si="166"/>
        <v>1.017382517970059E-2</v>
      </c>
      <c r="AE377" s="7">
        <f t="shared" si="167"/>
        <v>-0.2573579114886077</v>
      </c>
      <c r="AF377" s="7">
        <f t="shared" si="186"/>
        <v>-6.9503844287465269E-2</v>
      </c>
      <c r="AG377">
        <f t="shared" si="168"/>
        <v>0.61572372670535236</v>
      </c>
      <c r="AH377" s="7">
        <f t="shared" si="181"/>
        <v>-2.8582968996669272E-2</v>
      </c>
      <c r="AI377" s="7">
        <f t="shared" si="169"/>
        <v>3.8103668853584183</v>
      </c>
      <c r="AJ377" s="10">
        <f t="shared" si="188"/>
        <v>-7.8545707689883809E-2</v>
      </c>
      <c r="AK377" s="17">
        <f t="shared" si="170"/>
        <v>-9.2678092725899081E-2</v>
      </c>
      <c r="AL377" s="20">
        <f t="shared" si="171"/>
        <v>0.46307965078199015</v>
      </c>
      <c r="AM377">
        <f t="shared" si="172"/>
        <v>67.305999999999997</v>
      </c>
      <c r="AN377" s="13">
        <f t="shared" si="173"/>
        <v>0.26872070096409151</v>
      </c>
      <c r="AO377">
        <f t="shared" si="174"/>
        <v>11.633409701623538</v>
      </c>
      <c r="AP377" s="13">
        <f t="shared" si="187"/>
        <v>-1.1329238652656322E-2</v>
      </c>
      <c r="AQ377">
        <f t="shared" si="175"/>
        <v>4.6849605480512579</v>
      </c>
      <c r="AR377" s="13">
        <f t="shared" si="161"/>
        <v>0.18941100561624497</v>
      </c>
      <c r="AS377" s="16">
        <f t="shared" si="176"/>
        <v>3.5146828510056444E-5</v>
      </c>
      <c r="AT377" s="13">
        <f t="shared" si="189"/>
        <v>-0.35155868488910375</v>
      </c>
      <c r="AU377" s="17">
        <f t="shared" si="178"/>
        <v>5.4824915052303858E-2</v>
      </c>
      <c r="AV377" s="20">
        <f t="shared" si="179"/>
        <v>0.52186102454551619</v>
      </c>
      <c r="AW377" s="17">
        <f>(Z377*0.3999)+(AL377*0.4002)+(AV377*0.1999)</f>
        <v>0.46405164291963097</v>
      </c>
      <c r="AX377" s="17">
        <f t="shared" si="180"/>
        <v>376</v>
      </c>
    </row>
    <row r="378" spans="1:50" x14ac:dyDescent="0.25">
      <c r="A378">
        <v>196866</v>
      </c>
      <c r="B378" s="1" t="s">
        <v>758</v>
      </c>
      <c r="C378" t="s">
        <v>759</v>
      </c>
      <c r="D378" t="s">
        <v>58</v>
      </c>
      <c r="E378" s="1" t="s">
        <v>70</v>
      </c>
      <c r="F378">
        <v>427.93299999999999</v>
      </c>
      <c r="G378">
        <v>907445.43200000003</v>
      </c>
      <c r="H378">
        <v>1530116.11</v>
      </c>
      <c r="I378">
        <v>237.893</v>
      </c>
      <c r="J378">
        <v>34318226.733999997</v>
      </c>
      <c r="K378">
        <v>214.66399999999999</v>
      </c>
      <c r="L378">
        <v>2012.174</v>
      </c>
      <c r="M378" s="2">
        <v>538.52700000000004</v>
      </c>
      <c r="N378">
        <v>84.54</v>
      </c>
      <c r="O378" s="4">
        <v>74846648.768999994</v>
      </c>
      <c r="P378" s="4">
        <v>56893240.579000004</v>
      </c>
      <c r="Q378" s="4">
        <v>65877152.744999997</v>
      </c>
      <c r="R378" s="6">
        <v>1163205.6410000001</v>
      </c>
      <c r="S378" s="4">
        <v>-20918684.298</v>
      </c>
      <c r="T378" s="4">
        <v>3347890.3429999999</v>
      </c>
      <c r="U378" s="4">
        <v>21853816.324999999</v>
      </c>
      <c r="V378" s="4">
        <v>47.366</v>
      </c>
      <c r="W378" s="8">
        <v>402</v>
      </c>
      <c r="X378" s="23">
        <f t="shared" si="162"/>
        <v>1558252.8463452912</v>
      </c>
      <c r="Y378" s="24">
        <f t="shared" si="183"/>
        <v>-0.12154970585630673</v>
      </c>
      <c r="Z378" s="20">
        <f t="shared" si="163"/>
        <v>0.45162782347104058</v>
      </c>
      <c r="AA378" s="7">
        <f t="shared" si="164"/>
        <v>1.3794847521744702</v>
      </c>
      <c r="AB378" s="7">
        <f t="shared" si="184"/>
        <v>-0.23695477970538284</v>
      </c>
      <c r="AC378" s="4">
        <f t="shared" si="165"/>
        <v>17055.297769477191</v>
      </c>
      <c r="AD378">
        <f t="shared" si="166"/>
        <v>-3.8841102810363423E-3</v>
      </c>
      <c r="AE378" s="7">
        <f t="shared" si="167"/>
        <v>-0.88719370107545747</v>
      </c>
      <c r="AF378" s="7">
        <f t="shared" si="186"/>
        <v>-0.18417415156194522</v>
      </c>
      <c r="AG378">
        <f t="shared" si="168"/>
        <v>0.47366177411044863</v>
      </c>
      <c r="AH378" s="7">
        <f t="shared" si="181"/>
        <v>-3.7677910558559589E-2</v>
      </c>
      <c r="AI378" s="7">
        <f t="shared" si="169"/>
        <v>7.3327912748651913</v>
      </c>
      <c r="AJ378" s="10">
        <f t="shared" si="188"/>
        <v>-3.6196252909511568E-2</v>
      </c>
      <c r="AK378" s="17">
        <f t="shared" si="170"/>
        <v>-0.12146890081429799</v>
      </c>
      <c r="AL378" s="20">
        <f t="shared" si="171"/>
        <v>0.45165982291658163</v>
      </c>
      <c r="AM378">
        <f t="shared" si="172"/>
        <v>84.54</v>
      </c>
      <c r="AN378" s="13">
        <f t="shared" si="173"/>
        <v>0.93557265408514034</v>
      </c>
      <c r="AO378">
        <f t="shared" si="174"/>
        <v>9.373597808668432</v>
      </c>
      <c r="AP378" s="13">
        <f t="shared" si="187"/>
        <v>-0.20420475614457353</v>
      </c>
      <c r="AQ378">
        <f t="shared" si="175"/>
        <v>1.1082109715648643</v>
      </c>
      <c r="AR378" s="13">
        <f t="shared" si="161"/>
        <v>-0.48342608549173782</v>
      </c>
      <c r="AS378" s="16">
        <f t="shared" si="176"/>
        <v>2.6883955836288594E-5</v>
      </c>
      <c r="AT378" s="13">
        <f t="shared" si="189"/>
        <v>-0.40424055177745344</v>
      </c>
      <c r="AU378" s="17">
        <f t="shared" si="178"/>
        <v>2.7915975460973574E-2</v>
      </c>
      <c r="AV378" s="20">
        <f t="shared" si="179"/>
        <v>0.51113541658309702</v>
      </c>
      <c r="AW378" s="17">
        <f>(Z378*0.3999)+(AL378*0.4002)+(AV378*0.1999)</f>
        <v>0.46353619751224617</v>
      </c>
      <c r="AX378" s="17">
        <f t="shared" si="180"/>
        <v>377</v>
      </c>
    </row>
    <row r="379" spans="1:50" x14ac:dyDescent="0.25">
      <c r="A379">
        <v>157377</v>
      </c>
      <c r="B379" s="1" t="s">
        <v>760</v>
      </c>
      <c r="C379" t="s">
        <v>761</v>
      </c>
      <c r="D379" t="s">
        <v>294</v>
      </c>
      <c r="E379" s="1" t="s">
        <v>40</v>
      </c>
      <c r="F379">
        <v>304.19600000000003</v>
      </c>
      <c r="G379">
        <v>32092.163</v>
      </c>
      <c r="H379">
        <v>2453180.4330000002</v>
      </c>
      <c r="I379">
        <v>535.13499999999999</v>
      </c>
      <c r="J379">
        <v>35559032.022</v>
      </c>
      <c r="K379">
        <v>67.361000000000004</v>
      </c>
      <c r="L379">
        <v>1469.942</v>
      </c>
      <c r="M379" s="2">
        <v>279.25799999999998</v>
      </c>
      <c r="N379">
        <v>53.448999999999998</v>
      </c>
      <c r="O379" s="4">
        <v>8180425.8020000001</v>
      </c>
      <c r="P379" s="4">
        <v>53292847.704000004</v>
      </c>
      <c r="Q379" s="4">
        <v>85216082.365999997</v>
      </c>
      <c r="R379" s="6">
        <v>294319.57500000001</v>
      </c>
      <c r="S379" s="4">
        <v>5044245.1500000004</v>
      </c>
      <c r="T379" s="4">
        <v>-1015605.058</v>
      </c>
      <c r="U379" s="4">
        <v>47835834.314999998</v>
      </c>
      <c r="V379" s="4">
        <v>42.991</v>
      </c>
      <c r="W379" s="9">
        <v>85</v>
      </c>
      <c r="X379" s="23">
        <f t="shared" si="162"/>
        <v>966954.06912176474</v>
      </c>
      <c r="Y379" s="24">
        <f t="shared" si="183"/>
        <v>-0.35261617209501939</v>
      </c>
      <c r="Z379" s="20">
        <f t="shared" si="163"/>
        <v>0.36218810593054457</v>
      </c>
      <c r="AA379" s="7">
        <f t="shared" si="164"/>
        <v>1.3211440257365281</v>
      </c>
      <c r="AB379" s="7">
        <f t="shared" si="184"/>
        <v>-0.2475488808065735</v>
      </c>
      <c r="AC379" s="4">
        <f t="shared" si="165"/>
        <v>24190.772167881452</v>
      </c>
      <c r="AD379">
        <f t="shared" si="166"/>
        <v>-2.6547740262157903E-3</v>
      </c>
      <c r="AE379" s="7">
        <f t="shared" si="167"/>
        <v>0.156732409716726</v>
      </c>
      <c r="AF379" s="7">
        <f t="shared" si="186"/>
        <v>5.8870197394130137E-3</v>
      </c>
      <c r="AG379">
        <f t="shared" si="168"/>
        <v>-3.0808685442228392E-2</v>
      </c>
      <c r="AH379" s="7">
        <f t="shared" si="181"/>
        <v>-6.9974590039059328E-2</v>
      </c>
      <c r="AI379" s="7">
        <f t="shared" si="169"/>
        <v>2.6694062574879811</v>
      </c>
      <c r="AJ379" s="10">
        <f t="shared" si="188"/>
        <v>-9.2263265591233115E-2</v>
      </c>
      <c r="AK379" s="17">
        <f t="shared" si="170"/>
        <v>-0.10131988424451865</v>
      </c>
      <c r="AL379" s="20">
        <f t="shared" si="171"/>
        <v>0.45964826603676218</v>
      </c>
      <c r="AM379">
        <f t="shared" si="172"/>
        <v>53.448999999999998</v>
      </c>
      <c r="AN379" s="13">
        <f t="shared" si="173"/>
        <v>-0.26746170093902832</v>
      </c>
      <c r="AO379">
        <f t="shared" si="174"/>
        <v>21.821855376256291</v>
      </c>
      <c r="AP379" s="13">
        <f t="shared" si="187"/>
        <v>0.85825718049099975</v>
      </c>
      <c r="AQ379">
        <f t="shared" si="175"/>
        <v>7.9442852689241539</v>
      </c>
      <c r="AR379" s="13">
        <f t="shared" si="161"/>
        <v>0.80253600004840686</v>
      </c>
      <c r="AS379" s="16">
        <f t="shared" si="176"/>
        <v>1.7969015740484066E-4</v>
      </c>
      <c r="AT379" s="13">
        <f t="shared" si="189"/>
        <v>0.57001093297620964</v>
      </c>
      <c r="AU379" s="17">
        <f t="shared" si="178"/>
        <v>0.44896197144838507</v>
      </c>
      <c r="AV379" s="20">
        <f t="shared" si="179"/>
        <v>0.67327045507951633</v>
      </c>
      <c r="AW379" s="17">
        <f>(Z379*0.3999)+(AL379*0.4002)+(AV379*0.1999)</f>
        <v>0.46337702359993233</v>
      </c>
      <c r="AX379" s="17">
        <f t="shared" si="180"/>
        <v>378</v>
      </c>
    </row>
    <row r="380" spans="1:50" x14ac:dyDescent="0.25">
      <c r="A380">
        <v>213826</v>
      </c>
      <c r="B380" s="1" t="s">
        <v>762</v>
      </c>
      <c r="C380" t="s">
        <v>763</v>
      </c>
      <c r="D380" t="s">
        <v>143</v>
      </c>
      <c r="E380" s="1" t="s">
        <v>48</v>
      </c>
      <c r="F380">
        <v>672.51700000000005</v>
      </c>
      <c r="G380">
        <v>250470.91099999999</v>
      </c>
      <c r="H380">
        <v>6630011.5539999995</v>
      </c>
      <c r="I380">
        <v>698.93499999999995</v>
      </c>
      <c r="J380">
        <v>52839123.387999997</v>
      </c>
      <c r="K380">
        <v>196.541</v>
      </c>
      <c r="L380">
        <v>2820.8240000000001</v>
      </c>
      <c r="M380" s="2">
        <v>402.48200000000003</v>
      </c>
      <c r="N380">
        <v>81.325000000000003</v>
      </c>
      <c r="O380" s="4">
        <v>25510975.076000001</v>
      </c>
      <c r="P380" s="4">
        <v>161621001.88699999</v>
      </c>
      <c r="Q380" s="4">
        <v>249933709.70100001</v>
      </c>
      <c r="R380" s="6">
        <v>858682.93200000003</v>
      </c>
      <c r="S380" s="4">
        <v>9533425.7280000001</v>
      </c>
      <c r="T380" s="4">
        <v>13736167.783</v>
      </c>
      <c r="U380" s="4">
        <v>136621045.00999999</v>
      </c>
      <c r="V380" s="4">
        <v>44.963000000000001</v>
      </c>
      <c r="W380" s="8">
        <v>308</v>
      </c>
      <c r="X380" s="23">
        <f t="shared" si="162"/>
        <v>1122092.2851857925</v>
      </c>
      <c r="Y380" s="24">
        <f t="shared" si="183"/>
        <v>-0.29199159320984847</v>
      </c>
      <c r="Z380" s="20">
        <f t="shared" si="163"/>
        <v>0.38514652583782438</v>
      </c>
      <c r="AA380" s="7">
        <f t="shared" si="164"/>
        <v>1.3417251507430668</v>
      </c>
      <c r="AB380" s="7">
        <f t="shared" si="184"/>
        <v>-0.2438115512872463</v>
      </c>
      <c r="AC380" s="4">
        <f t="shared" si="165"/>
        <v>18731.804390490153</v>
      </c>
      <c r="AD380">
        <f t="shared" si="166"/>
        <v>-3.5952730915820796E-3</v>
      </c>
      <c r="AE380" s="7">
        <f t="shared" si="167"/>
        <v>0.11830854668705627</v>
      </c>
      <c r="AF380" s="7">
        <f t="shared" si="186"/>
        <v>-1.1085753873342128E-3</v>
      </c>
      <c r="AG380">
        <f t="shared" si="168"/>
        <v>0.1583762862696724</v>
      </c>
      <c r="AH380" s="7">
        <f t="shared" si="181"/>
        <v>-5.7862787894441069E-2</v>
      </c>
      <c r="AI380" s="7">
        <f t="shared" si="169"/>
        <v>2.8300990410960831</v>
      </c>
      <c r="AJ380" s="10">
        <f t="shared" si="188"/>
        <v>-9.0331286073598568E-2</v>
      </c>
      <c r="AK380" s="17">
        <f t="shared" si="170"/>
        <v>-9.9026721917306035E-2</v>
      </c>
      <c r="AL380" s="20">
        <f t="shared" si="171"/>
        <v>0.46055852667797637</v>
      </c>
      <c r="AM380">
        <f t="shared" si="172"/>
        <v>81.325000000000003</v>
      </c>
      <c r="AN380" s="13">
        <f t="shared" si="173"/>
        <v>0.81117152670413928</v>
      </c>
      <c r="AO380">
        <f t="shared" si="174"/>
        <v>14.352343785774979</v>
      </c>
      <c r="AP380" s="13">
        <f t="shared" si="187"/>
        <v>0.22073247415714486</v>
      </c>
      <c r="AQ380">
        <f t="shared" si="175"/>
        <v>3.5561791178430959</v>
      </c>
      <c r="AR380" s="13">
        <f t="shared" si="161"/>
        <v>-2.2928717296100059E-2</v>
      </c>
      <c r="AS380" s="16">
        <f t="shared" si="176"/>
        <v>1.1057295895576139E-4</v>
      </c>
      <c r="AT380" s="13">
        <f t="shared" si="189"/>
        <v>0.12933815582573496</v>
      </c>
      <c r="AU380" s="17">
        <f t="shared" si="178"/>
        <v>0.31867002839164998</v>
      </c>
      <c r="AV380" s="20">
        <f t="shared" si="179"/>
        <v>0.62501162774812202</v>
      </c>
      <c r="AW380" s="17">
        <f>(Z380*0.3999)+(AL380*0.4002)+(AV380*0.1999)</f>
        <v>0.46327544244592167</v>
      </c>
      <c r="AX380" s="17">
        <f t="shared" si="180"/>
        <v>379</v>
      </c>
    </row>
    <row r="381" spans="1:50" x14ac:dyDescent="0.25">
      <c r="A381">
        <v>198835</v>
      </c>
      <c r="B381" s="1" t="s">
        <v>764</v>
      </c>
      <c r="C381" t="s">
        <v>765</v>
      </c>
      <c r="D381" t="s">
        <v>118</v>
      </c>
      <c r="E381" s="1" t="s">
        <v>243</v>
      </c>
      <c r="F381">
        <v>645.76800000000003</v>
      </c>
      <c r="G381">
        <v>4766.8159999999998</v>
      </c>
      <c r="H381">
        <v>7598407.0779999997</v>
      </c>
      <c r="I381">
        <v>677.01700000000005</v>
      </c>
      <c r="J381">
        <v>161584213.36899999</v>
      </c>
      <c r="K381">
        <v>166.97800000000001</v>
      </c>
      <c r="L381">
        <v>1665.4690000000001</v>
      </c>
      <c r="M381" s="2">
        <v>309.46600000000001</v>
      </c>
      <c r="N381">
        <v>51.502000000000002</v>
      </c>
      <c r="O381" s="4">
        <v>14107283.880000001</v>
      </c>
      <c r="P381" s="4">
        <v>247909731.27500001</v>
      </c>
      <c r="Q381" s="4">
        <v>343360591.80900002</v>
      </c>
      <c r="R381" s="6">
        <v>767685.26300000004</v>
      </c>
      <c r="S381" s="4">
        <v>15989149.218</v>
      </c>
      <c r="T381" s="4">
        <v>53689752.387999997</v>
      </c>
      <c r="U381" s="4">
        <v>126046236.21799999</v>
      </c>
      <c r="V381" s="4">
        <v>47.337000000000003</v>
      </c>
      <c r="W381" s="8">
        <v>163</v>
      </c>
      <c r="X381" s="23">
        <f t="shared" si="162"/>
        <v>1457499.9239236687</v>
      </c>
      <c r="Y381" s="24">
        <f t="shared" si="183"/>
        <v>-0.16092171649448667</v>
      </c>
      <c r="Z381" s="20">
        <f t="shared" si="163"/>
        <v>0.43607752896236007</v>
      </c>
      <c r="AA381" s="7">
        <f t="shared" si="164"/>
        <v>2.4196069231394484</v>
      </c>
      <c r="AB381" s="7">
        <f t="shared" si="184"/>
        <v>-4.8078841581538349E-2</v>
      </c>
      <c r="AC381" s="4">
        <f t="shared" si="165"/>
        <v>97020.246770729442</v>
      </c>
      <c r="AD381">
        <f t="shared" si="166"/>
        <v>9.8926627032658674E-3</v>
      </c>
      <c r="AE381" s="7">
        <f t="shared" si="167"/>
        <v>0.18713415809738859</v>
      </c>
      <c r="AF381" s="7">
        <f t="shared" si="186"/>
        <v>1.1422078061168297E-2</v>
      </c>
      <c r="AG381">
        <f t="shared" si="168"/>
        <v>0.56253572679812325</v>
      </c>
      <c r="AH381" s="7">
        <f t="shared" si="181"/>
        <v>-3.1988115428307366E-2</v>
      </c>
      <c r="AI381" s="7">
        <f t="shared" si="169"/>
        <v>3.5972498297874798</v>
      </c>
      <c r="AJ381" s="10">
        <f t="shared" si="188"/>
        <v>-8.110797450097959E-2</v>
      </c>
      <c r="AK381" s="17">
        <f t="shared" si="170"/>
        <v>-2.9219156717546373E-2</v>
      </c>
      <c r="AL381" s="20">
        <f t="shared" si="171"/>
        <v>0.48834490145240028</v>
      </c>
      <c r="AM381">
        <f t="shared" si="172"/>
        <v>51.502000000000002</v>
      </c>
      <c r="AN381" s="13">
        <f t="shared" si="173"/>
        <v>-0.34279886890506517</v>
      </c>
      <c r="AO381">
        <f t="shared" si="174"/>
        <v>9.9741822275988454</v>
      </c>
      <c r="AP381" s="13">
        <f t="shared" si="187"/>
        <v>-0.15294472385608643</v>
      </c>
      <c r="AQ381">
        <f t="shared" si="175"/>
        <v>4.0545281414318053</v>
      </c>
      <c r="AR381" s="13">
        <f t="shared" si="161"/>
        <v>7.0817769623825425E-2</v>
      </c>
      <c r="AS381" s="16">
        <f t="shared" si="176"/>
        <v>1.1805738185797392E-4</v>
      </c>
      <c r="AT381" s="13">
        <f t="shared" si="189"/>
        <v>0.17705683510809159</v>
      </c>
      <c r="AU381" s="17">
        <f t="shared" si="178"/>
        <v>-8.7960032207966485E-2</v>
      </c>
      <c r="AV381" s="20">
        <f t="shared" si="179"/>
        <v>0.46495422132276909</v>
      </c>
      <c r="AW381" s="17">
        <f>(Z381*0.3999)+(AL381*0.4002)+(AV381*0.1999)</f>
        <v>0.46276738223571989</v>
      </c>
      <c r="AX381" s="17">
        <f t="shared" si="180"/>
        <v>380</v>
      </c>
    </row>
    <row r="382" spans="1:50" ht="30" x14ac:dyDescent="0.25">
      <c r="A382">
        <v>190372</v>
      </c>
      <c r="B382" s="1" t="s">
        <v>766</v>
      </c>
      <c r="C382" t="s">
        <v>95</v>
      </c>
      <c r="D382" t="s">
        <v>58</v>
      </c>
      <c r="E382" s="1" t="s">
        <v>44</v>
      </c>
      <c r="F382">
        <v>206.67699999999999</v>
      </c>
      <c r="G382">
        <v>9876471.4010000005</v>
      </c>
      <c r="H382">
        <v>9375372.5409999993</v>
      </c>
      <c r="I382">
        <v>194.92099999999999</v>
      </c>
      <c r="J382">
        <v>1008925583.794</v>
      </c>
      <c r="K382">
        <v>94.19</v>
      </c>
      <c r="L382">
        <v>922.471</v>
      </c>
      <c r="M382" s="2">
        <v>194.208</v>
      </c>
      <c r="N382">
        <v>76.037999999999997</v>
      </c>
      <c r="O382" s="4">
        <v>48843759.387000002</v>
      </c>
      <c r="P382" s="4">
        <v>964961728.02100003</v>
      </c>
      <c r="Q382" s="4">
        <v>1303199483.194</v>
      </c>
      <c r="R382" s="6">
        <v>1163205.6410000001</v>
      </c>
      <c r="S382" s="4">
        <v>49673873.333999999</v>
      </c>
      <c r="T382" s="4">
        <v>4751854.4119999995</v>
      </c>
      <c r="U382" s="4">
        <v>187566018.868</v>
      </c>
      <c r="V382" s="4">
        <v>41.982999999999997</v>
      </c>
      <c r="W382" s="8">
        <v>402</v>
      </c>
      <c r="X382" s="23">
        <f t="shared" si="162"/>
        <v>561949.85355056718</v>
      </c>
      <c r="Y382" s="24">
        <f t="shared" si="183"/>
        <v>-0.51088284963364317</v>
      </c>
      <c r="Z382" s="20">
        <f t="shared" si="163"/>
        <v>0.30471654549210714</v>
      </c>
      <c r="AA382" s="7">
        <f t="shared" si="164"/>
        <v>7.5084497186492465</v>
      </c>
      <c r="AB382" s="7">
        <f t="shared" si="184"/>
        <v>0.87600487069522226</v>
      </c>
      <c r="AC382" s="4">
        <f t="shared" si="165"/>
        <v>1093720.6522416424</v>
      </c>
      <c r="AD382">
        <f t="shared" si="166"/>
        <v>0.18160933845978638</v>
      </c>
      <c r="AE382" s="7">
        <f t="shared" si="167"/>
        <v>0.31481846355419013</v>
      </c>
      <c r="AF382" s="7">
        <f t="shared" si="186"/>
        <v>3.4668769949643491E-2</v>
      </c>
      <c r="AG382">
        <f t="shared" si="168"/>
        <v>4.3248648588972531E-2</v>
      </c>
      <c r="AH382" s="7">
        <f t="shared" si="181"/>
        <v>-6.5233368952482995E-2</v>
      </c>
      <c r="AI382" s="7">
        <f t="shared" si="169"/>
        <v>3.8529095680860546</v>
      </c>
      <c r="AJ382" s="10">
        <f t="shared" si="188"/>
        <v>-7.8034224910075417E-2</v>
      </c>
      <c r="AK382" s="17">
        <f t="shared" si="170"/>
        <v>0.27222480844045538</v>
      </c>
      <c r="AL382" s="20">
        <f t="shared" si="171"/>
        <v>0.60727541624038572</v>
      </c>
      <c r="AM382">
        <f t="shared" si="172"/>
        <v>76.037999999999997</v>
      </c>
      <c r="AN382" s="13">
        <f t="shared" si="173"/>
        <v>0.60659648456934823</v>
      </c>
      <c r="AO382">
        <f t="shared" si="174"/>
        <v>9.7937254485614194</v>
      </c>
      <c r="AP382" s="13">
        <f t="shared" si="187"/>
        <v>-0.16834675565805801</v>
      </c>
      <c r="AQ382">
        <f t="shared" si="175"/>
        <v>2.0694447393566198</v>
      </c>
      <c r="AR382" s="13">
        <f t="shared" si="161"/>
        <v>-0.30260444328129632</v>
      </c>
      <c r="AS382" s="16">
        <f t="shared" si="176"/>
        <v>1.8886158878374953E-5</v>
      </c>
      <c r="AT382" s="13">
        <f t="shared" si="189"/>
        <v>-0.4552323667759442</v>
      </c>
      <c r="AU382" s="17">
        <f t="shared" si="178"/>
        <v>-2.6805327719222949E-2</v>
      </c>
      <c r="AV382" s="20">
        <f t="shared" si="179"/>
        <v>0.4893075019203727</v>
      </c>
      <c r="AW382" s="17">
        <f>(Z382*0.3999)+(AL382*0.4002)+(AV382*0.1999)</f>
        <v>0.46270033775557851</v>
      </c>
      <c r="AX382" s="17">
        <f t="shared" si="180"/>
        <v>381</v>
      </c>
    </row>
    <row r="383" spans="1:50" x14ac:dyDescent="0.25">
      <c r="A383">
        <v>176336</v>
      </c>
      <c r="B383" s="1" t="s">
        <v>767</v>
      </c>
      <c r="C383" t="s">
        <v>768</v>
      </c>
      <c r="D383" t="s">
        <v>492</v>
      </c>
      <c r="E383" s="1" t="s">
        <v>70</v>
      </c>
      <c r="F383">
        <v>23.05</v>
      </c>
      <c r="G383">
        <v>261394.535</v>
      </c>
      <c r="H383">
        <v>157405.19200000001</v>
      </c>
      <c r="I383">
        <v>49.164000000000001</v>
      </c>
      <c r="J383">
        <v>0</v>
      </c>
      <c r="K383">
        <v>11</v>
      </c>
      <c r="L383">
        <v>159.02699999999999</v>
      </c>
      <c r="M383" s="2">
        <v>14.244999999999999</v>
      </c>
      <c r="N383">
        <v>244.36</v>
      </c>
      <c r="O383" s="4">
        <v>114376.474</v>
      </c>
      <c r="P383" s="4">
        <v>1440768.54</v>
      </c>
      <c r="Q383" s="4">
        <v>2782001.7319999998</v>
      </c>
      <c r="R383" s="6">
        <v>227550.481</v>
      </c>
      <c r="S383" s="4">
        <v>369846.321</v>
      </c>
      <c r="T383" s="4">
        <v>0</v>
      </c>
      <c r="U383" s="4">
        <v>3000321.7319999998</v>
      </c>
      <c r="V383" s="4">
        <v>37.479999999999997</v>
      </c>
      <c r="W383" s="8">
        <v>52</v>
      </c>
      <c r="X383" s="23">
        <f t="shared" si="162"/>
        <v>62335.70388163461</v>
      </c>
      <c r="Y383" s="24">
        <f t="shared" si="183"/>
        <v>-0.70612099402645434</v>
      </c>
      <c r="Z383" s="20">
        <f t="shared" si="163"/>
        <v>0.24005644849606989</v>
      </c>
      <c r="AA383" s="7">
        <f t="shared" si="164"/>
        <v>0.5825829484868339</v>
      </c>
      <c r="AB383" s="7">
        <f t="shared" si="184"/>
        <v>-0.38166429553509018</v>
      </c>
      <c r="AC383" s="4">
        <f t="shared" si="165"/>
        <v>0</v>
      </c>
      <c r="AD383">
        <f t="shared" si="166"/>
        <v>-6.8224847624117199E-3</v>
      </c>
      <c r="AE383" s="7">
        <f t="shared" si="167"/>
        <v>0.17573165816738484</v>
      </c>
      <c r="AF383" s="7">
        <f t="shared" si="186"/>
        <v>9.3460954125346597E-3</v>
      </c>
      <c r="AG383">
        <f t="shared" si="168"/>
        <v>0.19489119159824672</v>
      </c>
      <c r="AH383" s="7">
        <f t="shared" si="181"/>
        <v>-5.5525068863868945E-2</v>
      </c>
      <c r="AI383" s="7">
        <f t="shared" si="169"/>
        <v>2.0742118138692769</v>
      </c>
      <c r="AJ383" s="10">
        <f t="shared" si="188"/>
        <v>-9.9419177936902678E-2</v>
      </c>
      <c r="AK383" s="17">
        <f t="shared" si="170"/>
        <v>-0.13967133275569107</v>
      </c>
      <c r="AL383" s="20">
        <f t="shared" si="171"/>
        <v>0.44445983874602513</v>
      </c>
      <c r="AM383">
        <f t="shared" si="172"/>
        <v>244.36</v>
      </c>
      <c r="AN383" s="13">
        <v>3</v>
      </c>
      <c r="AO383">
        <f t="shared" si="174"/>
        <v>14.456999999999999</v>
      </c>
      <c r="AP383" s="13">
        <f t="shared" si="187"/>
        <v>0.22966490855149591</v>
      </c>
      <c r="AQ383">
        <f t="shared" si="175"/>
        <v>4.4694545454545453</v>
      </c>
      <c r="AR383" s="13">
        <f t="shared" si="161"/>
        <v>0.14887128406103278</v>
      </c>
      <c r="AS383" s="16">
        <f t="shared" si="176"/>
        <v>1.3903820815458954E-3</v>
      </c>
      <c r="AT383" s="13">
        <v>3</v>
      </c>
      <c r="AU383" s="17">
        <f t="shared" si="178"/>
        <v>1.5946340481531323</v>
      </c>
      <c r="AV383" s="20">
        <f t="shared" si="179"/>
        <v>0.94460295295579833</v>
      </c>
      <c r="AW383" s="17">
        <f>(Z383*0.3999)+(AL383*0.4002)+(AV383*0.1999)</f>
        <v>0.46269753151560172</v>
      </c>
      <c r="AX383" s="17">
        <f t="shared" si="180"/>
        <v>382</v>
      </c>
    </row>
    <row r="384" spans="1:50" x14ac:dyDescent="0.25">
      <c r="A384">
        <v>197911</v>
      </c>
      <c r="B384" s="1" t="s">
        <v>769</v>
      </c>
      <c r="C384" t="s">
        <v>770</v>
      </c>
      <c r="D384" t="s">
        <v>118</v>
      </c>
      <c r="E384" s="1" t="s">
        <v>40</v>
      </c>
      <c r="F384">
        <v>244.244</v>
      </c>
      <c r="G384">
        <v>-147526.15400000001</v>
      </c>
      <c r="H384">
        <v>3769306.1680000001</v>
      </c>
      <c r="I384">
        <v>319.78199999999998</v>
      </c>
      <c r="J384">
        <v>32659105.627999999</v>
      </c>
      <c r="K384">
        <v>68.754000000000005</v>
      </c>
      <c r="L384">
        <v>1238.867</v>
      </c>
      <c r="M384" s="2">
        <v>315.08300000000003</v>
      </c>
      <c r="N384">
        <v>45.359000000000002</v>
      </c>
      <c r="O384" s="4">
        <v>7775321.4519999996</v>
      </c>
      <c r="P384" s="4">
        <v>51583578.147</v>
      </c>
      <c r="Q384" s="4">
        <v>87574592.166999996</v>
      </c>
      <c r="R384" s="6">
        <v>767685.26300000004</v>
      </c>
      <c r="S384" s="4">
        <v>-2879220.352</v>
      </c>
      <c r="T384" s="4">
        <v>232574.29399999999</v>
      </c>
      <c r="U384" s="4">
        <v>60361692.961000003</v>
      </c>
      <c r="V384" s="4">
        <v>45.88</v>
      </c>
      <c r="W384" s="8">
        <v>163</v>
      </c>
      <c r="X384" s="23">
        <f t="shared" si="162"/>
        <v>1483954.4522811596</v>
      </c>
      <c r="Y384" s="24">
        <f t="shared" si="183"/>
        <v>-0.15058387271899304</v>
      </c>
      <c r="Z384" s="20">
        <f t="shared" si="163"/>
        <v>0.44015199200909283</v>
      </c>
      <c r="AA384" s="7">
        <f t="shared" si="164"/>
        <v>0.86736479176074899</v>
      </c>
      <c r="AB384" s="7">
        <f t="shared" si="184"/>
        <v>-0.32995071869719245</v>
      </c>
      <c r="AC384" s="4">
        <f t="shared" si="165"/>
        <v>26362.075693355298</v>
      </c>
      <c r="AD384">
        <f t="shared" si="166"/>
        <v>-2.280690679398427E-3</v>
      </c>
      <c r="AE384" s="7">
        <f t="shared" si="167"/>
        <v>1.4745872296442863E-2</v>
      </c>
      <c r="AF384" s="7">
        <f t="shared" si="186"/>
        <v>-1.9963591076945165E-2</v>
      </c>
      <c r="AG384">
        <f t="shared" si="168"/>
        <v>2.3630381726043961E-3</v>
      </c>
      <c r="AH384" s="7">
        <f t="shared" si="181"/>
        <v>-6.7850904687187671E-2</v>
      </c>
      <c r="AI384" s="7">
        <f t="shared" si="169"/>
        <v>2.4332349213149511</v>
      </c>
      <c r="AJ384" s="10">
        <f t="shared" si="188"/>
        <v>-9.5102709739835645E-2</v>
      </c>
      <c r="AK384" s="17">
        <f t="shared" si="170"/>
        <v>-0.13115562482486939</v>
      </c>
      <c r="AL384" s="20">
        <f t="shared" si="171"/>
        <v>0.44782609945176011</v>
      </c>
      <c r="AM384">
        <f t="shared" si="172"/>
        <v>45.359000000000002</v>
      </c>
      <c r="AN384" s="13">
        <f t="shared" ref="AN384:AN415" si="190">(AM384 - AVERAGE(AM$2:AM$844)) / _xlfn.STDEV.P(AM$2:AM$844)</f>
        <v>-0.58049595304238677</v>
      </c>
      <c r="AO384">
        <f t="shared" si="174"/>
        <v>18.018835267766239</v>
      </c>
      <c r="AP384" s="13">
        <f t="shared" si="187"/>
        <v>0.53366845089634662</v>
      </c>
      <c r="AQ384">
        <f t="shared" si="175"/>
        <v>4.6511039357710091</v>
      </c>
      <c r="AR384" s="13">
        <f t="shared" si="161"/>
        <v>0.18304209886605774</v>
      </c>
      <c r="AS384" s="16">
        <f t="shared" si="176"/>
        <v>1.5933321955214258E-4</v>
      </c>
      <c r="AT384" s="13">
        <f t="shared" ref="AT384:AT415" si="191">(AS384 - AVERAGE(AS$2:AS$844)) / _xlfn.STDEV.P(AS$2:AS$844)</f>
        <v>0.44022054014891487</v>
      </c>
      <c r="AU384" s="17">
        <f t="shared" si="178"/>
        <v>9.3072959557668061E-2</v>
      </c>
      <c r="AV384" s="20">
        <f t="shared" si="179"/>
        <v>0.53707720034221063</v>
      </c>
      <c r="AW384" s="17">
        <f>(Z384*0.3999)+(AL384*0.4002)+(AV384*0.1999)</f>
        <v>0.46259851895343851</v>
      </c>
      <c r="AX384" s="17">
        <f t="shared" si="180"/>
        <v>383</v>
      </c>
    </row>
    <row r="385" spans="1:50" x14ac:dyDescent="0.25">
      <c r="A385">
        <v>147660</v>
      </c>
      <c r="B385" s="1" t="s">
        <v>771</v>
      </c>
      <c r="C385" t="s">
        <v>772</v>
      </c>
      <c r="D385" t="s">
        <v>86</v>
      </c>
      <c r="E385" s="1" t="s">
        <v>67</v>
      </c>
      <c r="F385">
        <v>649.16700000000003</v>
      </c>
      <c r="G385">
        <v>0</v>
      </c>
      <c r="H385">
        <v>9502790.6339999996</v>
      </c>
      <c r="I385">
        <v>616.26900000000001</v>
      </c>
      <c r="J385">
        <v>143675157.361</v>
      </c>
      <c r="K385">
        <v>229.702</v>
      </c>
      <c r="L385">
        <v>2148.9140000000002</v>
      </c>
      <c r="M385" s="2">
        <v>472.01900000000001</v>
      </c>
      <c r="N385">
        <v>55.801000000000002</v>
      </c>
      <c r="O385" s="4">
        <v>34875168.017999999</v>
      </c>
      <c r="P385" s="4">
        <v>295352004.08700001</v>
      </c>
      <c r="Q385" s="4">
        <v>349500139.95200002</v>
      </c>
      <c r="R385" s="6">
        <v>819966.68799999997</v>
      </c>
      <c r="S385" s="4">
        <v>-11716869.517999999</v>
      </c>
      <c r="T385" s="4">
        <v>16671907.423</v>
      </c>
      <c r="U385" s="4">
        <v>156046537.63499999</v>
      </c>
      <c r="V385" s="4">
        <v>48.749000000000002</v>
      </c>
      <c r="W385" s="8">
        <v>231</v>
      </c>
      <c r="X385" s="23">
        <f t="shared" si="162"/>
        <v>1675497.2125674114</v>
      </c>
      <c r="Y385" s="24">
        <f t="shared" si="183"/>
        <v>-7.5733204228227796E-2</v>
      </c>
      <c r="Z385" s="20">
        <f t="shared" si="163"/>
        <v>0.46981567934399127</v>
      </c>
      <c r="AA385" s="7">
        <f t="shared" si="164"/>
        <v>1.8662381746221841</v>
      </c>
      <c r="AB385" s="7">
        <f t="shared" si="184"/>
        <v>-0.14856515407658782</v>
      </c>
      <c r="AC385" s="4">
        <f t="shared" si="165"/>
        <v>66859.426371180976</v>
      </c>
      <c r="AD385">
        <f t="shared" si="166"/>
        <v>4.6964013305688963E-3</v>
      </c>
      <c r="AE385" s="7">
        <f t="shared" si="167"/>
        <v>-1.4188580647517036E-2</v>
      </c>
      <c r="AF385" s="7">
        <f t="shared" si="186"/>
        <v>-2.5231507992367366E-2</v>
      </c>
      <c r="AG385">
        <f t="shared" si="168"/>
        <v>0.30789439297717913</v>
      </c>
      <c r="AH385" s="7">
        <f t="shared" si="181"/>
        <v>-4.829049624203112E-2</v>
      </c>
      <c r="AI385" s="7">
        <f t="shared" si="169"/>
        <v>6.4545184126626252</v>
      </c>
      <c r="AJ385" s="10">
        <f t="shared" si="188"/>
        <v>-4.675556455108347E-2</v>
      </c>
      <c r="AK385" s="17">
        <f t="shared" si="170"/>
        <v>-6.558282155293324E-2</v>
      </c>
      <c r="AL385" s="20">
        <f t="shared" si="171"/>
        <v>0.4738549830401842</v>
      </c>
      <c r="AM385">
        <f t="shared" si="172"/>
        <v>55.801000000000002</v>
      </c>
      <c r="AN385" s="13">
        <f t="shared" si="190"/>
        <v>-0.17645347338067227</v>
      </c>
      <c r="AO385">
        <f t="shared" si="174"/>
        <v>9.3552254660386076</v>
      </c>
      <c r="AP385" s="13">
        <f t="shared" si="187"/>
        <v>-0.20577284024188852</v>
      </c>
      <c r="AQ385">
        <f t="shared" si="175"/>
        <v>2.6829065484845582</v>
      </c>
      <c r="AR385" s="13">
        <f t="shared" ref="AR385:AR448" si="192">(AQ385 - AVERAGE(AQ$2:AQ$844)) / _xlfn.STDEV.P(AQ$2:AQ$844)</f>
        <v>-0.18720361626422685</v>
      </c>
      <c r="AS385" s="16">
        <f t="shared" si="176"/>
        <v>6.1617308879799196E-5</v>
      </c>
      <c r="AT385" s="13">
        <f t="shared" si="191"/>
        <v>-0.18278997957713297</v>
      </c>
      <c r="AU385" s="17">
        <f t="shared" si="178"/>
        <v>-0.18773815205615713</v>
      </c>
      <c r="AV385" s="20">
        <f t="shared" si="179"/>
        <v>0.4255409604908198</v>
      </c>
      <c r="AW385" s="17">
        <f>(Z385*0.3999)+(AL385*0.4002)+(AV385*0.1999)</f>
        <v>0.46258169238445868</v>
      </c>
      <c r="AX385" s="17">
        <f t="shared" si="180"/>
        <v>384</v>
      </c>
    </row>
    <row r="386" spans="1:50" x14ac:dyDescent="0.25">
      <c r="A386">
        <v>197984</v>
      </c>
      <c r="B386" s="1" t="s">
        <v>773</v>
      </c>
      <c r="C386" t="s">
        <v>774</v>
      </c>
      <c r="D386" t="s">
        <v>118</v>
      </c>
      <c r="E386" s="1" t="s">
        <v>48</v>
      </c>
      <c r="F386">
        <v>266.01</v>
      </c>
      <c r="G386">
        <v>3444529.1069999998</v>
      </c>
      <c r="H386">
        <v>1678931.683</v>
      </c>
      <c r="I386">
        <v>259.50700000000001</v>
      </c>
      <c r="J386">
        <v>11215593.673</v>
      </c>
      <c r="K386">
        <v>121.107</v>
      </c>
      <c r="L386">
        <v>1356.123</v>
      </c>
      <c r="M386" s="2">
        <v>413.495</v>
      </c>
      <c r="N386">
        <v>48.505000000000003</v>
      </c>
      <c r="O386" s="4">
        <v>14494375.640000001</v>
      </c>
      <c r="P386" s="4">
        <v>24442481.245999999</v>
      </c>
      <c r="Q386" s="4">
        <v>61008404.963</v>
      </c>
      <c r="R386" s="6">
        <v>767685.26300000004</v>
      </c>
      <c r="S386" s="4">
        <v>4186497.858</v>
      </c>
      <c r="T386" s="4">
        <v>-834581.61600000004</v>
      </c>
      <c r="U386" s="4">
        <v>76720834.216999993</v>
      </c>
      <c r="V386" s="4">
        <v>48.720999999999997</v>
      </c>
      <c r="W386" s="8">
        <v>163</v>
      </c>
      <c r="X386" s="23">
        <f t="shared" ref="X386:X449" si="193">(R386/W386)*M386</f>
        <v>1947447.9621115644</v>
      </c>
      <c r="Y386" s="24">
        <f t="shared" si="183"/>
        <v>3.0539125613546832E-2</v>
      </c>
      <c r="Z386" s="20">
        <f t="shared" ref="Z386:Z449" si="194">_xlfn.NORM.DIST(Y386, 0, 1, TRUE)</f>
        <v>0.51218145490262723</v>
      </c>
      <c r="AA386" s="7">
        <f t="shared" ref="AA386:AA449" si="195">(P386/((U386-S386)-H386))</f>
        <v>0.34496283463157057</v>
      </c>
      <c r="AB386" s="7">
        <f t="shared" si="184"/>
        <v>-0.42481376698599604</v>
      </c>
      <c r="AC386" s="4">
        <f t="shared" ref="AC386:AC449" si="196">J386/L386</f>
        <v>8270.3365940995027</v>
      </c>
      <c r="AD386">
        <f t="shared" ref="AD386:AD449" si="197">(AC386 - AVERAGE(AC$2:AC$844)) / _xlfn.STDEV.P(AC$2:AC$844)</f>
        <v>-5.3976286075120066E-3</v>
      </c>
      <c r="AE386" s="7">
        <f t="shared" ref="AE386:AE449" si="198">((S386+H386)/U386)</f>
        <v>7.6451587119217276E-2</v>
      </c>
      <c r="AF386" s="7">
        <f t="shared" si="186"/>
        <v>-8.7292131703475429E-3</v>
      </c>
      <c r="AG386">
        <f t="shared" ref="AG386:AG449" si="199">(G386+T386)/(Q386-P386)</f>
        <v>7.1376495537198742E-2</v>
      </c>
      <c r="AH386" s="7">
        <f t="shared" si="181"/>
        <v>-6.3432597390618017E-2</v>
      </c>
      <c r="AI386" s="7">
        <f t="shared" ref="AI386:AI449" si="200">Q386/(Q386-P386)</f>
        <v>1.6684497138694285</v>
      </c>
      <c r="AJ386" s="10">
        <f t="shared" si="188"/>
        <v>-0.10429758036811532</v>
      </c>
      <c r="AK386" s="17">
        <f t="shared" ref="AK386:AK449" si="201">(AB386*0.3)+(AD386*0.15)+(AF386*0.2)+(AH386*0.2)+(AJ386*0.15)</f>
        <v>-0.158330773554336</v>
      </c>
      <c r="AL386" s="20">
        <f t="shared" ref="AL386:AL449" si="202">_xlfn.NORM.DIST(AK386, 0, 1, TRUE)</f>
        <v>0.4370980800916166</v>
      </c>
      <c r="AM386">
        <f t="shared" ref="AM386:AM449" si="203">N386</f>
        <v>48.505000000000003</v>
      </c>
      <c r="AN386" s="13">
        <f t="shared" si="190"/>
        <v>-0.45876470988822532</v>
      </c>
      <c r="AO386">
        <f t="shared" ref="AO386:AO449" si="204">L386/K386</f>
        <v>11.197725977854295</v>
      </c>
      <c r="AP386" s="13">
        <f t="shared" si="187"/>
        <v>-4.8514954838489145E-2</v>
      </c>
      <c r="AQ386">
        <f t="shared" ref="AQ386:AQ449" si="205">I386/K386</f>
        <v>2.1427910855689598</v>
      </c>
      <c r="AR386" s="13">
        <f t="shared" si="192"/>
        <v>-0.28880696007102669</v>
      </c>
      <c r="AS386" s="16">
        <f t="shared" ref="AS386:AS449" si="206">L386/O386</f>
        <v>9.3562015617804152E-5</v>
      </c>
      <c r="AT386" s="13">
        <f t="shared" si="191"/>
        <v>2.0880929391568881E-2</v>
      </c>
      <c r="AU386" s="17">
        <f t="shared" ref="AU386:AU449" si="207">(AN386*0.3)+(AP386*0.25)+(AR386*0.25)+(AT386*0.2)</f>
        <v>-0.21778370581553275</v>
      </c>
      <c r="AV386" s="20">
        <f t="shared" ref="AV386:AV449" si="208">_xlfn.NORM.DIST(AU386, 0, 1, TRUE)</f>
        <v>0.41379882036623178</v>
      </c>
      <c r="AW386" s="17">
        <f>(Z386*0.3999)+(AL386*0.4002)+(AV386*0.1999)</f>
        <v>0.46246639965943531</v>
      </c>
      <c r="AX386" s="17">
        <f t="shared" ref="AX386:AX449" si="209">_xlfn.RANK.AVG(AW386,$AW$2:$AW$844)</f>
        <v>385</v>
      </c>
    </row>
    <row r="387" spans="1:50" x14ac:dyDescent="0.25">
      <c r="A387">
        <v>154527</v>
      </c>
      <c r="B387" s="1" t="s">
        <v>775</v>
      </c>
      <c r="C387" t="s">
        <v>776</v>
      </c>
      <c r="D387" t="s">
        <v>291</v>
      </c>
      <c r="E387" s="1" t="s">
        <v>243</v>
      </c>
      <c r="F387">
        <v>288.5</v>
      </c>
      <c r="G387">
        <v>0</v>
      </c>
      <c r="H387">
        <v>5764376.4000000004</v>
      </c>
      <c r="I387">
        <v>296.53899999999999</v>
      </c>
      <c r="J387">
        <v>105913802.99699999</v>
      </c>
      <c r="K387">
        <v>79.513000000000005</v>
      </c>
      <c r="L387">
        <v>1307.354</v>
      </c>
      <c r="M387" s="2">
        <v>363.85199999999998</v>
      </c>
      <c r="N387">
        <v>72.447000000000003</v>
      </c>
      <c r="O387" s="4">
        <v>12057432.810000001</v>
      </c>
      <c r="P387" s="4">
        <v>156231747.70500001</v>
      </c>
      <c r="Q387" s="4">
        <v>251482515.192</v>
      </c>
      <c r="R387" s="6">
        <v>237429.698</v>
      </c>
      <c r="S387" s="4">
        <v>10524647.09</v>
      </c>
      <c r="T387" s="4">
        <v>18183773.074000001</v>
      </c>
      <c r="U387" s="4">
        <v>124827268.697</v>
      </c>
      <c r="V387" s="4">
        <v>44.182000000000002</v>
      </c>
      <c r="W387" s="9">
        <v>75</v>
      </c>
      <c r="X387" s="23">
        <f t="shared" si="193"/>
        <v>1151856.93968928</v>
      </c>
      <c r="Y387" s="24">
        <f t="shared" si="183"/>
        <v>-0.28036022544813716</v>
      </c>
      <c r="Z387" s="20">
        <f t="shared" si="194"/>
        <v>0.38960057466733039</v>
      </c>
      <c r="AA387" s="7">
        <f t="shared" si="195"/>
        <v>1.4394165614806174</v>
      </c>
      <c r="AB387" s="7">
        <f t="shared" si="184"/>
        <v>-0.22607175363195917</v>
      </c>
      <c r="AC387" s="4">
        <f t="shared" si="196"/>
        <v>81013.866938105508</v>
      </c>
      <c r="AD387">
        <f t="shared" si="197"/>
        <v>7.1350012027111692E-3</v>
      </c>
      <c r="AE387" s="7">
        <f t="shared" si="198"/>
        <v>0.13049250904895812</v>
      </c>
      <c r="AF387" s="7">
        <f t="shared" si="186"/>
        <v>1.1096832936728757E-3</v>
      </c>
      <c r="AG387">
        <f t="shared" si="199"/>
        <v>0.19090421582673081</v>
      </c>
      <c r="AH387" s="7">
        <f t="shared" si="181"/>
        <v>-5.5780318851555731E-2</v>
      </c>
      <c r="AI387" s="7">
        <f t="shared" si="200"/>
        <v>2.6402151061546335</v>
      </c>
      <c r="AJ387" s="10">
        <f t="shared" si="188"/>
        <v>-9.2614225386725493E-2</v>
      </c>
      <c r="AK387" s="17">
        <f t="shared" si="201"/>
        <v>-9.1577536828766473E-2</v>
      </c>
      <c r="AL387" s="20">
        <f t="shared" si="202"/>
        <v>0.4635168497263677</v>
      </c>
      <c r="AM387">
        <f t="shared" si="203"/>
        <v>72.447000000000003</v>
      </c>
      <c r="AN387" s="13">
        <f t="shared" si="190"/>
        <v>0.46764642285078722</v>
      </c>
      <c r="AO387">
        <f t="shared" si="204"/>
        <v>16.442015771005998</v>
      </c>
      <c r="AP387" s="13">
        <f t="shared" si="187"/>
        <v>0.399086507427029</v>
      </c>
      <c r="AQ387">
        <f t="shared" si="205"/>
        <v>3.7294404688541491</v>
      </c>
      <c r="AR387" s="13">
        <f t="shared" si="192"/>
        <v>9.6641888950666256E-3</v>
      </c>
      <c r="AS387" s="16">
        <f t="shared" si="206"/>
        <v>1.0842722664112444E-4</v>
      </c>
      <c r="AT387" s="13">
        <f t="shared" si="191"/>
        <v>0.11565754030123265</v>
      </c>
      <c r="AU387" s="17">
        <f t="shared" si="207"/>
        <v>0.2656131089960066</v>
      </c>
      <c r="AV387" s="20">
        <f t="shared" si="208"/>
        <v>0.60473140567952244</v>
      </c>
      <c r="AW387" s="17">
        <f>(Z387*0.3999)+(AL387*0.4002)+(AV387*0.1999)</f>
        <v>0.46218652106529434</v>
      </c>
      <c r="AX387" s="17">
        <f t="shared" si="209"/>
        <v>386</v>
      </c>
    </row>
    <row r="388" spans="1:50" x14ac:dyDescent="0.25">
      <c r="A388">
        <v>155520</v>
      </c>
      <c r="B388" s="1" t="s">
        <v>777</v>
      </c>
      <c r="C388" t="s">
        <v>778</v>
      </c>
      <c r="D388" t="s">
        <v>285</v>
      </c>
      <c r="E388" s="1" t="s">
        <v>40</v>
      </c>
      <c r="F388">
        <v>375.75200000000001</v>
      </c>
      <c r="G388">
        <v>416326.66200000001</v>
      </c>
      <c r="H388">
        <v>51971.887000000002</v>
      </c>
      <c r="I388">
        <v>-215.345</v>
      </c>
      <c r="J388">
        <v>18812163.892000001</v>
      </c>
      <c r="K388">
        <v>35.43</v>
      </c>
      <c r="L388">
        <v>890.01599999999996</v>
      </c>
      <c r="M388" s="2">
        <v>237.30699999999999</v>
      </c>
      <c r="N388">
        <v>41.414999999999999</v>
      </c>
      <c r="O388" s="4">
        <v>7590220.034</v>
      </c>
      <c r="P388" s="4">
        <v>39979412.776000001</v>
      </c>
      <c r="Q388" s="4">
        <v>43059290.457000002</v>
      </c>
      <c r="R388" s="6">
        <v>218516.59700000001</v>
      </c>
      <c r="S388" s="4">
        <v>2103783.6519999998</v>
      </c>
      <c r="T388" s="4">
        <v>-6785391.7620000001</v>
      </c>
      <c r="U388" s="4">
        <v>5991815.1409999998</v>
      </c>
      <c r="V388" s="4">
        <v>44.058999999999997</v>
      </c>
      <c r="W388" s="8">
        <v>77</v>
      </c>
      <c r="X388" s="23">
        <f t="shared" si="193"/>
        <v>673448.28680881823</v>
      </c>
      <c r="Y388" s="24">
        <f t="shared" si="183"/>
        <v>-0.46731173134871939</v>
      </c>
      <c r="Z388" s="20">
        <f t="shared" si="194"/>
        <v>0.32013843219770521</v>
      </c>
      <c r="AA388" s="7">
        <f t="shared" si="195"/>
        <v>10.421999896757601</v>
      </c>
      <c r="AB388" s="7">
        <f t="shared" si="184"/>
        <v>1.4050768763910211</v>
      </c>
      <c r="AC388" s="4">
        <f t="shared" si="196"/>
        <v>21136.882811095533</v>
      </c>
      <c r="AD388">
        <f t="shared" si="197"/>
        <v>-3.1809138026190425E-3</v>
      </c>
      <c r="AE388" s="7">
        <f t="shared" si="198"/>
        <v>0.35978338588066261</v>
      </c>
      <c r="AF388" s="7">
        <f t="shared" si="186"/>
        <v>4.2855255292326179E-2</v>
      </c>
      <c r="AG388">
        <f t="shared" si="199"/>
        <v>-2.0679604061197767</v>
      </c>
      <c r="AH388" s="7">
        <f t="shared" si="181"/>
        <v>-0.20039498419694782</v>
      </c>
      <c r="AI388" s="7">
        <f t="shared" si="200"/>
        <v>13.980844344123152</v>
      </c>
      <c r="AJ388" s="10">
        <f t="shared" si="188"/>
        <v>4.3732055466038158E-2</v>
      </c>
      <c r="AK388" s="17">
        <f t="shared" si="201"/>
        <v>0.39609778838589477</v>
      </c>
      <c r="AL388" s="20">
        <f t="shared" si="202"/>
        <v>0.65398355511060224</v>
      </c>
      <c r="AM388">
        <f t="shared" si="203"/>
        <v>41.414999999999999</v>
      </c>
      <c r="AN388" s="13">
        <f t="shared" si="190"/>
        <v>-0.733104987689562</v>
      </c>
      <c r="AO388">
        <f t="shared" si="204"/>
        <v>25.120406435224385</v>
      </c>
      <c r="AP388" s="13">
        <f t="shared" si="187"/>
        <v>1.1397893489229594</v>
      </c>
      <c r="AQ388">
        <f t="shared" si="205"/>
        <v>-6.0780412080158062</v>
      </c>
      <c r="AR388" s="13">
        <f t="shared" si="192"/>
        <v>-1.8352615744127367</v>
      </c>
      <c r="AS388" s="16">
        <f t="shared" si="206"/>
        <v>1.1725826076361675E-4</v>
      </c>
      <c r="AT388" s="13">
        <f t="shared" si="191"/>
        <v>0.17196185267489383</v>
      </c>
      <c r="AU388" s="17">
        <f t="shared" si="207"/>
        <v>-0.35940718214433415</v>
      </c>
      <c r="AV388" s="20">
        <f t="shared" si="208"/>
        <v>0.35964525130680958</v>
      </c>
      <c r="AW388" s="17">
        <f>(Z388*0.3999)+(AL388*0.4002)+(AV388*0.1999)</f>
        <v>0.46164066352735655</v>
      </c>
      <c r="AX388" s="17">
        <f t="shared" si="209"/>
        <v>387</v>
      </c>
    </row>
    <row r="389" spans="1:50" x14ac:dyDescent="0.25">
      <c r="A389">
        <v>213376</v>
      </c>
      <c r="B389" s="1" t="s">
        <v>779</v>
      </c>
      <c r="C389" t="s">
        <v>763</v>
      </c>
      <c r="D389" t="s">
        <v>143</v>
      </c>
      <c r="E389" s="1" t="s">
        <v>44</v>
      </c>
      <c r="F389">
        <v>680.03200000000004</v>
      </c>
      <c r="G389">
        <v>3982905.523</v>
      </c>
      <c r="H389">
        <v>3457163.1949999998</v>
      </c>
      <c r="I389">
        <v>537.923</v>
      </c>
      <c r="J389">
        <v>11850306.892000001</v>
      </c>
      <c r="K389">
        <v>68.5</v>
      </c>
      <c r="L389">
        <v>1484.9760000000001</v>
      </c>
      <c r="M389" s="2">
        <v>361.005</v>
      </c>
      <c r="N389">
        <v>50.817</v>
      </c>
      <c r="O389" s="4">
        <v>12524021.652000001</v>
      </c>
      <c r="P389" s="4">
        <v>72375630.993000001</v>
      </c>
      <c r="Q389" s="4">
        <v>95303731.074000001</v>
      </c>
      <c r="R389" s="6">
        <v>858682.93200000003</v>
      </c>
      <c r="S389" s="4">
        <v>2868771.6510000001</v>
      </c>
      <c r="T389" s="4">
        <v>16978476.967</v>
      </c>
      <c r="U389" s="4">
        <v>51611077.089000002</v>
      </c>
      <c r="V389" s="4">
        <v>44.404000000000003</v>
      </c>
      <c r="W389" s="8">
        <v>308</v>
      </c>
      <c r="X389" s="23">
        <f t="shared" si="193"/>
        <v>1006457.2463203247</v>
      </c>
      <c r="Y389" s="24">
        <f t="shared" si="183"/>
        <v>-0.33717920534982621</v>
      </c>
      <c r="Z389" s="20">
        <f t="shared" si="194"/>
        <v>0.36799090605950141</v>
      </c>
      <c r="AA389" s="7">
        <f t="shared" si="195"/>
        <v>1.5982202419644058</v>
      </c>
      <c r="AB389" s="7">
        <f t="shared" si="184"/>
        <v>-0.1972345699181772</v>
      </c>
      <c r="AC389" s="4">
        <f t="shared" si="196"/>
        <v>7980.1336129338115</v>
      </c>
      <c r="AD389">
        <f t="shared" si="197"/>
        <v>-5.4476262707484928E-3</v>
      </c>
      <c r="AE389" s="7">
        <f t="shared" si="198"/>
        <v>0.12256932431561794</v>
      </c>
      <c r="AF389" s="7">
        <f t="shared" si="186"/>
        <v>-3.3284195336106398E-4</v>
      </c>
      <c r="AG389">
        <f t="shared" si="199"/>
        <v>0.91422239156092255</v>
      </c>
      <c r="AH389" s="7">
        <f t="shared" si="181"/>
        <v>-9.4728000628017135E-3</v>
      </c>
      <c r="AI389" s="7">
        <f t="shared" si="200"/>
        <v>4.1566344676319718</v>
      </c>
      <c r="AJ389" s="10">
        <f t="shared" si="188"/>
        <v>-7.4382596804924248E-2</v>
      </c>
      <c r="AK389" s="17">
        <f t="shared" si="201"/>
        <v>-7.3106032840036625E-2</v>
      </c>
      <c r="AL389" s="20">
        <f t="shared" si="202"/>
        <v>0.47086087049738812</v>
      </c>
      <c r="AM389">
        <f t="shared" si="203"/>
        <v>50.817</v>
      </c>
      <c r="AN389" s="13">
        <f t="shared" si="190"/>
        <v>-0.36930424130195039</v>
      </c>
      <c r="AO389">
        <f t="shared" si="204"/>
        <v>21.678481751824819</v>
      </c>
      <c r="AP389" s="13">
        <f t="shared" si="187"/>
        <v>0.84602020532810218</v>
      </c>
      <c r="AQ389">
        <f t="shared" si="205"/>
        <v>7.8528905109489049</v>
      </c>
      <c r="AR389" s="13">
        <f t="shared" si="192"/>
        <v>0.78534335578199066</v>
      </c>
      <c r="AS389" s="16">
        <f t="shared" si="206"/>
        <v>1.1857021979540091E-4</v>
      </c>
      <c r="AT389" s="13">
        <f t="shared" si="191"/>
        <v>0.18032655267745415</v>
      </c>
      <c r="AU389" s="17">
        <f t="shared" si="207"/>
        <v>0.3331149284224289</v>
      </c>
      <c r="AV389" s="20">
        <f t="shared" si="208"/>
        <v>0.63047623446835677</v>
      </c>
      <c r="AW389" s="17">
        <f>(Z389*0.3999)+(AL389*0.4002)+(AV389*0.1999)</f>
        <v>0.46163028297647385</v>
      </c>
      <c r="AX389" s="17">
        <f t="shared" si="209"/>
        <v>388</v>
      </c>
    </row>
    <row r="390" spans="1:50" x14ac:dyDescent="0.25">
      <c r="A390">
        <v>169479</v>
      </c>
      <c r="B390" s="1" t="s">
        <v>780</v>
      </c>
      <c r="C390" t="s">
        <v>367</v>
      </c>
      <c r="D390" t="s">
        <v>233</v>
      </c>
      <c r="E390" s="1" t="s">
        <v>44</v>
      </c>
      <c r="F390">
        <v>1106.596</v>
      </c>
      <c r="G390">
        <v>-3830129.4569999999</v>
      </c>
      <c r="H390">
        <v>5635487.6799999997</v>
      </c>
      <c r="I390">
        <v>737.36699999999996</v>
      </c>
      <c r="J390">
        <v>0</v>
      </c>
      <c r="K390">
        <v>174.62100000000001</v>
      </c>
      <c r="L390">
        <v>2474.6370000000002</v>
      </c>
      <c r="M390" s="2">
        <v>401.95600000000002</v>
      </c>
      <c r="N390">
        <v>52.514000000000003</v>
      </c>
      <c r="O390" s="4">
        <v>19899319.903000001</v>
      </c>
      <c r="P390" s="4">
        <v>64351493.237000003</v>
      </c>
      <c r="Q390" s="4">
        <v>138509838.787</v>
      </c>
      <c r="R390" s="6">
        <v>630727.38300000003</v>
      </c>
      <c r="S390" s="4">
        <v>-27857759.140000001</v>
      </c>
      <c r="T390" s="4">
        <v>254909.315</v>
      </c>
      <c r="U390" s="4">
        <v>116713607.611</v>
      </c>
      <c r="V390" s="4">
        <v>48.813000000000002</v>
      </c>
      <c r="W390" s="8">
        <v>156</v>
      </c>
      <c r="X390" s="23">
        <f t="shared" si="193"/>
        <v>1625158.0510330002</v>
      </c>
      <c r="Y390" s="24">
        <f t="shared" si="183"/>
        <v>-9.5404633659882151E-2</v>
      </c>
      <c r="Z390" s="20">
        <f t="shared" si="194"/>
        <v>0.46199671787022267</v>
      </c>
      <c r="AA390" s="7">
        <f t="shared" si="195"/>
        <v>0.46317404595046796</v>
      </c>
      <c r="AB390" s="7">
        <f t="shared" si="184"/>
        <v>-0.40334777572277886</v>
      </c>
      <c r="AC390" s="4">
        <f t="shared" si="196"/>
        <v>0</v>
      </c>
      <c r="AD390">
        <f t="shared" si="197"/>
        <v>-6.8224847624117199E-3</v>
      </c>
      <c r="AE390" s="7">
        <f t="shared" si="198"/>
        <v>-0.19040000489116576</v>
      </c>
      <c r="AF390" s="7">
        <f t="shared" si="186"/>
        <v>-5.7313232304267006E-2</v>
      </c>
      <c r="AG390">
        <f t="shared" si="199"/>
        <v>-4.8210624380629813E-2</v>
      </c>
      <c r="AH390" s="7">
        <f t="shared" si="181"/>
        <v>-7.1088678750479875E-2</v>
      </c>
      <c r="AI390" s="7">
        <f t="shared" si="200"/>
        <v>1.8677579409267175</v>
      </c>
      <c r="AJ390" s="10">
        <f t="shared" si="188"/>
        <v>-0.10190133453974121</v>
      </c>
      <c r="AK390" s="17">
        <f t="shared" si="201"/>
        <v>-0.16299328782310596</v>
      </c>
      <c r="AL390" s="20">
        <f t="shared" si="202"/>
        <v>0.43526185977047305</v>
      </c>
      <c r="AM390">
        <f t="shared" si="203"/>
        <v>52.514000000000003</v>
      </c>
      <c r="AN390" s="13">
        <f t="shared" si="190"/>
        <v>-0.30364056691141877</v>
      </c>
      <c r="AO390">
        <f t="shared" si="204"/>
        <v>14.171474221313588</v>
      </c>
      <c r="AP390" s="13">
        <f t="shared" si="187"/>
        <v>0.2052952110146761</v>
      </c>
      <c r="AQ390">
        <f t="shared" si="205"/>
        <v>4.2226708127888397</v>
      </c>
      <c r="AR390" s="13">
        <f t="shared" si="192"/>
        <v>0.10244777990766754</v>
      </c>
      <c r="AS390" s="16">
        <f t="shared" si="206"/>
        <v>1.2435786811120747E-4</v>
      </c>
      <c r="AT390" s="13">
        <f t="shared" si="191"/>
        <v>0.21722705087076194</v>
      </c>
      <c r="AU390" s="17">
        <f t="shared" si="207"/>
        <v>2.9288987831312674E-2</v>
      </c>
      <c r="AV390" s="20">
        <f t="shared" si="208"/>
        <v>0.51168294521321467</v>
      </c>
      <c r="AW390" s="17">
        <f>(Z390*0.3999)+(AL390*0.4002)+(AV390*0.1999)</f>
        <v>0.46122970450456702</v>
      </c>
      <c r="AX390" s="17">
        <f t="shared" si="209"/>
        <v>389</v>
      </c>
    </row>
    <row r="391" spans="1:50" x14ac:dyDescent="0.25">
      <c r="A391">
        <v>217998</v>
      </c>
      <c r="B391" s="1" t="s">
        <v>781</v>
      </c>
      <c r="C391" t="s">
        <v>782</v>
      </c>
      <c r="D391" t="s">
        <v>123</v>
      </c>
      <c r="E391" s="1" t="s">
        <v>192</v>
      </c>
      <c r="F391">
        <v>112.27</v>
      </c>
      <c r="G391">
        <v>365119.33600000001</v>
      </c>
      <c r="H391">
        <v>1212008.7080000001</v>
      </c>
      <c r="I391">
        <v>179.50299999999999</v>
      </c>
      <c r="J391">
        <v>28758257.237</v>
      </c>
      <c r="K391">
        <v>55.113999999999997</v>
      </c>
      <c r="L391">
        <v>983.24699999999996</v>
      </c>
      <c r="M391" s="2">
        <v>341.34300000000002</v>
      </c>
      <c r="N391">
        <v>36.118000000000002</v>
      </c>
      <c r="O391" s="4">
        <v>4506034.1900000004</v>
      </c>
      <c r="P391" s="4">
        <v>55499075.894000001</v>
      </c>
      <c r="Q391" s="4">
        <v>62795114.037</v>
      </c>
      <c r="R391" s="6">
        <v>392975.24300000002</v>
      </c>
      <c r="S391" s="4">
        <v>-1026442.643</v>
      </c>
      <c r="T391" s="4">
        <v>-411671.9</v>
      </c>
      <c r="U391" s="4">
        <v>43744190.509999998</v>
      </c>
      <c r="V391" s="4">
        <v>46.231000000000002</v>
      </c>
      <c r="W391" s="8">
        <v>89</v>
      </c>
      <c r="X391" s="23">
        <f t="shared" si="193"/>
        <v>1507183.6895657191</v>
      </c>
      <c r="Y391" s="24">
        <f t="shared" si="183"/>
        <v>-0.14150640126206379</v>
      </c>
      <c r="Z391" s="20">
        <f t="shared" si="194"/>
        <v>0.44373495172658317</v>
      </c>
      <c r="AA391" s="7">
        <f t="shared" si="195"/>
        <v>1.2741237034258692</v>
      </c>
      <c r="AB391" s="7">
        <f t="shared" si="184"/>
        <v>-0.25608730805601077</v>
      </c>
      <c r="AC391" s="4">
        <f t="shared" si="196"/>
        <v>29248.253223249092</v>
      </c>
      <c r="AD391">
        <f t="shared" si="197"/>
        <v>-1.7834451597255735E-3</v>
      </c>
      <c r="AE391" s="7">
        <f t="shared" si="198"/>
        <v>4.2420733550339517E-3</v>
      </c>
      <c r="AF391" s="7">
        <f t="shared" si="186"/>
        <v>-2.1875952794196594E-2</v>
      </c>
      <c r="AG391">
        <f t="shared" si="199"/>
        <v>-6.3805264018066713E-3</v>
      </c>
      <c r="AH391" s="7">
        <f t="shared" si="181"/>
        <v>-6.8410676022118172E-2</v>
      </c>
      <c r="AI391" s="7">
        <f t="shared" si="200"/>
        <v>8.6067414679358816</v>
      </c>
      <c r="AJ391" s="10">
        <f t="shared" si="188"/>
        <v>-2.0879786144571824E-2</v>
      </c>
      <c r="AK391" s="17">
        <f t="shared" si="201"/>
        <v>-9.828300287571079E-2</v>
      </c>
      <c r="AL391" s="20">
        <f t="shared" si="202"/>
        <v>0.46085378728626503</v>
      </c>
      <c r="AM391">
        <f t="shared" si="203"/>
        <v>36.118000000000002</v>
      </c>
      <c r="AN391" s="13">
        <f t="shared" si="190"/>
        <v>-0.93806696956737279</v>
      </c>
      <c r="AO391">
        <f t="shared" si="204"/>
        <v>17.840240229342818</v>
      </c>
      <c r="AP391" s="13">
        <f t="shared" si="187"/>
        <v>0.51842531912737411</v>
      </c>
      <c r="AQ391">
        <f t="shared" si="205"/>
        <v>3.256940160394818</v>
      </c>
      <c r="AR391" s="13">
        <f t="shared" si="192"/>
        <v>-7.9219789782496886E-2</v>
      </c>
      <c r="AS391" s="16">
        <f t="shared" si="206"/>
        <v>2.1820673313621702E-4</v>
      </c>
      <c r="AT391" s="13">
        <f t="shared" si="191"/>
        <v>0.81558232149793719</v>
      </c>
      <c r="AU391" s="17">
        <f t="shared" si="207"/>
        <v>-8.5022442344050431E-3</v>
      </c>
      <c r="AV391" s="20">
        <f t="shared" si="208"/>
        <v>0.49660813616191002</v>
      </c>
      <c r="AW391" s="17">
        <f>(Z391*0.3999)+(AL391*0.4002)+(AV391*0.1999)</f>
        <v>0.46115525928618972</v>
      </c>
      <c r="AX391" s="17">
        <f t="shared" si="209"/>
        <v>390</v>
      </c>
    </row>
    <row r="392" spans="1:50" x14ac:dyDescent="0.25">
      <c r="A392">
        <v>183211</v>
      </c>
      <c r="B392" s="1" t="s">
        <v>783</v>
      </c>
      <c r="C392" t="s">
        <v>784</v>
      </c>
      <c r="D392" t="s">
        <v>43</v>
      </c>
      <c r="E392" s="1" t="s">
        <v>48</v>
      </c>
      <c r="F392">
        <v>585.61099999999999</v>
      </c>
      <c r="G392">
        <v>469668.07900000003</v>
      </c>
      <c r="H392">
        <v>6051407.6330000004</v>
      </c>
      <c r="I392">
        <v>1026.482</v>
      </c>
      <c r="J392">
        <v>42804791.229000002</v>
      </c>
      <c r="K392">
        <v>123.764</v>
      </c>
      <c r="L392">
        <v>2736.6390000000001</v>
      </c>
      <c r="M392" s="2">
        <v>291.89499999999998</v>
      </c>
      <c r="N392">
        <v>67.695999999999998</v>
      </c>
      <c r="O392" s="4">
        <v>25656070.706</v>
      </c>
      <c r="P392" s="4">
        <v>118502518.258</v>
      </c>
      <c r="Q392" s="4">
        <v>188483944.75299999</v>
      </c>
      <c r="R392" s="6">
        <v>80427.773000000001</v>
      </c>
      <c r="S392" s="4">
        <v>4687285.318</v>
      </c>
      <c r="T392" s="4">
        <v>7470138.3770000003</v>
      </c>
      <c r="U392" s="4">
        <v>72871907.408000007</v>
      </c>
      <c r="V392" s="4">
        <v>42.341999999999999</v>
      </c>
      <c r="W392" s="8">
        <v>33</v>
      </c>
      <c r="X392" s="23">
        <f t="shared" si="193"/>
        <v>711408.02423742425</v>
      </c>
      <c r="Y392" s="24">
        <f t="shared" si="183"/>
        <v>-0.45247790668200338</v>
      </c>
      <c r="Z392" s="20">
        <f t="shared" si="194"/>
        <v>0.32546236691669983</v>
      </c>
      <c r="AA392" s="7">
        <f t="shared" si="195"/>
        <v>1.9072330201105403</v>
      </c>
      <c r="AB392" s="7">
        <f t="shared" si="184"/>
        <v>-0.14112089405021824</v>
      </c>
      <c r="AC392" s="4">
        <f t="shared" si="196"/>
        <v>15641.372950177207</v>
      </c>
      <c r="AD392">
        <f t="shared" si="197"/>
        <v>-4.127708526213256E-3</v>
      </c>
      <c r="AE392" s="7">
        <f t="shared" si="198"/>
        <v>0.1473639614080019</v>
      </c>
      <c r="AF392" s="7">
        <f t="shared" si="186"/>
        <v>4.18136429079018E-3</v>
      </c>
      <c r="AG392">
        <f t="shared" si="199"/>
        <v>0.11345591042742292</v>
      </c>
      <c r="AH392" s="7">
        <f t="shared" si="181"/>
        <v>-6.0738633156039036E-2</v>
      </c>
      <c r="AI392" s="7">
        <f t="shared" si="200"/>
        <v>2.6933424223135369</v>
      </c>
      <c r="AJ392" s="10">
        <f t="shared" si="188"/>
        <v>-9.1975485523358519E-2</v>
      </c>
      <c r="AK392" s="17">
        <f t="shared" si="201"/>
        <v>-6.8063201095551001E-2</v>
      </c>
      <c r="AL392" s="20">
        <f t="shared" si="202"/>
        <v>0.47286766183434814</v>
      </c>
      <c r="AM392">
        <f t="shared" si="203"/>
        <v>67.695999999999998</v>
      </c>
      <c r="AN392" s="13">
        <f t="shared" si="190"/>
        <v>0.28381135094188015</v>
      </c>
      <c r="AO392">
        <f t="shared" si="204"/>
        <v>22.11175301380046</v>
      </c>
      <c r="AP392" s="13">
        <f t="shared" si="187"/>
        <v>0.88300001728875543</v>
      </c>
      <c r="AQ392">
        <f t="shared" si="205"/>
        <v>8.2938657444814332</v>
      </c>
      <c r="AR392" s="13">
        <f t="shared" si="192"/>
        <v>0.8682970228016863</v>
      </c>
      <c r="AS392" s="16">
        <f t="shared" si="206"/>
        <v>1.0666633372506267E-4</v>
      </c>
      <c r="AT392" s="13">
        <f t="shared" si="191"/>
        <v>0.10443055788589028</v>
      </c>
      <c r="AU392" s="17">
        <f t="shared" si="207"/>
        <v>0.54385377688235248</v>
      </c>
      <c r="AV392" s="20">
        <f t="shared" si="208"/>
        <v>0.70672895040500339</v>
      </c>
      <c r="AW392" s="17">
        <f>(Z392*0.3999)+(AL392*0.4002)+(AV392*0.1999)</f>
        <v>0.4606691559820546</v>
      </c>
      <c r="AX392" s="17">
        <f t="shared" si="209"/>
        <v>391</v>
      </c>
    </row>
    <row r="393" spans="1:50" x14ac:dyDescent="0.25">
      <c r="A393">
        <v>145691</v>
      </c>
      <c r="B393" s="1" t="s">
        <v>785</v>
      </c>
      <c r="C393" t="s">
        <v>270</v>
      </c>
      <c r="D393" t="s">
        <v>86</v>
      </c>
      <c r="E393" s="1" t="s">
        <v>192</v>
      </c>
      <c r="F393">
        <v>289.09199999999998</v>
      </c>
      <c r="G393">
        <v>0</v>
      </c>
      <c r="H393">
        <v>3538751.665</v>
      </c>
      <c r="I393">
        <v>366.976</v>
      </c>
      <c r="J393">
        <v>139984448.09400001</v>
      </c>
      <c r="K393">
        <v>92.090999999999994</v>
      </c>
      <c r="L393">
        <v>1121.7239999999999</v>
      </c>
      <c r="M393" s="2">
        <v>306.78699999999998</v>
      </c>
      <c r="N393">
        <v>68.203999999999994</v>
      </c>
      <c r="O393" s="4">
        <v>10409831.529999999</v>
      </c>
      <c r="P393" s="4">
        <v>161776305.95100001</v>
      </c>
      <c r="Q393" s="4">
        <v>200807061.07600001</v>
      </c>
      <c r="R393" s="6">
        <v>819966.68799999997</v>
      </c>
      <c r="S393" s="4">
        <v>-3543837.7949999999</v>
      </c>
      <c r="T393" s="4">
        <v>46627520.207000002</v>
      </c>
      <c r="U393" s="4">
        <v>62425871.419</v>
      </c>
      <c r="V393" s="4">
        <v>44.372999999999998</v>
      </c>
      <c r="W393" s="8">
        <v>231</v>
      </c>
      <c r="X393" s="23">
        <f t="shared" si="193"/>
        <v>1088983.2048114978</v>
      </c>
      <c r="Y393" s="24">
        <f t="shared" si="183"/>
        <v>-0.30492988853057384</v>
      </c>
      <c r="Z393" s="20">
        <f t="shared" si="194"/>
        <v>0.38020977569228076</v>
      </c>
      <c r="AA393" s="7">
        <f t="shared" si="195"/>
        <v>2.5912834321662794</v>
      </c>
      <c r="AB393" s="7">
        <f t="shared" si="184"/>
        <v>-1.6904079037839841E-2</v>
      </c>
      <c r="AC393" s="4">
        <f t="shared" si="196"/>
        <v>124794.02071632596</v>
      </c>
      <c r="AD393">
        <f t="shared" si="197"/>
        <v>1.4677671427023304E-2</v>
      </c>
      <c r="AE393" s="7">
        <f t="shared" si="198"/>
        <v>-8.1474713678596227E-5</v>
      </c>
      <c r="AF393" s="7">
        <f t="shared" si="186"/>
        <v>-2.2663114454032515E-2</v>
      </c>
      <c r="AG393">
        <f t="shared" si="199"/>
        <v>1.1946353601837982</v>
      </c>
      <c r="AH393" s="7">
        <f t="shared" ref="AH393:AH456" si="210">(AG393 - AVERAGE(AG$2:AG$999)) / _xlfn.STDEV.P(AG$2:AG$999)</f>
        <v>8.479505366180036E-3</v>
      </c>
      <c r="AI393" s="7">
        <f t="shared" si="200"/>
        <v>5.1448418159703744</v>
      </c>
      <c r="AJ393" s="10">
        <f t="shared" si="188"/>
        <v>-6.2501563237033014E-2</v>
      </c>
      <c r="AK393" s="17">
        <f t="shared" si="201"/>
        <v>-1.5081529300423904E-2</v>
      </c>
      <c r="AL393" s="20">
        <f t="shared" si="202"/>
        <v>0.49398356838524049</v>
      </c>
      <c r="AM393">
        <f t="shared" si="203"/>
        <v>68.203999999999994</v>
      </c>
      <c r="AN393" s="13">
        <f t="shared" si="190"/>
        <v>0.30346788988730722</v>
      </c>
      <c r="AO393">
        <f t="shared" si="204"/>
        <v>12.180603967814445</v>
      </c>
      <c r="AP393" s="13">
        <f t="shared" si="187"/>
        <v>3.5373930575366558E-2</v>
      </c>
      <c r="AQ393">
        <f t="shared" si="205"/>
        <v>3.9849279516999494</v>
      </c>
      <c r="AR393" s="13">
        <f t="shared" si="192"/>
        <v>5.7724991334955532E-2</v>
      </c>
      <c r="AS393" s="16">
        <f t="shared" si="206"/>
        <v>1.0775621072899342E-4</v>
      </c>
      <c r="AT393" s="13">
        <f t="shared" si="191"/>
        <v>0.11137932225787855</v>
      </c>
      <c r="AU393" s="17">
        <f t="shared" si="207"/>
        <v>0.13659096189534839</v>
      </c>
      <c r="AV393" s="20">
        <f t="shared" si="208"/>
        <v>0.55432293954873813</v>
      </c>
      <c r="AW393" s="17">
        <f>(Z393*0.3999)+(AL393*0.4002)+(AV393*0.1999)</f>
        <v>0.46054726898290904</v>
      </c>
      <c r="AX393" s="17">
        <f t="shared" si="209"/>
        <v>392</v>
      </c>
    </row>
    <row r="394" spans="1:50" x14ac:dyDescent="0.25">
      <c r="A394">
        <v>233301</v>
      </c>
      <c r="B394" s="1" t="s">
        <v>786</v>
      </c>
      <c r="C394" t="s">
        <v>38</v>
      </c>
      <c r="D394" t="s">
        <v>39</v>
      </c>
      <c r="E394" s="1" t="s">
        <v>93</v>
      </c>
      <c r="F394">
        <v>128.62899999999999</v>
      </c>
      <c r="G394">
        <v>5243288.5669999998</v>
      </c>
      <c r="H394">
        <v>3471627.7319999998</v>
      </c>
      <c r="I394">
        <v>124.30200000000001</v>
      </c>
      <c r="J394">
        <v>211944670.91299999</v>
      </c>
      <c r="K394">
        <v>91.186999999999998</v>
      </c>
      <c r="L394">
        <v>480.9</v>
      </c>
      <c r="M394" s="2">
        <v>342.53199999999998</v>
      </c>
      <c r="N394">
        <v>47.959000000000003</v>
      </c>
      <c r="O394" s="4">
        <v>8813072.4639999997</v>
      </c>
      <c r="P394" s="4">
        <v>310890641.09899998</v>
      </c>
      <c r="Q394" s="4">
        <v>298005649.45700002</v>
      </c>
      <c r="R394" s="6">
        <v>583235.97699999996</v>
      </c>
      <c r="S394" s="4">
        <v>-13759316.5</v>
      </c>
      <c r="T394" s="4">
        <v>17471063.921</v>
      </c>
      <c r="U394" s="4">
        <v>34259309.086000003</v>
      </c>
      <c r="V394" s="4">
        <v>44.57</v>
      </c>
      <c r="W394" s="8">
        <v>139</v>
      </c>
      <c r="X394" s="23">
        <f t="shared" si="193"/>
        <v>1437244.5012501006</v>
      </c>
      <c r="Y394" s="24">
        <f t="shared" si="183"/>
        <v>-0.16883708706455566</v>
      </c>
      <c r="Z394" s="20">
        <f t="shared" si="194"/>
        <v>0.43296239290441213</v>
      </c>
      <c r="AA394" s="7">
        <f t="shared" si="195"/>
        <v>6.978935867191872</v>
      </c>
      <c r="AB394" s="7">
        <f t="shared" si="184"/>
        <v>0.77985037246854305</v>
      </c>
      <c r="AC394" s="4">
        <f t="shared" si="196"/>
        <v>440725.03828862548</v>
      </c>
      <c r="AD394">
        <f t="shared" si="197"/>
        <v>6.9107893194875647E-2</v>
      </c>
      <c r="AE394" s="7">
        <f t="shared" si="198"/>
        <v>-0.30028885702788566</v>
      </c>
      <c r="AF394" s="7">
        <f t="shared" si="186"/>
        <v>-7.7320016054716265E-2</v>
      </c>
      <c r="AG394">
        <f t="shared" si="199"/>
        <v>-1.7628534902545239</v>
      </c>
      <c r="AH394" s="7">
        <f t="shared" si="210"/>
        <v>-0.18086174873709249</v>
      </c>
      <c r="AI394" s="7">
        <f t="shared" si="200"/>
        <v>-23.128121285358063</v>
      </c>
      <c r="AJ394" s="10">
        <f t="shared" si="188"/>
        <v>-0.40242215200359538</v>
      </c>
      <c r="AK394" s="17">
        <f t="shared" si="201"/>
        <v>0.1323216199608932</v>
      </c>
      <c r="AL394" s="20">
        <f t="shared" si="202"/>
        <v>0.55263504626165361</v>
      </c>
      <c r="AM394">
        <f t="shared" si="203"/>
        <v>47.959000000000003</v>
      </c>
      <c r="AN394" s="13">
        <f t="shared" si="190"/>
        <v>-0.47989161985712936</v>
      </c>
      <c r="AO394">
        <f t="shared" si="204"/>
        <v>5.2737780604691453</v>
      </c>
      <c r="AP394" s="13">
        <f t="shared" si="187"/>
        <v>-0.55412541017010231</v>
      </c>
      <c r="AQ394">
        <f t="shared" si="205"/>
        <v>1.3631548356673651</v>
      </c>
      <c r="AR394" s="13">
        <f t="shared" si="192"/>
        <v>-0.43546754541215454</v>
      </c>
      <c r="AS394" s="16">
        <f t="shared" si="206"/>
        <v>5.4566668090430443E-5</v>
      </c>
      <c r="AT394" s="13">
        <f t="shared" si="191"/>
        <v>-0.2277429800901758</v>
      </c>
      <c r="AU394" s="17">
        <f t="shared" si="207"/>
        <v>-0.43691432087073823</v>
      </c>
      <c r="AV394" s="20">
        <f t="shared" si="208"/>
        <v>0.33108674284567752</v>
      </c>
      <c r="AW394" s="17">
        <f>(Z394*0.3999)+(AL394*0.4002)+(AV394*0.1999)</f>
        <v>0.46049044633123909</v>
      </c>
      <c r="AX394" s="17">
        <f t="shared" si="209"/>
        <v>393</v>
      </c>
    </row>
    <row r="395" spans="1:50" x14ac:dyDescent="0.25">
      <c r="A395">
        <v>142294</v>
      </c>
      <c r="B395" s="1" t="s">
        <v>787</v>
      </c>
      <c r="C395" t="s">
        <v>788</v>
      </c>
      <c r="D395" t="s">
        <v>789</v>
      </c>
      <c r="E395" s="1" t="s">
        <v>192</v>
      </c>
      <c r="F395">
        <v>265.45100000000002</v>
      </c>
      <c r="G395">
        <v>4804100.4819999998</v>
      </c>
      <c r="H395">
        <v>2755833.108</v>
      </c>
      <c r="I395">
        <v>328.06</v>
      </c>
      <c r="J395">
        <v>135413929.83500001</v>
      </c>
      <c r="K395">
        <v>112.75700000000001</v>
      </c>
      <c r="L395">
        <v>1197.6379999999999</v>
      </c>
      <c r="M395" s="2">
        <v>293.02</v>
      </c>
      <c r="N395">
        <v>45.857999999999997</v>
      </c>
      <c r="O395" s="4">
        <v>9623946.4859999996</v>
      </c>
      <c r="P395" s="4">
        <v>175949466.75</v>
      </c>
      <c r="Q395" s="4">
        <v>187854697.70699999</v>
      </c>
      <c r="R395" s="6">
        <v>164793.356</v>
      </c>
      <c r="S395" s="4">
        <v>17238355.702</v>
      </c>
      <c r="T395" s="4">
        <v>0</v>
      </c>
      <c r="U395" s="4">
        <v>97930761.204999998</v>
      </c>
      <c r="V395" s="4">
        <v>47.555</v>
      </c>
      <c r="W395" s="8">
        <v>32</v>
      </c>
      <c r="X395" s="23">
        <f t="shared" si="193"/>
        <v>1508992.1617224999</v>
      </c>
      <c r="Y395" s="24">
        <f t="shared" si="183"/>
        <v>-0.14079969039666915</v>
      </c>
      <c r="Z395" s="20">
        <f t="shared" si="194"/>
        <v>0.44401409382839185</v>
      </c>
      <c r="AA395" s="7">
        <f t="shared" si="195"/>
        <v>2.2575982153570817</v>
      </c>
      <c r="AB395" s="7">
        <f t="shared" si="184"/>
        <v>-7.7498026674225506E-2</v>
      </c>
      <c r="AC395" s="4">
        <f t="shared" si="196"/>
        <v>113067.49605055954</v>
      </c>
      <c r="AD395">
        <f t="shared" si="197"/>
        <v>1.2657365402535569E-2</v>
      </c>
      <c r="AE395" s="7">
        <f t="shared" si="198"/>
        <v>0.20416658222584269</v>
      </c>
      <c r="AF395" s="7">
        <f t="shared" si="186"/>
        <v>1.4523066192884775E-2</v>
      </c>
      <c r="AG395">
        <f t="shared" si="199"/>
        <v>0.40352854130690385</v>
      </c>
      <c r="AH395" s="7">
        <f t="shared" si="210"/>
        <v>-4.2167906945653956E-2</v>
      </c>
      <c r="AI395" s="7">
        <f t="shared" si="200"/>
        <v>15.779172901853364</v>
      </c>
      <c r="AJ395" s="10">
        <f t="shared" si="188"/>
        <v>6.5353026000628298E-2</v>
      </c>
      <c r="AK395" s="17">
        <f t="shared" si="201"/>
        <v>-1.707681744234691E-2</v>
      </c>
      <c r="AL395" s="20">
        <f t="shared" si="202"/>
        <v>0.4931876666086526</v>
      </c>
      <c r="AM395">
        <f t="shared" si="203"/>
        <v>45.857999999999997</v>
      </c>
      <c r="AN395" s="13">
        <f t="shared" si="190"/>
        <v>-0.56118765986567798</v>
      </c>
      <c r="AO395">
        <f t="shared" si="204"/>
        <v>10.621407096676924</v>
      </c>
      <c r="AP395" s="13">
        <f t="shared" si="187"/>
        <v>-9.7703917333101784E-2</v>
      </c>
      <c r="AQ395">
        <f t="shared" si="205"/>
        <v>2.9094424292948551</v>
      </c>
      <c r="AR395" s="13">
        <f t="shared" si="192"/>
        <v>-0.14458901889962306</v>
      </c>
      <c r="AS395" s="16">
        <f t="shared" si="206"/>
        <v>1.2444354317038333E-4</v>
      </c>
      <c r="AT395" s="13">
        <f t="shared" si="191"/>
        <v>0.21777329214076033</v>
      </c>
      <c r="AU395" s="17">
        <f t="shared" si="207"/>
        <v>-0.18537487358973254</v>
      </c>
      <c r="AV395" s="20">
        <f t="shared" si="208"/>
        <v>0.42646750741451545</v>
      </c>
      <c r="AW395" s="17">
        <f>(Z395*0.3999)+(AL395*0.4002)+(AV395*0.1999)</f>
        <v>0.46018579503091828</v>
      </c>
      <c r="AX395" s="17">
        <f t="shared" si="209"/>
        <v>394</v>
      </c>
    </row>
    <row r="396" spans="1:50" x14ac:dyDescent="0.25">
      <c r="A396">
        <v>181446</v>
      </c>
      <c r="B396" s="1" t="s">
        <v>790</v>
      </c>
      <c r="C396" t="s">
        <v>791</v>
      </c>
      <c r="D396" t="s">
        <v>254</v>
      </c>
      <c r="E396" s="1" t="s">
        <v>67</v>
      </c>
      <c r="F396">
        <v>419.43299999999999</v>
      </c>
      <c r="G396">
        <v>2413689.173</v>
      </c>
      <c r="H396">
        <v>3303023.5589999999</v>
      </c>
      <c r="I396">
        <v>375.59</v>
      </c>
      <c r="J396">
        <v>86489169.356999993</v>
      </c>
      <c r="K396">
        <v>92.28</v>
      </c>
      <c r="L396">
        <v>1215.1030000000001</v>
      </c>
      <c r="M396" s="2">
        <v>363.55399999999997</v>
      </c>
      <c r="N396">
        <v>58.043999999999997</v>
      </c>
      <c r="O396" s="4">
        <v>16099391.307</v>
      </c>
      <c r="P396" s="4">
        <v>160503463.51100001</v>
      </c>
      <c r="Q396" s="4">
        <v>168205150.09200001</v>
      </c>
      <c r="R396" s="6">
        <v>151643.04800000001</v>
      </c>
      <c r="S396" s="4">
        <v>-15481824.468</v>
      </c>
      <c r="T396" s="4">
        <v>-5943743.1890000002</v>
      </c>
      <c r="U396" s="4">
        <v>81525245.745000005</v>
      </c>
      <c r="V396" s="4">
        <v>47.313000000000002</v>
      </c>
      <c r="W396" s="8">
        <v>40</v>
      </c>
      <c r="X396" s="23">
        <f t="shared" si="193"/>
        <v>1378260.9168148001</v>
      </c>
      <c r="Y396" s="24">
        <f t="shared" si="183"/>
        <v>-0.19188656551190486</v>
      </c>
      <c r="Z396" s="20">
        <f t="shared" si="194"/>
        <v>0.42391553053150977</v>
      </c>
      <c r="AA396" s="7">
        <f t="shared" si="195"/>
        <v>1.7128765431407171</v>
      </c>
      <c r="AB396" s="7">
        <f t="shared" si="184"/>
        <v>-0.17641411531100873</v>
      </c>
      <c r="AC396" s="4">
        <f t="shared" si="196"/>
        <v>71178.467469012903</v>
      </c>
      <c r="AD396">
        <f t="shared" si="197"/>
        <v>5.440507960509597E-3</v>
      </c>
      <c r="AE396" s="7">
        <f t="shared" si="198"/>
        <v>-0.14938686535326309</v>
      </c>
      <c r="AF396" s="7">
        <f t="shared" si="186"/>
        <v>-4.9846223615879488E-2</v>
      </c>
      <c r="AG396">
        <f t="shared" si="199"/>
        <v>-0.4583481785286635</v>
      </c>
      <c r="AH396" s="7">
        <f t="shared" si="210"/>
        <v>-9.734607574649165E-2</v>
      </c>
      <c r="AI396" s="7">
        <f t="shared" si="200"/>
        <v>21.84004092129129</v>
      </c>
      <c r="AJ396" s="10">
        <f t="shared" si="188"/>
        <v>0.13822171748585035</v>
      </c>
      <c r="AK396" s="17">
        <f t="shared" si="201"/>
        <v>-6.0813360648822846E-2</v>
      </c>
      <c r="AL396" s="20">
        <f t="shared" si="202"/>
        <v>0.47575392487864637</v>
      </c>
      <c r="AM396">
        <f t="shared" si="203"/>
        <v>58.043999999999997</v>
      </c>
      <c r="AN396" s="13">
        <f t="shared" si="190"/>
        <v>-8.9662889021236952E-2</v>
      </c>
      <c r="AO396">
        <f t="shared" si="204"/>
        <v>13.167566103164283</v>
      </c>
      <c r="AP396" s="13">
        <f t="shared" si="187"/>
        <v>0.11961139883277845</v>
      </c>
      <c r="AQ396">
        <f t="shared" si="205"/>
        <v>4.070112700476809</v>
      </c>
      <c r="AR396" s="13">
        <f t="shared" si="192"/>
        <v>7.3749445199598224E-2</v>
      </c>
      <c r="AS396" s="16">
        <f t="shared" si="206"/>
        <v>7.5475089512960309E-5</v>
      </c>
      <c r="AT396" s="13">
        <f t="shared" si="191"/>
        <v>-9.44364754741535E-2</v>
      </c>
      <c r="AU396" s="17">
        <f t="shared" si="207"/>
        <v>2.5540492068923844E-3</v>
      </c>
      <c r="AV396" s="20">
        <f t="shared" si="208"/>
        <v>0.50101891710709379</v>
      </c>
      <c r="AW396" s="17">
        <f>(Z396*0.3999)+(AL396*0.4002)+(AV396*0.1999)</f>
        <v>0.46007422292569305</v>
      </c>
      <c r="AX396" s="17">
        <f t="shared" si="209"/>
        <v>395</v>
      </c>
    </row>
    <row r="397" spans="1:50" x14ac:dyDescent="0.25">
      <c r="A397">
        <v>112075</v>
      </c>
      <c r="B397" s="1" t="s">
        <v>792</v>
      </c>
      <c r="C397" t="s">
        <v>793</v>
      </c>
      <c r="D397" t="s">
        <v>106</v>
      </c>
      <c r="E397" s="1" t="s">
        <v>243</v>
      </c>
      <c r="F397">
        <v>1543.5820000000001</v>
      </c>
      <c r="G397">
        <v>-2201592.8739999998</v>
      </c>
      <c r="H397">
        <v>14722960.491</v>
      </c>
      <c r="I397">
        <v>912.66800000000001</v>
      </c>
      <c r="J397">
        <v>77124887.420000002</v>
      </c>
      <c r="K397">
        <v>203.035</v>
      </c>
      <c r="L397">
        <v>2860.5949999999998</v>
      </c>
      <c r="M397" s="2">
        <v>306.92200000000003</v>
      </c>
      <c r="N397">
        <v>63.241999999999997</v>
      </c>
      <c r="O397" s="4">
        <v>33685110.305</v>
      </c>
      <c r="P397" s="4">
        <v>212242129.241</v>
      </c>
      <c r="Q397" s="4">
        <v>410691842.14200002</v>
      </c>
      <c r="R397" s="6">
        <v>2551933.0520000001</v>
      </c>
      <c r="S397" s="4">
        <v>-5881131.3480000002</v>
      </c>
      <c r="T397" s="4">
        <v>31531083.607999999</v>
      </c>
      <c r="U397" s="4">
        <v>107861248.33</v>
      </c>
      <c r="V397" s="4">
        <v>47.933</v>
      </c>
      <c r="W397" s="8">
        <v>640</v>
      </c>
      <c r="X397" s="23">
        <f t="shared" si="193"/>
        <v>1223819.3690405376</v>
      </c>
      <c r="Y397" s="24">
        <f t="shared" si="183"/>
        <v>-0.2522389018590267</v>
      </c>
      <c r="Z397" s="20">
        <f t="shared" si="194"/>
        <v>0.40042820530981127</v>
      </c>
      <c r="AA397" s="7">
        <f t="shared" si="195"/>
        <v>2.1434394483790782</v>
      </c>
      <c r="AB397" s="7">
        <f t="shared" si="184"/>
        <v>-9.8228133973089896E-2</v>
      </c>
      <c r="AC397" s="4">
        <f t="shared" si="196"/>
        <v>26961.13480587081</v>
      </c>
      <c r="AD397">
        <f t="shared" si="197"/>
        <v>-2.1774816922061195E-3</v>
      </c>
      <c r="AE397" s="7">
        <f t="shared" si="198"/>
        <v>8.1974103581191129E-2</v>
      </c>
      <c r="AF397" s="7">
        <f t="shared" si="186"/>
        <v>-7.7237627496302358E-3</v>
      </c>
      <c r="AG397">
        <f t="shared" si="199"/>
        <v>0.14779306205714446</v>
      </c>
      <c r="AH397" s="7">
        <f t="shared" si="210"/>
        <v>-5.8540335992233281E-2</v>
      </c>
      <c r="AI397" s="7">
        <f t="shared" si="200"/>
        <v>2.0695008127670134</v>
      </c>
      <c r="AJ397" s="10">
        <f t="shared" si="188"/>
        <v>-9.9475817428936922E-2</v>
      </c>
      <c r="AK397" s="17">
        <f t="shared" si="201"/>
        <v>-5.7969254808471128E-2</v>
      </c>
      <c r="AL397" s="20">
        <f t="shared" si="202"/>
        <v>0.47688655921857143</v>
      </c>
      <c r="AM397">
        <f t="shared" si="203"/>
        <v>63.241999999999997</v>
      </c>
      <c r="AN397" s="13">
        <f t="shared" si="190"/>
        <v>0.11146838940067381</v>
      </c>
      <c r="AO397">
        <f t="shared" si="204"/>
        <v>14.089171817666903</v>
      </c>
      <c r="AP397" s="13">
        <f t="shared" si="187"/>
        <v>0.19827068001558276</v>
      </c>
      <c r="AQ397">
        <f t="shared" si="205"/>
        <v>4.495126456029749</v>
      </c>
      <c r="AR397" s="13">
        <f t="shared" si="192"/>
        <v>0.15370053287066635</v>
      </c>
      <c r="AS397" s="16">
        <f t="shared" si="206"/>
        <v>8.4921645620242823E-5</v>
      </c>
      <c r="AT397" s="13">
        <f t="shared" si="191"/>
        <v>-3.4207759500214645E-2</v>
      </c>
      <c r="AU397" s="17">
        <f t="shared" si="207"/>
        <v>0.11459176814172148</v>
      </c>
      <c r="AV397" s="20">
        <f t="shared" si="208"/>
        <v>0.5456156476013736</v>
      </c>
      <c r="AW397" s="17">
        <f>(Z397*0.3999)+(AL397*0.4002)+(AV397*0.1999)</f>
        <v>0.46004980825818037</v>
      </c>
      <c r="AX397" s="17">
        <f t="shared" si="209"/>
        <v>396</v>
      </c>
    </row>
    <row r="398" spans="1:50" x14ac:dyDescent="0.25">
      <c r="A398">
        <v>140872</v>
      </c>
      <c r="B398" s="1" t="s">
        <v>794</v>
      </c>
      <c r="C398" t="s">
        <v>795</v>
      </c>
      <c r="D398" t="s">
        <v>51</v>
      </c>
      <c r="E398" s="1" t="s">
        <v>67</v>
      </c>
      <c r="F398">
        <v>364.79500000000002</v>
      </c>
      <c r="G398">
        <v>-2188277.9109999998</v>
      </c>
      <c r="H398">
        <v>3272350.0639999998</v>
      </c>
      <c r="I398">
        <v>280.87400000000002</v>
      </c>
      <c r="J398">
        <v>47300054.920000002</v>
      </c>
      <c r="K398">
        <v>74.430000000000007</v>
      </c>
      <c r="L398">
        <v>872.20600000000002</v>
      </c>
      <c r="M398" s="2">
        <v>292.51100000000002</v>
      </c>
      <c r="N398">
        <v>37.844000000000001</v>
      </c>
      <c r="O398" s="4">
        <v>7203755.4199999999</v>
      </c>
      <c r="P398" s="4">
        <v>75855191.643000007</v>
      </c>
      <c r="Q398" s="4">
        <v>95643231.318000004</v>
      </c>
      <c r="R398" s="6">
        <v>828524.65899999999</v>
      </c>
      <c r="S398" s="4">
        <v>-11504511.836999999</v>
      </c>
      <c r="T398" s="4">
        <v>0</v>
      </c>
      <c r="U398" s="4">
        <v>44871996.144000001</v>
      </c>
      <c r="V398" s="4">
        <v>48.279000000000003</v>
      </c>
      <c r="W398" s="9">
        <v>137</v>
      </c>
      <c r="X398" s="23">
        <f t="shared" si="193"/>
        <v>1768996.9089689709</v>
      </c>
      <c r="Y398" s="24">
        <f t="shared" si="183"/>
        <v>-3.919559367650885E-2</v>
      </c>
      <c r="Z398" s="20">
        <f t="shared" si="194"/>
        <v>0.48436722333775478</v>
      </c>
      <c r="AA398" s="7">
        <f t="shared" si="195"/>
        <v>1.4284228320042116</v>
      </c>
      <c r="AB398" s="7">
        <f t="shared" si="184"/>
        <v>-0.22806810658577559</v>
      </c>
      <c r="AC398" s="4">
        <f t="shared" si="196"/>
        <v>54230.370944478716</v>
      </c>
      <c r="AD398">
        <f t="shared" si="197"/>
        <v>2.5206026613654401E-3</v>
      </c>
      <c r="AE398" s="7">
        <f t="shared" si="198"/>
        <v>-0.18345878232343252</v>
      </c>
      <c r="AF398" s="7">
        <f t="shared" si="186"/>
        <v>-5.6049486836222642E-2</v>
      </c>
      <c r="AG398">
        <f t="shared" si="199"/>
        <v>-0.11058588657292048</v>
      </c>
      <c r="AH398" s="7">
        <f t="shared" si="210"/>
        <v>-7.5082002467239922E-2</v>
      </c>
      <c r="AI398" s="7">
        <f t="shared" si="200"/>
        <v>4.8333858678702102</v>
      </c>
      <c r="AJ398" s="10">
        <f t="shared" si="188"/>
        <v>-6.6246140304304799E-2</v>
      </c>
      <c r="AK398" s="17">
        <f t="shared" si="201"/>
        <v>-0.10420556048286611</v>
      </c>
      <c r="AL398" s="20">
        <f t="shared" si="202"/>
        <v>0.45850311068582661</v>
      </c>
      <c r="AM398">
        <f t="shared" si="203"/>
        <v>37.844000000000001</v>
      </c>
      <c r="AN398" s="13">
        <f t="shared" si="190"/>
        <v>-0.87128116992208271</v>
      </c>
      <c r="AO398">
        <f t="shared" si="204"/>
        <v>11.718473733709525</v>
      </c>
      <c r="AP398" s="13">
        <f t="shared" si="187"/>
        <v>-4.0690019667262833E-3</v>
      </c>
      <c r="AQ398">
        <f t="shared" si="205"/>
        <v>3.7736665323122396</v>
      </c>
      <c r="AR398" s="13">
        <f t="shared" si="192"/>
        <v>1.7983735805457327E-2</v>
      </c>
      <c r="AS398" s="16">
        <f t="shared" si="206"/>
        <v>1.21076570364739E-4</v>
      </c>
      <c r="AT398" s="13">
        <f t="shared" si="191"/>
        <v>0.19630637377388638</v>
      </c>
      <c r="AU398" s="17">
        <f t="shared" si="207"/>
        <v>-0.21864439276216477</v>
      </c>
      <c r="AV398" s="20">
        <f t="shared" si="208"/>
        <v>0.41346353446737122</v>
      </c>
      <c r="AW398" s="17">
        <f>(Z398*0.3999)+(AL398*0.4002)+(AV398*0.1999)</f>
        <v>0.45984275804926344</v>
      </c>
      <c r="AX398" s="17">
        <f t="shared" si="209"/>
        <v>397</v>
      </c>
    </row>
    <row r="399" spans="1:50" x14ac:dyDescent="0.25">
      <c r="A399">
        <v>193584</v>
      </c>
      <c r="B399" s="1" t="s">
        <v>796</v>
      </c>
      <c r="C399" t="s">
        <v>89</v>
      </c>
      <c r="D399" t="s">
        <v>58</v>
      </c>
      <c r="E399" s="1" t="s">
        <v>93</v>
      </c>
      <c r="F399">
        <v>847.93700000000001</v>
      </c>
      <c r="G399">
        <v>1729321.656</v>
      </c>
      <c r="H399">
        <v>7548056.2920000004</v>
      </c>
      <c r="I399">
        <v>829.45699999999999</v>
      </c>
      <c r="J399">
        <v>97344919.158000007</v>
      </c>
      <c r="K399">
        <v>278.31799999999998</v>
      </c>
      <c r="L399">
        <v>2079.3229999999999</v>
      </c>
      <c r="M399" s="2">
        <v>422.45499999999998</v>
      </c>
      <c r="N399">
        <v>73.325000000000003</v>
      </c>
      <c r="O399" s="4">
        <v>32004816.465</v>
      </c>
      <c r="P399" s="4">
        <v>252971042.65200001</v>
      </c>
      <c r="Q399" s="4">
        <v>290312466.74000001</v>
      </c>
      <c r="R399" s="6">
        <v>1163205.6410000001</v>
      </c>
      <c r="S399" s="4">
        <v>27978210.401999999</v>
      </c>
      <c r="T399" s="4">
        <v>86316514.767000005</v>
      </c>
      <c r="U399" s="4">
        <v>141256453.02200001</v>
      </c>
      <c r="V399" s="4">
        <v>46.933999999999997</v>
      </c>
      <c r="W399" s="8">
        <v>402</v>
      </c>
      <c r="X399" s="23">
        <f t="shared" si="193"/>
        <v>1222393.1320115796</v>
      </c>
      <c r="Y399" s="24">
        <f t="shared" si="183"/>
        <v>-0.25279624370209219</v>
      </c>
      <c r="Z399" s="20">
        <f t="shared" si="194"/>
        <v>0.40021283526961071</v>
      </c>
      <c r="AA399" s="7">
        <f t="shared" si="195"/>
        <v>2.3926094470998476</v>
      </c>
      <c r="AB399" s="7">
        <f t="shared" si="184"/>
        <v>-5.2981317229398861E-2</v>
      </c>
      <c r="AC399" s="4">
        <f t="shared" si="196"/>
        <v>46815.679506262379</v>
      </c>
      <c r="AD399">
        <f t="shared" si="197"/>
        <v>1.2431614578281745E-3</v>
      </c>
      <c r="AE399" s="7">
        <f t="shared" si="198"/>
        <v>0.25150190263142846</v>
      </c>
      <c r="AF399" s="7">
        <f t="shared" si="186"/>
        <v>2.3141115255172946E-2</v>
      </c>
      <c r="AG399">
        <f t="shared" si="199"/>
        <v>2.3578596310496449</v>
      </c>
      <c r="AH399" s="7">
        <f t="shared" si="210"/>
        <v>8.2950231508211653E-2</v>
      </c>
      <c r="AI399" s="7">
        <f t="shared" si="200"/>
        <v>7.7745419150549893</v>
      </c>
      <c r="AJ399" s="10">
        <f t="shared" si="188"/>
        <v>-3.088516693797198E-2</v>
      </c>
      <c r="AK399" s="17">
        <f t="shared" si="201"/>
        <v>8.7757336183569203E-4</v>
      </c>
      <c r="AL399" s="20">
        <f t="shared" si="202"/>
        <v>0.50035010107325273</v>
      </c>
      <c r="AM399">
        <f t="shared" si="203"/>
        <v>73.325000000000003</v>
      </c>
      <c r="AN399" s="13">
        <f t="shared" si="190"/>
        <v>0.50161973228796264</v>
      </c>
      <c r="AO399">
        <f t="shared" si="204"/>
        <v>7.4710331347595194</v>
      </c>
      <c r="AP399" s="13">
        <f t="shared" si="187"/>
        <v>-0.36658913299735624</v>
      </c>
      <c r="AQ399">
        <f t="shared" si="205"/>
        <v>2.9802492113337982</v>
      </c>
      <c r="AR399" s="13">
        <f t="shared" si="192"/>
        <v>-0.13126926356338289</v>
      </c>
      <c r="AS399" s="16">
        <f t="shared" si="206"/>
        <v>6.4969064961641542E-5</v>
      </c>
      <c r="AT399" s="13">
        <f t="shared" si="191"/>
        <v>-0.16142007897265995</v>
      </c>
      <c r="AU399" s="17">
        <f t="shared" si="207"/>
        <v>-6.2626952483279957E-3</v>
      </c>
      <c r="AV399" s="20">
        <f t="shared" si="208"/>
        <v>0.49750156240820009</v>
      </c>
      <c r="AW399" s="17">
        <f>(Z399*0.3999)+(AL399*0.4002)+(AV399*0.1999)</f>
        <v>0.45973578559923223</v>
      </c>
      <c r="AX399" s="17">
        <f t="shared" si="209"/>
        <v>398</v>
      </c>
    </row>
    <row r="400" spans="1:50" x14ac:dyDescent="0.25">
      <c r="A400">
        <v>170037</v>
      </c>
      <c r="B400" s="1" t="s">
        <v>797</v>
      </c>
      <c r="C400" t="s">
        <v>367</v>
      </c>
      <c r="D400" t="s">
        <v>233</v>
      </c>
      <c r="E400" s="1" t="s">
        <v>93</v>
      </c>
      <c r="F400">
        <v>367.99799999999999</v>
      </c>
      <c r="G400">
        <v>140559.742</v>
      </c>
      <c r="H400">
        <v>4648765.551</v>
      </c>
      <c r="I400">
        <v>109.642</v>
      </c>
      <c r="J400">
        <v>21135676.681000002</v>
      </c>
      <c r="K400">
        <v>87.244</v>
      </c>
      <c r="L400">
        <v>1163.1969999999999</v>
      </c>
      <c r="M400" s="2">
        <v>304.5</v>
      </c>
      <c r="N400">
        <v>66.483999999999995</v>
      </c>
      <c r="O400" s="4">
        <v>9329388.1769999992</v>
      </c>
      <c r="P400" s="4">
        <v>113163877.874</v>
      </c>
      <c r="Q400" s="4">
        <v>119920259.83499999</v>
      </c>
      <c r="R400" s="6">
        <v>630727.38300000003</v>
      </c>
      <c r="S400" s="4">
        <v>-7217552.3080000002</v>
      </c>
      <c r="T400" s="4">
        <v>8957662.3450000007</v>
      </c>
      <c r="U400" s="4">
        <v>51929607.990999997</v>
      </c>
      <c r="V400" s="4">
        <v>46.183</v>
      </c>
      <c r="W400" s="8">
        <v>156</v>
      </c>
      <c r="X400" s="23">
        <f t="shared" si="193"/>
        <v>1231131.3341250001</v>
      </c>
      <c r="Y400" s="24">
        <f t="shared" si="183"/>
        <v>-0.24938154784713285</v>
      </c>
      <c r="Z400" s="20">
        <f t="shared" si="194"/>
        <v>0.40153282851881572</v>
      </c>
      <c r="AA400" s="7">
        <f t="shared" si="195"/>
        <v>2.0764625893527429</v>
      </c>
      <c r="AB400" s="7">
        <f t="shared" si="184"/>
        <v>-0.11039047166218192</v>
      </c>
      <c r="AC400" s="4">
        <f t="shared" si="196"/>
        <v>18170.332867949284</v>
      </c>
      <c r="AD400">
        <f t="shared" si="197"/>
        <v>-3.6920062953145665E-3</v>
      </c>
      <c r="AE400" s="7">
        <f t="shared" si="198"/>
        <v>-4.9466708037642047E-2</v>
      </c>
      <c r="AF400" s="7">
        <f t="shared" si="186"/>
        <v>-3.1654378484607087E-2</v>
      </c>
      <c r="AG400">
        <f t="shared" si="199"/>
        <v>1.3466115651124904</v>
      </c>
      <c r="AH400" s="7">
        <f t="shared" si="210"/>
        <v>1.8209166808788615E-2</v>
      </c>
      <c r="AI400" s="7">
        <f t="shared" si="200"/>
        <v>17.749182998714137</v>
      </c>
      <c r="AJ400" s="10">
        <f t="shared" si="188"/>
        <v>8.9038091821321219E-2</v>
      </c>
      <c r="AK400" s="17">
        <f t="shared" si="201"/>
        <v>-2.3004271004917268E-2</v>
      </c>
      <c r="AL400" s="20">
        <f t="shared" si="202"/>
        <v>0.49082343304129233</v>
      </c>
      <c r="AM400">
        <f t="shared" si="203"/>
        <v>66.483999999999995</v>
      </c>
      <c r="AN400" s="13">
        <f t="shared" si="190"/>
        <v>0.23691425408782929</v>
      </c>
      <c r="AO400">
        <f t="shared" si="204"/>
        <v>13.332687634679747</v>
      </c>
      <c r="AP400" s="13">
        <f t="shared" si="187"/>
        <v>0.13370456337421124</v>
      </c>
      <c r="AQ400">
        <f t="shared" si="205"/>
        <v>1.2567282563843931</v>
      </c>
      <c r="AR400" s="13">
        <f t="shared" si="192"/>
        <v>-0.45548788748252989</v>
      </c>
      <c r="AS400" s="16">
        <f t="shared" si="206"/>
        <v>1.2468095205510495E-4</v>
      </c>
      <c r="AT400" s="13">
        <f t="shared" si="191"/>
        <v>0.21928694771271684</v>
      </c>
      <c r="AU400" s="17">
        <f t="shared" si="207"/>
        <v>3.4485834741812493E-2</v>
      </c>
      <c r="AV400" s="20">
        <f t="shared" si="208"/>
        <v>0.51375513106555348</v>
      </c>
      <c r="AW400" s="17">
        <f>(Z400*0.3999)+(AL400*0.4002)+(AV400*0.1999)</f>
        <v>0.45970016672780373</v>
      </c>
      <c r="AX400" s="17">
        <f t="shared" si="209"/>
        <v>399</v>
      </c>
    </row>
    <row r="401" spans="1:50" x14ac:dyDescent="0.25">
      <c r="A401">
        <v>180106</v>
      </c>
      <c r="B401" s="1" t="s">
        <v>798</v>
      </c>
      <c r="C401" t="s">
        <v>799</v>
      </c>
      <c r="D401" t="s">
        <v>800</v>
      </c>
      <c r="E401" s="1" t="s">
        <v>48</v>
      </c>
      <c r="F401">
        <v>262.99700000000001</v>
      </c>
      <c r="G401">
        <v>-1.254</v>
      </c>
      <c r="H401">
        <v>3505729.6639999999</v>
      </c>
      <c r="I401">
        <v>253.096</v>
      </c>
      <c r="J401">
        <v>81671663.118000001</v>
      </c>
      <c r="K401">
        <v>95.141000000000005</v>
      </c>
      <c r="L401">
        <v>1291.6669999999999</v>
      </c>
      <c r="M401" s="2">
        <v>281.05599999999998</v>
      </c>
      <c r="N401">
        <v>65.784000000000006</v>
      </c>
      <c r="O401" s="4">
        <v>11733834.024</v>
      </c>
      <c r="P401" s="4">
        <v>145849093.553</v>
      </c>
      <c r="Q401" s="4">
        <v>148284745.993</v>
      </c>
      <c r="R401" s="6">
        <v>76691.267999999996</v>
      </c>
      <c r="S401" s="4">
        <v>-4054281.3629999999</v>
      </c>
      <c r="T401" s="4">
        <v>17097990.784000002</v>
      </c>
      <c r="U401" s="4">
        <v>73893402.413000003</v>
      </c>
      <c r="V401" s="4">
        <v>46.963000000000001</v>
      </c>
      <c r="W401" s="8">
        <v>28</v>
      </c>
      <c r="X401" s="23">
        <f t="shared" si="193"/>
        <v>769805.03639314277</v>
      </c>
      <c r="Y401" s="24">
        <f t="shared" si="183"/>
        <v>-0.42965764769029557</v>
      </c>
      <c r="Z401" s="20">
        <f t="shared" si="194"/>
        <v>0.33372234794988803</v>
      </c>
      <c r="AA401" s="7">
        <f t="shared" si="195"/>
        <v>1.9592324690129166</v>
      </c>
      <c r="AB401" s="7">
        <f t="shared" si="184"/>
        <v>-0.13167830647010029</v>
      </c>
      <c r="AC401" s="4">
        <f t="shared" si="196"/>
        <v>63229.65835466882</v>
      </c>
      <c r="AD401">
        <f t="shared" si="197"/>
        <v>4.0710462146869896E-3</v>
      </c>
      <c r="AE401" s="7">
        <f t="shared" si="198"/>
        <v>-7.4235544864218322E-3</v>
      </c>
      <c r="AF401" s="7">
        <f t="shared" si="186"/>
        <v>-2.3999841514472316E-2</v>
      </c>
      <c r="AG401">
        <f t="shared" si="199"/>
        <v>7.0198806895453512</v>
      </c>
      <c r="AH401" s="7">
        <f t="shared" si="210"/>
        <v>0.38141726165123929</v>
      </c>
      <c r="AI401" s="7">
        <f t="shared" si="200"/>
        <v>60.880913695962363</v>
      </c>
      <c r="AJ401" s="10">
        <f t="shared" si="188"/>
        <v>0.60760288605898449</v>
      </c>
      <c r="AK401" s="17">
        <f t="shared" si="201"/>
        <v>0.12373108192737403</v>
      </c>
      <c r="AL401" s="20">
        <f t="shared" si="202"/>
        <v>0.5492358995330705</v>
      </c>
      <c r="AM401">
        <f t="shared" si="203"/>
        <v>65.784000000000006</v>
      </c>
      <c r="AN401" s="13">
        <f t="shared" si="190"/>
        <v>0.20982847207641425</v>
      </c>
      <c r="AO401">
        <f t="shared" si="204"/>
        <v>13.576344583302676</v>
      </c>
      <c r="AP401" s="13">
        <f t="shared" si="187"/>
        <v>0.15450074565940755</v>
      </c>
      <c r="AQ401">
        <f t="shared" si="205"/>
        <v>2.6602200943862266</v>
      </c>
      <c r="AR401" s="13">
        <f t="shared" si="192"/>
        <v>-0.19147125856253699</v>
      </c>
      <c r="AS401" s="16">
        <f t="shared" si="206"/>
        <v>1.1008055826919543E-4</v>
      </c>
      <c r="AT401" s="13">
        <f t="shared" si="191"/>
        <v>0.12619874070346715</v>
      </c>
      <c r="AU401" s="17">
        <f t="shared" si="207"/>
        <v>7.894566153783536E-2</v>
      </c>
      <c r="AV401" s="20">
        <f t="shared" si="208"/>
        <v>0.53146207805172585</v>
      </c>
      <c r="AW401" s="17">
        <f>(Z401*0.3999)+(AL401*0.4002)+(AV401*0.1999)</f>
        <v>0.45949904334083502</v>
      </c>
      <c r="AX401" s="17">
        <f t="shared" si="209"/>
        <v>400</v>
      </c>
    </row>
    <row r="402" spans="1:50" x14ac:dyDescent="0.25">
      <c r="A402">
        <v>160904</v>
      </c>
      <c r="B402" s="1" t="s">
        <v>801</v>
      </c>
      <c r="C402" t="s">
        <v>202</v>
      </c>
      <c r="D402" t="s">
        <v>203</v>
      </c>
      <c r="E402" s="1" t="s">
        <v>48</v>
      </c>
      <c r="F402">
        <v>733.44</v>
      </c>
      <c r="G402">
        <v>16379892.903999999</v>
      </c>
      <c r="H402">
        <v>9197433.7550000008</v>
      </c>
      <c r="I402">
        <v>896.42</v>
      </c>
      <c r="J402">
        <v>190208737.676</v>
      </c>
      <c r="K402">
        <v>305.07400000000001</v>
      </c>
      <c r="L402">
        <v>3824.1219999999998</v>
      </c>
      <c r="M402" s="2">
        <v>484.15499999999997</v>
      </c>
      <c r="N402">
        <v>54.104999999999997</v>
      </c>
      <c r="O402" s="4">
        <v>36596094.465000004</v>
      </c>
      <c r="P402" s="4">
        <v>434362444.829</v>
      </c>
      <c r="Q402" s="4">
        <v>518787300.71499997</v>
      </c>
      <c r="R402" s="6">
        <v>323551.38099999999</v>
      </c>
      <c r="S402" s="4">
        <v>-40169835.417999998</v>
      </c>
      <c r="T402" s="4">
        <v>0</v>
      </c>
      <c r="U402" s="4">
        <v>158858701.14500001</v>
      </c>
      <c r="V402" s="4">
        <v>47.454999999999998</v>
      </c>
      <c r="W402" s="9">
        <v>109</v>
      </c>
      <c r="X402" s="23">
        <f t="shared" si="193"/>
        <v>1437146.9620922476</v>
      </c>
      <c r="Y402" s="24">
        <f t="shared" si="183"/>
        <v>-0.16887520320717789</v>
      </c>
      <c r="Z402" s="20">
        <f t="shared" si="194"/>
        <v>0.4329474020073984</v>
      </c>
      <c r="AA402" s="7">
        <f t="shared" si="195"/>
        <v>2.2881521436891465</v>
      </c>
      <c r="AB402" s="7">
        <f t="shared" si="184"/>
        <v>-7.1949734331092891E-2</v>
      </c>
      <c r="AC402" s="4">
        <f t="shared" si="196"/>
        <v>49739.191813441103</v>
      </c>
      <c r="AD402">
        <f t="shared" si="197"/>
        <v>1.7468392050894667E-3</v>
      </c>
      <c r="AE402" s="7">
        <f t="shared" si="198"/>
        <v>-0.19496824183857325</v>
      </c>
      <c r="AF402" s="7">
        <f t="shared" si="186"/>
        <v>-5.8144942955078813E-2</v>
      </c>
      <c r="AG402">
        <f t="shared" si="199"/>
        <v>0.1940174221454164</v>
      </c>
      <c r="AH402" s="7">
        <f t="shared" si="210"/>
        <v>-5.5581008416767518E-2</v>
      </c>
      <c r="AI402" s="7">
        <f t="shared" si="200"/>
        <v>6.1449592690513501</v>
      </c>
      <c r="AJ402" s="10">
        <f t="shared" si="188"/>
        <v>-5.0477336689974471E-2</v>
      </c>
      <c r="AK402" s="17">
        <f t="shared" si="201"/>
        <v>-5.1639685196429891E-2</v>
      </c>
      <c r="AL402" s="20">
        <f t="shared" si="202"/>
        <v>0.47940789864716349</v>
      </c>
      <c r="AM402">
        <f t="shared" si="203"/>
        <v>54.104999999999997</v>
      </c>
      <c r="AN402" s="13">
        <f t="shared" si="190"/>
        <v>-0.2420784537969019</v>
      </c>
      <c r="AO402">
        <f t="shared" si="204"/>
        <v>12.535063623907641</v>
      </c>
      <c r="AP402" s="13">
        <f t="shared" si="187"/>
        <v>6.5627152010351006E-2</v>
      </c>
      <c r="AQ402">
        <f t="shared" si="205"/>
        <v>2.9383690514432561</v>
      </c>
      <c r="AR402" s="13">
        <f t="shared" si="192"/>
        <v>-0.13914751289376251</v>
      </c>
      <c r="AS402" s="16">
        <f t="shared" si="206"/>
        <v>1.0449535820433891E-4</v>
      </c>
      <c r="AT402" s="13">
        <f t="shared" si="191"/>
        <v>9.0588998428762418E-2</v>
      </c>
      <c r="AU402" s="17">
        <f t="shared" si="207"/>
        <v>-7.2885826674170942E-2</v>
      </c>
      <c r="AV402" s="20">
        <f t="shared" si="208"/>
        <v>0.47094848630965724</v>
      </c>
      <c r="AW402" s="17">
        <f>(Z402*0.3999)+(AL402*0.4002)+(AV402*0.1999)</f>
        <v>0.45913730951465387</v>
      </c>
      <c r="AX402" s="17">
        <f t="shared" si="209"/>
        <v>401</v>
      </c>
    </row>
    <row r="403" spans="1:50" x14ac:dyDescent="0.25">
      <c r="A403">
        <v>174899</v>
      </c>
      <c r="B403" s="1" t="s">
        <v>802</v>
      </c>
      <c r="C403" t="s">
        <v>803</v>
      </c>
      <c r="D403" t="s">
        <v>137</v>
      </c>
      <c r="E403" s="1" t="s">
        <v>48</v>
      </c>
      <c r="F403">
        <v>1260.702</v>
      </c>
      <c r="G403">
        <v>3896298.1570000001</v>
      </c>
      <c r="H403">
        <v>5482919.6349999998</v>
      </c>
      <c r="I403">
        <v>878.44500000000005</v>
      </c>
      <c r="J403">
        <v>119172059.162</v>
      </c>
      <c r="K403">
        <v>187.661</v>
      </c>
      <c r="L403">
        <v>1910.865</v>
      </c>
      <c r="M403" s="2">
        <v>306.44200000000001</v>
      </c>
      <c r="N403">
        <v>64.823999999999998</v>
      </c>
      <c r="O403" s="4">
        <v>32479293.045000002</v>
      </c>
      <c r="P403" s="4">
        <v>166156784.08899999</v>
      </c>
      <c r="Q403" s="4">
        <v>244109349.72299999</v>
      </c>
      <c r="R403" s="6">
        <v>397712.49200000003</v>
      </c>
      <c r="S403" s="4">
        <v>-8829849.5639999993</v>
      </c>
      <c r="T403" s="4">
        <v>18600929.471000001</v>
      </c>
      <c r="U403" s="4">
        <v>88924685.013999999</v>
      </c>
      <c r="V403" s="4">
        <v>48.088000000000001</v>
      </c>
      <c r="W403" s="8">
        <v>90</v>
      </c>
      <c r="X403" s="23">
        <f t="shared" si="193"/>
        <v>1354175.683038489</v>
      </c>
      <c r="Y403" s="24">
        <f t="shared" si="183"/>
        <v>-0.20129854143946826</v>
      </c>
      <c r="Z403" s="20">
        <f t="shared" si="194"/>
        <v>0.42023257149314325</v>
      </c>
      <c r="AA403" s="7">
        <f t="shared" si="195"/>
        <v>1.8007356237521359</v>
      </c>
      <c r="AB403" s="7">
        <f t="shared" si="184"/>
        <v>-0.16045977193057237</v>
      </c>
      <c r="AC403" s="4">
        <f t="shared" si="196"/>
        <v>62365.504188940613</v>
      </c>
      <c r="AD403">
        <f t="shared" si="197"/>
        <v>3.9221652873135454E-3</v>
      </c>
      <c r="AE403" s="7">
        <f t="shared" si="198"/>
        <v>-3.7637804716126579E-2</v>
      </c>
      <c r="AF403" s="7">
        <f t="shared" si="186"/>
        <v>-2.9500763207380518E-2</v>
      </c>
      <c r="AG403">
        <f t="shared" si="199"/>
        <v>0.28860150329917494</v>
      </c>
      <c r="AH403" s="7">
        <f t="shared" si="210"/>
        <v>-4.9525645421500723E-2</v>
      </c>
      <c r="AI403" s="7">
        <f t="shared" si="200"/>
        <v>3.1315114228456977</v>
      </c>
      <c r="AJ403" s="10">
        <f t="shared" si="188"/>
        <v>-8.6707460940779482E-2</v>
      </c>
      <c r="AK403" s="17">
        <f t="shared" si="201"/>
        <v>-7.6361007652967855E-2</v>
      </c>
      <c r="AL403" s="20">
        <f t="shared" si="202"/>
        <v>0.46956594518979733</v>
      </c>
      <c r="AM403">
        <f t="shared" si="203"/>
        <v>64.823999999999998</v>
      </c>
      <c r="AN403" s="13">
        <f t="shared" si="190"/>
        <v>0.17268225674647278</v>
      </c>
      <c r="AO403">
        <f t="shared" si="204"/>
        <v>10.182536595243551</v>
      </c>
      <c r="AP403" s="13">
        <f t="shared" si="187"/>
        <v>-0.13516162579980404</v>
      </c>
      <c r="AQ403">
        <f t="shared" si="205"/>
        <v>4.6810205636759905</v>
      </c>
      <c r="AR403" s="13">
        <f t="shared" si="192"/>
        <v>0.18866983893141653</v>
      </c>
      <c r="AS403" s="16">
        <f t="shared" si="206"/>
        <v>5.8833331050417261E-5</v>
      </c>
      <c r="AT403" s="13">
        <f t="shared" si="191"/>
        <v>-0.20053987785321725</v>
      </c>
      <c r="AU403" s="17">
        <f t="shared" si="207"/>
        <v>2.5073754736201506E-2</v>
      </c>
      <c r="AV403" s="20">
        <f t="shared" si="208"/>
        <v>0.51000193285721684</v>
      </c>
      <c r="AW403" s="17">
        <f>(Z403*0.3999)+(AL403*0.4002)+(AV403*0.1999)</f>
        <v>0.45792068298322253</v>
      </c>
      <c r="AX403" s="17">
        <f t="shared" si="209"/>
        <v>402</v>
      </c>
    </row>
    <row r="404" spans="1:50" x14ac:dyDescent="0.25">
      <c r="A404">
        <v>455257</v>
      </c>
      <c r="B404" s="1" t="s">
        <v>804</v>
      </c>
      <c r="C404" t="s">
        <v>394</v>
      </c>
      <c r="D404" t="s">
        <v>58</v>
      </c>
      <c r="E404" s="1" t="s">
        <v>346</v>
      </c>
      <c r="F404">
        <v>114.32299999999999</v>
      </c>
      <c r="G404">
        <v>324979.00699999998</v>
      </c>
      <c r="H404">
        <v>118901.03200000001</v>
      </c>
      <c r="I404">
        <v>106.759</v>
      </c>
      <c r="J404">
        <v>0</v>
      </c>
      <c r="K404">
        <v>20.643000000000001</v>
      </c>
      <c r="L404">
        <v>405.995</v>
      </c>
      <c r="M404" s="2">
        <v>96.304000000000002</v>
      </c>
      <c r="N404">
        <v>80.906999999999996</v>
      </c>
      <c r="O404" s="4">
        <v>3805866.3870000001</v>
      </c>
      <c r="P404" s="4">
        <v>22276603.570999999</v>
      </c>
      <c r="Q404" s="4">
        <v>25709175.381999999</v>
      </c>
      <c r="R404" s="6">
        <v>1163205.6410000001</v>
      </c>
      <c r="S404" s="4">
        <v>3972028.59</v>
      </c>
      <c r="T404" s="4">
        <v>0</v>
      </c>
      <c r="U404" s="4">
        <v>9327428.2750000004</v>
      </c>
      <c r="V404" s="4">
        <v>39.606999999999999</v>
      </c>
      <c r="W404" s="8">
        <v>402</v>
      </c>
      <c r="X404" s="23">
        <f t="shared" si="193"/>
        <v>278660.08967876621</v>
      </c>
      <c r="Y404" s="24">
        <f t="shared" si="183"/>
        <v>-0.62158621514172241</v>
      </c>
      <c r="Z404" s="20">
        <f t="shared" si="194"/>
        <v>0.26710699377898028</v>
      </c>
      <c r="AA404" s="7">
        <f t="shared" si="195"/>
        <v>4.2541027979139621</v>
      </c>
      <c r="AB404" s="7">
        <f t="shared" si="184"/>
        <v>0.28504753434303148</v>
      </c>
      <c r="AC404" s="4">
        <f t="shared" si="196"/>
        <v>0</v>
      </c>
      <c r="AD404">
        <f t="shared" si="197"/>
        <v>-6.8224847624117199E-3</v>
      </c>
      <c r="AE404" s="7">
        <f t="shared" si="198"/>
        <v>0.43859137817921195</v>
      </c>
      <c r="AF404" s="7">
        <f t="shared" si="186"/>
        <v>5.7203339097610433E-2</v>
      </c>
      <c r="AG404">
        <f t="shared" si="199"/>
        <v>9.46750788894129E-2</v>
      </c>
      <c r="AH404" s="7">
        <f t="shared" si="210"/>
        <v>-6.1940999885496728E-2</v>
      </c>
      <c r="AI404" s="7">
        <f t="shared" si="200"/>
        <v>7.4897705853123062</v>
      </c>
      <c r="AJ404" s="10">
        <f t="shared" si="188"/>
        <v>-3.4308919790584071E-2</v>
      </c>
      <c r="AK404" s="17">
        <f t="shared" si="201"/>
        <v>7.8397017462382812E-2</v>
      </c>
      <c r="AL404" s="20">
        <f t="shared" si="202"/>
        <v>0.53124387702442233</v>
      </c>
      <c r="AM404">
        <f t="shared" si="203"/>
        <v>80.906999999999996</v>
      </c>
      <c r="AN404" s="13">
        <f t="shared" si="190"/>
        <v>0.79499744544589379</v>
      </c>
      <c r="AO404">
        <f t="shared" si="204"/>
        <v>19.667441747807974</v>
      </c>
      <c r="AP404" s="13">
        <f t="shared" si="187"/>
        <v>0.67437743157294971</v>
      </c>
      <c r="AQ404">
        <f t="shared" si="205"/>
        <v>5.1716804727994958</v>
      </c>
      <c r="AR404" s="13">
        <f t="shared" si="192"/>
        <v>0.28096989486719515</v>
      </c>
      <c r="AS404" s="16">
        <f t="shared" si="206"/>
        <v>1.0667610439157543E-4</v>
      </c>
      <c r="AT404" s="13">
        <f t="shared" si="191"/>
        <v>0.10449285304315079</v>
      </c>
      <c r="AU404" s="17">
        <f t="shared" si="207"/>
        <v>0.49823463585243449</v>
      </c>
      <c r="AV404" s="20">
        <f t="shared" si="208"/>
        <v>0.69084066370703301</v>
      </c>
      <c r="AW404" s="17">
        <f>(Z404*0.3999)+(AL404*0.4002)+(AV404*0.1999)</f>
        <v>0.45751893507242392</v>
      </c>
      <c r="AX404" s="17">
        <f t="shared" si="209"/>
        <v>403</v>
      </c>
    </row>
    <row r="405" spans="1:50" x14ac:dyDescent="0.25">
      <c r="A405">
        <v>207324</v>
      </c>
      <c r="B405" s="1" t="s">
        <v>805</v>
      </c>
      <c r="C405" t="s">
        <v>806</v>
      </c>
      <c r="D405" t="s">
        <v>313</v>
      </c>
      <c r="E405" s="1" t="s">
        <v>212</v>
      </c>
      <c r="F405">
        <v>524.14300000000003</v>
      </c>
      <c r="G405">
        <v>294.33600000000001</v>
      </c>
      <c r="H405">
        <v>5134540.8849999998</v>
      </c>
      <c r="I405">
        <v>882.88699999999994</v>
      </c>
      <c r="J405">
        <v>66508111.675999999</v>
      </c>
      <c r="K405">
        <v>196.959</v>
      </c>
      <c r="L405">
        <v>3702.393</v>
      </c>
      <c r="M405" s="2">
        <v>281.23099999999999</v>
      </c>
      <c r="N405">
        <v>58.674999999999997</v>
      </c>
      <c r="O405" s="4">
        <v>12444053.771</v>
      </c>
      <c r="P405" s="4">
        <v>88437162.189999998</v>
      </c>
      <c r="Q405" s="4">
        <v>110352594.279</v>
      </c>
      <c r="R405" s="6">
        <v>310835.71399999998</v>
      </c>
      <c r="S405" s="4">
        <v>-1920375.8259999999</v>
      </c>
      <c r="T405" s="4">
        <v>4241475.7510000002</v>
      </c>
      <c r="U405" s="4">
        <v>79623236.325000003</v>
      </c>
      <c r="V405" s="4">
        <v>43.347999999999999</v>
      </c>
      <c r="W405" s="8">
        <v>97</v>
      </c>
      <c r="X405" s="23">
        <f t="shared" si="193"/>
        <v>901202.46065911336</v>
      </c>
      <c r="Y405" s="24">
        <f t="shared" si="183"/>
        <v>-0.37831044443617956</v>
      </c>
      <c r="Z405" s="20">
        <f t="shared" si="194"/>
        <v>0.35259999372641437</v>
      </c>
      <c r="AA405" s="7">
        <f t="shared" si="195"/>
        <v>1.1574170543459044</v>
      </c>
      <c r="AB405" s="7">
        <f t="shared" si="184"/>
        <v>-0.27728008564079981</v>
      </c>
      <c r="AC405" s="4">
        <f t="shared" si="196"/>
        <v>17963.547272264183</v>
      </c>
      <c r="AD405">
        <f t="shared" si="197"/>
        <v>-3.727632382040799E-3</v>
      </c>
      <c r="AE405" s="7">
        <f t="shared" si="198"/>
        <v>4.0367174299229286E-2</v>
      </c>
      <c r="AF405" s="7">
        <f t="shared" si="186"/>
        <v>-1.5298879064693537E-2</v>
      </c>
      <c r="AG405">
        <f t="shared" si="199"/>
        <v>0.19355174334568878</v>
      </c>
      <c r="AH405" s="7">
        <f t="shared" si="210"/>
        <v>-5.5610821617225283E-2</v>
      </c>
      <c r="AI405" s="7">
        <f t="shared" si="200"/>
        <v>5.0353830045810142</v>
      </c>
      <c r="AJ405" s="10">
        <f t="shared" si="188"/>
        <v>-6.3817566214146207E-2</v>
      </c>
      <c r="AK405" s="17">
        <f t="shared" si="201"/>
        <v>-0.10749774561805175</v>
      </c>
      <c r="AL405" s="20">
        <f t="shared" si="202"/>
        <v>0.4571970568483798</v>
      </c>
      <c r="AM405">
        <f t="shared" si="203"/>
        <v>58.674999999999997</v>
      </c>
      <c r="AN405" s="13">
        <f t="shared" si="190"/>
        <v>-6.5246991236661014E-2</v>
      </c>
      <c r="AO405">
        <f t="shared" si="204"/>
        <v>18.797785325880007</v>
      </c>
      <c r="AP405" s="13">
        <f t="shared" si="187"/>
        <v>0.60015203567055808</v>
      </c>
      <c r="AQ405">
        <f t="shared" si="205"/>
        <v>4.482592823887205</v>
      </c>
      <c r="AR405" s="13">
        <f t="shared" si="192"/>
        <v>0.15134277971756721</v>
      </c>
      <c r="AS405" s="16">
        <f t="shared" si="206"/>
        <v>2.9752306347535789E-4</v>
      </c>
      <c r="AT405" s="13">
        <f t="shared" si="191"/>
        <v>1.3212820365939455</v>
      </c>
      <c r="AU405" s="17">
        <f t="shared" si="207"/>
        <v>0.43255601379482217</v>
      </c>
      <c r="AV405" s="20">
        <f t="shared" si="208"/>
        <v>0.6673313246736875</v>
      </c>
      <c r="AW405" s="17">
        <f>(Z405*0.3999)+(AL405*0.4002)+(AV405*0.1999)</f>
        <v>0.45737453144418483</v>
      </c>
      <c r="AX405" s="17">
        <f t="shared" si="209"/>
        <v>404</v>
      </c>
    </row>
    <row r="406" spans="1:50" x14ac:dyDescent="0.25">
      <c r="A406">
        <v>209612</v>
      </c>
      <c r="B406" s="1" t="s">
        <v>807</v>
      </c>
      <c r="C406" t="s">
        <v>808</v>
      </c>
      <c r="D406" t="s">
        <v>490</v>
      </c>
      <c r="E406" s="1" t="s">
        <v>405</v>
      </c>
      <c r="F406">
        <v>1266.5229999999999</v>
      </c>
      <c r="G406">
        <v>60326651.711000003</v>
      </c>
      <c r="H406">
        <v>7371340.7429999998</v>
      </c>
      <c r="I406">
        <v>1097.5</v>
      </c>
      <c r="J406">
        <v>69383733.016000003</v>
      </c>
      <c r="K406">
        <v>274.97699999999998</v>
      </c>
      <c r="L406">
        <v>2426.712</v>
      </c>
      <c r="M406" s="2">
        <v>364.01799999999997</v>
      </c>
      <c r="N406">
        <v>69.325000000000003</v>
      </c>
      <c r="O406" s="4">
        <v>50991190.085000001</v>
      </c>
      <c r="P406" s="4">
        <v>221975247.31900001</v>
      </c>
      <c r="Q406" s="4">
        <v>346365037.13499999</v>
      </c>
      <c r="R406" s="6">
        <v>258847.81200000001</v>
      </c>
      <c r="S406" s="4">
        <v>641996063.95500004</v>
      </c>
      <c r="T406" s="4">
        <v>-179736.326</v>
      </c>
      <c r="U406" s="4">
        <v>172108512.60100001</v>
      </c>
      <c r="V406" s="4">
        <v>47.94</v>
      </c>
      <c r="W406" s="8">
        <v>71</v>
      </c>
      <c r="X406" s="23">
        <f t="shared" si="193"/>
        <v>1327116.3778678309</v>
      </c>
      <c r="Y406" s="24">
        <f t="shared" si="183"/>
        <v>-0.21187271859914006</v>
      </c>
      <c r="Z406" s="20">
        <f t="shared" si="194"/>
        <v>0.41610316740726472</v>
      </c>
      <c r="AA406" s="7">
        <f t="shared" si="195"/>
        <v>-0.46510447682530526</v>
      </c>
      <c r="AB406" s="7">
        <f t="shared" si="184"/>
        <v>-0.5719140093093853</v>
      </c>
      <c r="AC406" s="4">
        <f t="shared" si="196"/>
        <v>28591.663541450325</v>
      </c>
      <c r="AD406">
        <f t="shared" si="197"/>
        <v>-1.8965658094972026E-3</v>
      </c>
      <c r="AE406" s="7">
        <f t="shared" si="198"/>
        <v>3.7730115430340838</v>
      </c>
      <c r="AF406" s="7">
        <f t="shared" si="186"/>
        <v>0.66428059829392316</v>
      </c>
      <c r="AG406">
        <f t="shared" si="199"/>
        <v>0.48353579079095316</v>
      </c>
      <c r="AH406" s="7">
        <f t="shared" si="210"/>
        <v>-3.7045766602701133E-2</v>
      </c>
      <c r="AI406" s="7">
        <f t="shared" si="200"/>
        <v>2.784513404575653</v>
      </c>
      <c r="AJ406" s="10">
        <f t="shared" si="188"/>
        <v>-9.0879353722178174E-2</v>
      </c>
      <c r="AK406" s="17">
        <f t="shared" si="201"/>
        <v>-6.0043624384322467E-2</v>
      </c>
      <c r="AL406" s="20">
        <f t="shared" si="202"/>
        <v>0.47606044505559514</v>
      </c>
      <c r="AM406">
        <f t="shared" si="203"/>
        <v>69.325000000000003</v>
      </c>
      <c r="AN406" s="13">
        <f t="shared" si="190"/>
        <v>0.34684383507987432</v>
      </c>
      <c r="AO406">
        <f t="shared" si="204"/>
        <v>8.8251453757950671</v>
      </c>
      <c r="AP406" s="13">
        <f t="shared" si="187"/>
        <v>-0.25101531021764778</v>
      </c>
      <c r="AQ406">
        <f t="shared" si="205"/>
        <v>3.9912429039519672</v>
      </c>
      <c r="AR406" s="13">
        <f t="shared" si="192"/>
        <v>5.8912923006679503E-2</v>
      </c>
      <c r="AS406" s="16">
        <f t="shared" si="206"/>
        <v>4.7590809234983165E-5</v>
      </c>
      <c r="AT406" s="13">
        <f t="shared" si="191"/>
        <v>-0.27221919098730069</v>
      </c>
      <c r="AU406" s="17">
        <f t="shared" si="207"/>
        <v>1.5837155237600764E-3</v>
      </c>
      <c r="AV406" s="20">
        <f t="shared" si="208"/>
        <v>0.50063181081844277</v>
      </c>
      <c r="AW406" s="17">
        <f>(Z406*0.3999)+(AL406*0.4002)+(AV406*0.1999)</f>
        <v>0.4569953457400211</v>
      </c>
      <c r="AX406" s="17">
        <f t="shared" si="209"/>
        <v>405</v>
      </c>
    </row>
    <row r="407" spans="1:50" x14ac:dyDescent="0.25">
      <c r="A407">
        <v>177339</v>
      </c>
      <c r="B407" s="1" t="s">
        <v>809</v>
      </c>
      <c r="C407" t="s">
        <v>546</v>
      </c>
      <c r="D407" t="s">
        <v>169</v>
      </c>
      <c r="E407" s="1" t="s">
        <v>265</v>
      </c>
      <c r="F407">
        <v>470.916</v>
      </c>
      <c r="G407">
        <v>1847794.5049999999</v>
      </c>
      <c r="H407">
        <v>3333486.9750000001</v>
      </c>
      <c r="I407">
        <v>462.77300000000002</v>
      </c>
      <c r="J407">
        <v>32784245.697000001</v>
      </c>
      <c r="K407">
        <v>173.91399999999999</v>
      </c>
      <c r="L407">
        <v>1565.5219999999999</v>
      </c>
      <c r="M407" s="2">
        <v>261.875</v>
      </c>
      <c r="N407">
        <v>97.611999999999995</v>
      </c>
      <c r="O407" s="4">
        <v>9608087.0439999998</v>
      </c>
      <c r="P407" s="4">
        <v>110416763.301</v>
      </c>
      <c r="Q407" s="4">
        <v>160256967.79499999</v>
      </c>
      <c r="R407" s="6">
        <v>422876.76699999999</v>
      </c>
      <c r="S407" s="4">
        <v>25706258.232999999</v>
      </c>
      <c r="T407" s="4">
        <v>52546145.809</v>
      </c>
      <c r="U407" s="4">
        <v>101163801.575</v>
      </c>
      <c r="V407" s="4">
        <v>42.744999999999997</v>
      </c>
      <c r="W407" s="8">
        <v>138</v>
      </c>
      <c r="X407" s="23">
        <f t="shared" si="193"/>
        <v>802469.95187047101</v>
      </c>
      <c r="Y407" s="24">
        <f t="shared" ref="Y407:Y470" si="211">(X407 - AVERAGE(X$2:X$999)) / _xlfn.STDEV.P(X$2:X$999)</f>
        <v>-0.41689292217407958</v>
      </c>
      <c r="Z407" s="20">
        <f t="shared" si="194"/>
        <v>0.33837836539984079</v>
      </c>
      <c r="AA407" s="7">
        <f t="shared" si="195"/>
        <v>1.5309283595912753</v>
      </c>
      <c r="AB407" s="7">
        <f t="shared" si="184"/>
        <v>-0.20945411274318287</v>
      </c>
      <c r="AC407" s="4">
        <f t="shared" si="196"/>
        <v>20941.414874399721</v>
      </c>
      <c r="AD407">
        <f t="shared" si="197"/>
        <v>-3.2145900248039148E-3</v>
      </c>
      <c r="AE407" s="7">
        <f t="shared" si="198"/>
        <v>0.28705668189496369</v>
      </c>
      <c r="AF407" s="7">
        <f t="shared" si="186"/>
        <v>2.9614354043175632E-2</v>
      </c>
      <c r="AG407">
        <f t="shared" si="199"/>
        <v>1.0913667162129765</v>
      </c>
      <c r="AH407" s="7">
        <f t="shared" si="210"/>
        <v>1.8681483847050844E-3</v>
      </c>
      <c r="AI407" s="7">
        <f t="shared" si="200"/>
        <v>3.2154155349481464</v>
      </c>
      <c r="AJ407" s="10">
        <f t="shared" si="188"/>
        <v>-8.5698697371019081E-2</v>
      </c>
      <c r="AK407" s="17">
        <f t="shared" si="201"/>
        <v>-6.9876726446752163E-2</v>
      </c>
      <c r="AL407" s="20">
        <f t="shared" si="202"/>
        <v>0.47214588872231711</v>
      </c>
      <c r="AM407">
        <f t="shared" si="203"/>
        <v>97.611999999999995</v>
      </c>
      <c r="AN407" s="13">
        <f t="shared" si="190"/>
        <v>1.4413802861611724</v>
      </c>
      <c r="AO407">
        <f t="shared" si="204"/>
        <v>9.0017019906390523</v>
      </c>
      <c r="AP407" s="13">
        <f t="shared" si="187"/>
        <v>-0.23594615841752878</v>
      </c>
      <c r="AQ407">
        <f t="shared" si="205"/>
        <v>2.6609301148843683</v>
      </c>
      <c r="AR407" s="13">
        <f t="shared" si="192"/>
        <v>-0.19133769368292194</v>
      </c>
      <c r="AS407" s="16">
        <f t="shared" si="206"/>
        <v>1.629379493369211E-4</v>
      </c>
      <c r="AT407" s="13">
        <f t="shared" si="191"/>
        <v>0.46320333344464842</v>
      </c>
      <c r="AU407" s="17">
        <f t="shared" si="207"/>
        <v>0.41823378951216872</v>
      </c>
      <c r="AV407" s="20">
        <f t="shared" si="208"/>
        <v>0.66211190338326342</v>
      </c>
      <c r="AW407" s="17">
        <f>(Z407*0.3999)+(AL407*0.4002)+(AV407*0.1999)</f>
        <v>0.45662646247638194</v>
      </c>
      <c r="AX407" s="17">
        <f t="shared" si="209"/>
        <v>406</v>
      </c>
    </row>
    <row r="408" spans="1:50" x14ac:dyDescent="0.25">
      <c r="A408">
        <v>204264</v>
      </c>
      <c r="B408" s="1" t="s">
        <v>810</v>
      </c>
      <c r="C408" t="s">
        <v>811</v>
      </c>
      <c r="D408" t="s">
        <v>195</v>
      </c>
      <c r="E408" s="1" t="s">
        <v>192</v>
      </c>
      <c r="F408">
        <v>392.916</v>
      </c>
      <c r="G408">
        <v>3008462.625</v>
      </c>
      <c r="H408">
        <v>5099563.4630000005</v>
      </c>
      <c r="I408">
        <v>377.54500000000002</v>
      </c>
      <c r="J408">
        <v>101320627.34</v>
      </c>
      <c r="K408">
        <v>114.395</v>
      </c>
      <c r="L408">
        <v>1435.1969999999999</v>
      </c>
      <c r="M408" s="2">
        <v>403.40699999999998</v>
      </c>
      <c r="N408">
        <v>68.156000000000006</v>
      </c>
      <c r="O408" s="4">
        <v>16676432.575999999</v>
      </c>
      <c r="P408" s="4">
        <v>181934404.91999999</v>
      </c>
      <c r="Q408" s="4">
        <v>249471125.204</v>
      </c>
      <c r="R408" s="6">
        <v>754926.505</v>
      </c>
      <c r="S408" s="4">
        <v>-2587436.4840000002</v>
      </c>
      <c r="T408" s="4">
        <v>-6500.1120000000001</v>
      </c>
      <c r="U408" s="4">
        <v>74987892.180999994</v>
      </c>
      <c r="V408" s="4">
        <v>44.706000000000003</v>
      </c>
      <c r="W408" s="8">
        <v>265</v>
      </c>
      <c r="X408" s="23">
        <f t="shared" si="193"/>
        <v>1149217.4966133398</v>
      </c>
      <c r="Y408" s="24">
        <f t="shared" si="211"/>
        <v>-0.28139166134465549</v>
      </c>
      <c r="Z408" s="20">
        <f t="shared" si="194"/>
        <v>0.38920500656599366</v>
      </c>
      <c r="AA408" s="7">
        <f t="shared" si="195"/>
        <v>2.5102791866070486</v>
      </c>
      <c r="AB408" s="7">
        <f t="shared" si="184"/>
        <v>-3.1613651912168216E-2</v>
      </c>
      <c r="AC408" s="4">
        <f t="shared" si="196"/>
        <v>70597.01723178073</v>
      </c>
      <c r="AD408">
        <f t="shared" si="197"/>
        <v>5.3403327209819527E-3</v>
      </c>
      <c r="AE408" s="7">
        <f t="shared" si="198"/>
        <v>3.3500434615983364E-2</v>
      </c>
      <c r="AF408" s="7">
        <f t="shared" si="186"/>
        <v>-1.6549063894565126E-2</v>
      </c>
      <c r="AG408">
        <f t="shared" si="199"/>
        <v>4.4449338084176837E-2</v>
      </c>
      <c r="AH408" s="7">
        <f t="shared" si="210"/>
        <v>-6.5156499666981907E-2</v>
      </c>
      <c r="AI408" s="7">
        <f t="shared" si="200"/>
        <v>3.6938590466777774</v>
      </c>
      <c r="AJ408" s="10">
        <f t="shared" si="188"/>
        <v>-7.9946459814035309E-2</v>
      </c>
      <c r="AK408" s="17">
        <f t="shared" si="201"/>
        <v>-3.7016127349917875E-2</v>
      </c>
      <c r="AL408" s="20">
        <f t="shared" si="202"/>
        <v>0.48523607339352592</v>
      </c>
      <c r="AM408">
        <f t="shared" si="203"/>
        <v>68.156000000000006</v>
      </c>
      <c r="AN408" s="13">
        <f t="shared" si="190"/>
        <v>0.30161057912081063</v>
      </c>
      <c r="AO408">
        <f t="shared" si="204"/>
        <v>12.545976659819047</v>
      </c>
      <c r="AP408" s="13">
        <f t="shared" si="187"/>
        <v>6.655858238974767E-2</v>
      </c>
      <c r="AQ408">
        <f t="shared" si="205"/>
        <v>3.3003627780934486</v>
      </c>
      <c r="AR408" s="13">
        <f t="shared" si="192"/>
        <v>-7.1051382362332702E-2</v>
      </c>
      <c r="AS408" s="16">
        <f t="shared" si="206"/>
        <v>8.6061391934955764E-5</v>
      </c>
      <c r="AT408" s="13">
        <f t="shared" si="191"/>
        <v>-2.6941041736449994E-2</v>
      </c>
      <c r="AU408" s="17">
        <f t="shared" si="207"/>
        <v>8.3971765395806933E-2</v>
      </c>
      <c r="AV408" s="20">
        <f t="shared" si="208"/>
        <v>0.53346055979368923</v>
      </c>
      <c r="AW408" s="17">
        <f>(Z408*0.3999)+(AL408*0.4002)+(AV408*0.1999)</f>
        <v>0.45647332460058843</v>
      </c>
      <c r="AX408" s="17">
        <f t="shared" si="209"/>
        <v>407</v>
      </c>
    </row>
    <row r="409" spans="1:50" x14ac:dyDescent="0.25">
      <c r="A409">
        <v>132602</v>
      </c>
      <c r="B409" s="1" t="s">
        <v>812</v>
      </c>
      <c r="C409" t="s">
        <v>60</v>
      </c>
      <c r="D409" t="s">
        <v>61</v>
      </c>
      <c r="E409" s="1" t="s">
        <v>67</v>
      </c>
      <c r="F409">
        <v>397.31599999999997</v>
      </c>
      <c r="G409">
        <v>-3102574.4279999998</v>
      </c>
      <c r="H409">
        <v>4671963.1490000002</v>
      </c>
      <c r="I409">
        <v>140.68100000000001</v>
      </c>
      <c r="J409">
        <v>32659573.668000001</v>
      </c>
      <c r="K409">
        <v>122.384</v>
      </c>
      <c r="L409">
        <v>871.14400000000001</v>
      </c>
      <c r="M409" s="2">
        <v>447.02199999999999</v>
      </c>
      <c r="N409">
        <v>38.536000000000001</v>
      </c>
      <c r="O409" s="4">
        <v>20775300.715</v>
      </c>
      <c r="P409" s="4">
        <v>160169305.958</v>
      </c>
      <c r="Q409" s="4">
        <v>262651789.38800001</v>
      </c>
      <c r="R409" s="6">
        <v>1456754.142</v>
      </c>
      <c r="S409" s="4">
        <v>7017614.142</v>
      </c>
      <c r="T409" s="4">
        <v>7637153.3569999998</v>
      </c>
      <c r="U409" s="4">
        <v>130745151.888</v>
      </c>
      <c r="V409" s="4">
        <v>50.152999999999999</v>
      </c>
      <c r="W409" s="8">
        <v>313</v>
      </c>
      <c r="X409" s="23">
        <f t="shared" si="193"/>
        <v>2080514.8564380959</v>
      </c>
      <c r="Y409" s="24">
        <f t="shared" si="211"/>
        <v>8.2538720792429743E-2</v>
      </c>
      <c r="Z409" s="20">
        <f t="shared" si="194"/>
        <v>0.53289083568871609</v>
      </c>
      <c r="AA409" s="7">
        <f t="shared" si="195"/>
        <v>1.3453322660460791</v>
      </c>
      <c r="AB409" s="7">
        <f t="shared" si="184"/>
        <v>-0.24315653468843151</v>
      </c>
      <c r="AC409" s="4">
        <f t="shared" si="196"/>
        <v>37490.442071574849</v>
      </c>
      <c r="AD409">
        <f t="shared" si="197"/>
        <v>-3.6343844334096068E-4</v>
      </c>
      <c r="AE409" s="7">
        <f t="shared" si="198"/>
        <v>8.9407347975805823E-2</v>
      </c>
      <c r="AF409" s="7">
        <f t="shared" si="186"/>
        <v>-6.3704379102528181E-3</v>
      </c>
      <c r="AG409">
        <f t="shared" si="199"/>
        <v>4.4247356008866763E-2</v>
      </c>
      <c r="AH409" s="7">
        <f t="shared" si="210"/>
        <v>-6.516943075189198E-2</v>
      </c>
      <c r="AI409" s="7">
        <f t="shared" si="200"/>
        <v>2.5628944634953408</v>
      </c>
      <c r="AJ409" s="10">
        <f t="shared" si="188"/>
        <v>-9.3543837125062201E-2</v>
      </c>
      <c r="AK409" s="17">
        <f t="shared" si="201"/>
        <v>-0.1013410254742189</v>
      </c>
      <c r="AL409" s="20">
        <f t="shared" si="202"/>
        <v>0.45963987509565457</v>
      </c>
      <c r="AM409">
        <f t="shared" si="203"/>
        <v>38.536000000000001</v>
      </c>
      <c r="AN409" s="13">
        <f t="shared" si="190"/>
        <v>-0.84450493970508345</v>
      </c>
      <c r="AO409">
        <f t="shared" si="204"/>
        <v>7.1181200156883255</v>
      </c>
      <c r="AP409" s="13">
        <f t="shared" si="187"/>
        <v>-0.39671035710576275</v>
      </c>
      <c r="AQ409">
        <f t="shared" si="205"/>
        <v>1.1495048372336254</v>
      </c>
      <c r="AR409" s="13">
        <f t="shared" si="192"/>
        <v>-0.47565812638164923</v>
      </c>
      <c r="AS409" s="16">
        <f t="shared" si="206"/>
        <v>4.1931715547733291E-5</v>
      </c>
      <c r="AT409" s="13">
        <f t="shared" si="191"/>
        <v>-0.30830005924113169</v>
      </c>
      <c r="AU409" s="17">
        <f t="shared" si="207"/>
        <v>-0.53310361463160438</v>
      </c>
      <c r="AV409" s="20">
        <f t="shared" si="208"/>
        <v>0.29698092852415298</v>
      </c>
      <c r="AW409" s="17">
        <f>(Z409*0.3999)+(AL409*0.4002)+(AV409*0.1999)</f>
        <v>0.45641741081717668</v>
      </c>
      <c r="AX409" s="17">
        <f t="shared" si="209"/>
        <v>408</v>
      </c>
    </row>
    <row r="410" spans="1:50" x14ac:dyDescent="0.25">
      <c r="A410">
        <v>164216</v>
      </c>
      <c r="B410" s="1" t="s">
        <v>813</v>
      </c>
      <c r="C410" t="s">
        <v>814</v>
      </c>
      <c r="D410" t="s">
        <v>129</v>
      </c>
      <c r="E410" s="1" t="s">
        <v>44</v>
      </c>
      <c r="F410">
        <v>189.136</v>
      </c>
      <c r="G410">
        <v>0</v>
      </c>
      <c r="H410">
        <v>8045576.5120000001</v>
      </c>
      <c r="I410">
        <v>140.26300000000001</v>
      </c>
      <c r="J410">
        <v>350849086.03799999</v>
      </c>
      <c r="K410">
        <v>63.709000000000003</v>
      </c>
      <c r="L410">
        <v>516.02800000000002</v>
      </c>
      <c r="M410" s="2">
        <v>187.911</v>
      </c>
      <c r="N410">
        <v>71.674999999999997</v>
      </c>
      <c r="O410" s="4">
        <v>20958708.421</v>
      </c>
      <c r="P410" s="4">
        <v>456282885.89499998</v>
      </c>
      <c r="Q410" s="4">
        <v>534043530.95899999</v>
      </c>
      <c r="R410" s="6">
        <v>424958.397</v>
      </c>
      <c r="S410" s="4">
        <v>-7171603.0259999996</v>
      </c>
      <c r="T410" s="4">
        <v>3207762.841</v>
      </c>
      <c r="U410" s="4">
        <v>105027573.51000001</v>
      </c>
      <c r="V410" s="4">
        <v>44.384</v>
      </c>
      <c r="W410" s="9">
        <v>75</v>
      </c>
      <c r="X410" s="23">
        <f t="shared" si="193"/>
        <v>1064724.7645155601</v>
      </c>
      <c r="Y410" s="24">
        <f t="shared" si="211"/>
        <v>-0.3144095497298835</v>
      </c>
      <c r="Z410" s="20">
        <f t="shared" si="194"/>
        <v>0.37660500200534519</v>
      </c>
      <c r="AA410" s="7">
        <f t="shared" si="195"/>
        <v>4.3808652393182683</v>
      </c>
      <c r="AB410" s="7">
        <f t="shared" si="184"/>
        <v>0.30806634473613614</v>
      </c>
      <c r="AC410" s="4">
        <f t="shared" si="196"/>
        <v>679903.19524909498</v>
      </c>
      <c r="AD410">
        <f t="shared" si="197"/>
        <v>0.11031473709840378</v>
      </c>
      <c r="AE410" s="7">
        <f t="shared" si="198"/>
        <v>8.321371776877114E-3</v>
      </c>
      <c r="AF410" s="7">
        <f t="shared" si="186"/>
        <v>-2.1133260157114316E-2</v>
      </c>
      <c r="AG410">
        <f t="shared" si="199"/>
        <v>4.1251751941613748E-2</v>
      </c>
      <c r="AH410" s="7">
        <f t="shared" si="210"/>
        <v>-6.5361212178491945E-2</v>
      </c>
      <c r="AI410" s="7">
        <f t="shared" si="200"/>
        <v>6.8677867900846445</v>
      </c>
      <c r="AJ410" s="10">
        <f t="shared" si="188"/>
        <v>-4.1786915539360529E-2</v>
      </c>
      <c r="AK410" s="17">
        <f t="shared" si="201"/>
        <v>8.5400182187576085E-2</v>
      </c>
      <c r="AL410" s="20">
        <f t="shared" si="202"/>
        <v>0.53402837583572649</v>
      </c>
      <c r="AM410">
        <f t="shared" si="203"/>
        <v>71.674999999999997</v>
      </c>
      <c r="AN410" s="13">
        <f t="shared" si="190"/>
        <v>0.437774674689626</v>
      </c>
      <c r="AO410">
        <f t="shared" si="204"/>
        <v>8.0997661240954972</v>
      </c>
      <c r="AP410" s="13">
        <f t="shared" si="187"/>
        <v>-0.31292661309449904</v>
      </c>
      <c r="AQ410">
        <f t="shared" si="205"/>
        <v>2.2016198653251502</v>
      </c>
      <c r="AR410" s="13">
        <f t="shared" si="192"/>
        <v>-0.27774043606699766</v>
      </c>
      <c r="AS410" s="16">
        <f t="shared" si="206"/>
        <v>2.4621173673228614E-5</v>
      </c>
      <c r="AT410" s="13">
        <f t="shared" si="191"/>
        <v>-0.41866744583938259</v>
      </c>
      <c r="AU410" s="17">
        <f t="shared" si="207"/>
        <v>-0.10006784905136291</v>
      </c>
      <c r="AV410" s="20">
        <f t="shared" si="208"/>
        <v>0.4601452299605775</v>
      </c>
      <c r="AW410" s="17">
        <f>(Z410*0.3999)+(AL410*0.4002)+(AV410*0.1999)</f>
        <v>0.4563055277805147</v>
      </c>
      <c r="AX410" s="17">
        <f t="shared" si="209"/>
        <v>409</v>
      </c>
    </row>
    <row r="411" spans="1:50" x14ac:dyDescent="0.25">
      <c r="A411">
        <v>240107</v>
      </c>
      <c r="B411" s="1" t="s">
        <v>815</v>
      </c>
      <c r="C411" t="s">
        <v>816</v>
      </c>
      <c r="D411" t="s">
        <v>288</v>
      </c>
      <c r="E411" s="1" t="s">
        <v>48</v>
      </c>
      <c r="F411">
        <v>917.34500000000003</v>
      </c>
      <c r="G411">
        <v>-613930.82799999998</v>
      </c>
      <c r="H411">
        <v>2486130.0090000001</v>
      </c>
      <c r="I411">
        <v>664.45100000000002</v>
      </c>
      <c r="J411">
        <v>77125998.672999993</v>
      </c>
      <c r="K411">
        <v>137.25299999999999</v>
      </c>
      <c r="L411">
        <v>1912.0029999999999</v>
      </c>
      <c r="M411" s="2">
        <v>205.52099999999999</v>
      </c>
      <c r="N411">
        <v>65.867000000000004</v>
      </c>
      <c r="O411" s="4">
        <v>12776474.391000001</v>
      </c>
      <c r="P411" s="4">
        <v>143929694.76800001</v>
      </c>
      <c r="Q411" s="4">
        <v>150449417.46399999</v>
      </c>
      <c r="R411" s="6">
        <v>385263.196</v>
      </c>
      <c r="S411" s="4">
        <v>-3418889.6260000002</v>
      </c>
      <c r="T411" s="4">
        <v>1327359.7919999999</v>
      </c>
      <c r="U411" s="4">
        <v>73342766.898000002</v>
      </c>
      <c r="V411" s="4">
        <v>46.078000000000003</v>
      </c>
      <c r="W411" s="8">
        <v>85</v>
      </c>
      <c r="X411" s="23">
        <f t="shared" si="193"/>
        <v>931525.61535430583</v>
      </c>
      <c r="Y411" s="24">
        <f t="shared" si="211"/>
        <v>-0.36646082716903738</v>
      </c>
      <c r="Z411" s="20">
        <f t="shared" si="194"/>
        <v>0.35701061900352471</v>
      </c>
      <c r="AA411" s="7">
        <f t="shared" si="195"/>
        <v>1.9377808750899033</v>
      </c>
      <c r="AB411" s="7">
        <f t="shared" si="184"/>
        <v>-0.13557370456809673</v>
      </c>
      <c r="AC411" s="4">
        <f t="shared" si="196"/>
        <v>40337.802123218426</v>
      </c>
      <c r="AD411">
        <f t="shared" si="197"/>
        <v>1.2711940138986338E-4</v>
      </c>
      <c r="AE411" s="7">
        <f t="shared" si="198"/>
        <v>-1.2717813309350833E-2</v>
      </c>
      <c r="AF411" s="7">
        <f t="shared" si="186"/>
        <v>-2.496373447840523E-2</v>
      </c>
      <c r="AG411">
        <f t="shared" si="199"/>
        <v>0.10942627428582311</v>
      </c>
      <c r="AH411" s="7">
        <f t="shared" si="210"/>
        <v>-6.0996614301265434E-2</v>
      </c>
      <c r="AI411" s="7">
        <f t="shared" si="200"/>
        <v>23.07604548216516</v>
      </c>
      <c r="AJ411" s="10">
        <f t="shared" si="188"/>
        <v>0.15308197095644116</v>
      </c>
      <c r="AK411" s="17">
        <f t="shared" si="201"/>
        <v>-3.488281757268849E-2</v>
      </c>
      <c r="AL411" s="20">
        <f t="shared" si="202"/>
        <v>0.48608659093270834</v>
      </c>
      <c r="AM411">
        <f t="shared" si="203"/>
        <v>65.867000000000004</v>
      </c>
      <c r="AN411" s="13">
        <f t="shared" si="190"/>
        <v>0.21304007194348204</v>
      </c>
      <c r="AO411">
        <f t="shared" si="204"/>
        <v>13.930500608365573</v>
      </c>
      <c r="AP411" s="13">
        <f t="shared" si="187"/>
        <v>0.18472805210904386</v>
      </c>
      <c r="AQ411">
        <f t="shared" si="205"/>
        <v>4.8410672262172785</v>
      </c>
      <c r="AR411" s="13">
        <f t="shared" si="192"/>
        <v>0.21877687565932899</v>
      </c>
      <c r="AS411" s="16">
        <f t="shared" si="206"/>
        <v>1.4965028234603219E-4</v>
      </c>
      <c r="AT411" s="13">
        <f t="shared" si="191"/>
        <v>0.37848472149107454</v>
      </c>
      <c r="AU411" s="17">
        <f t="shared" si="207"/>
        <v>0.24048519782335273</v>
      </c>
      <c r="AV411" s="20">
        <f t="shared" si="208"/>
        <v>0.59502293147861485</v>
      </c>
      <c r="AW411" s="17">
        <f>(Z411*0.3999)+(AL411*0.4002)+(AV411*0.1999)</f>
        <v>0.45624548423335448</v>
      </c>
      <c r="AX411" s="17">
        <f t="shared" si="209"/>
        <v>410</v>
      </c>
    </row>
    <row r="412" spans="1:50" x14ac:dyDescent="0.25">
      <c r="A412">
        <v>184612</v>
      </c>
      <c r="B412" s="1" t="s">
        <v>817</v>
      </c>
      <c r="C412" t="s">
        <v>818</v>
      </c>
      <c r="D412" t="s">
        <v>92</v>
      </c>
      <c r="E412" s="1" t="s">
        <v>48</v>
      </c>
      <c r="F412">
        <v>571.822</v>
      </c>
      <c r="G412">
        <v>3482646.0049999999</v>
      </c>
      <c r="H412">
        <v>5973247.8049999997</v>
      </c>
      <c r="I412">
        <v>722.51099999999997</v>
      </c>
      <c r="J412">
        <v>19148849.377999999</v>
      </c>
      <c r="K412">
        <v>138.28100000000001</v>
      </c>
      <c r="L412">
        <v>1974.0909999999999</v>
      </c>
      <c r="M412" s="2">
        <v>338.93</v>
      </c>
      <c r="N412">
        <v>57.898000000000003</v>
      </c>
      <c r="O412" s="4">
        <v>18584113.612</v>
      </c>
      <c r="P412" s="4">
        <v>63283138.741999999</v>
      </c>
      <c r="Q412" s="4">
        <v>97887815.483999997</v>
      </c>
      <c r="R412" s="6">
        <v>581180.24600000004</v>
      </c>
      <c r="S412" s="4">
        <v>-2530443.4300000002</v>
      </c>
      <c r="T412" s="4">
        <v>3959620.32</v>
      </c>
      <c r="U412" s="4">
        <v>94824292.503999993</v>
      </c>
      <c r="V412" s="4">
        <v>45.960999999999999</v>
      </c>
      <c r="W412" s="8">
        <v>145</v>
      </c>
      <c r="X412" s="23">
        <f t="shared" si="193"/>
        <v>1358478.7639777933</v>
      </c>
      <c r="Y412" s="24">
        <f t="shared" si="211"/>
        <v>-0.1996169927116779</v>
      </c>
      <c r="Z412" s="20">
        <f t="shared" si="194"/>
        <v>0.42089006849560362</v>
      </c>
      <c r="AA412" s="7">
        <f t="shared" si="195"/>
        <v>0.69251595741869987</v>
      </c>
      <c r="AB412" s="7">
        <f t="shared" si="184"/>
        <v>-0.36170154426182433</v>
      </c>
      <c r="AC412" s="4">
        <f t="shared" si="196"/>
        <v>9700.0844327845061</v>
      </c>
      <c r="AD412">
        <f t="shared" si="197"/>
        <v>-5.1513042911161874E-3</v>
      </c>
      <c r="AE412" s="7">
        <f t="shared" si="198"/>
        <v>3.6307198124940092E-2</v>
      </c>
      <c r="AF412" s="7">
        <f t="shared" si="186"/>
        <v>-1.6038053819653394E-2</v>
      </c>
      <c r="AG412">
        <f t="shared" si="199"/>
        <v>0.21506533294579966</v>
      </c>
      <c r="AH412" s="7">
        <f t="shared" si="210"/>
        <v>-5.42335011128574E-2</v>
      </c>
      <c r="AI412" s="7">
        <f t="shared" si="200"/>
        <v>2.8287452650928162</v>
      </c>
      <c r="AJ412" s="10">
        <f t="shared" si="188"/>
        <v>-9.0347562271266266E-2</v>
      </c>
      <c r="AK412" s="17">
        <f t="shared" si="201"/>
        <v>-0.13688960424940683</v>
      </c>
      <c r="AL412" s="20">
        <f t="shared" si="202"/>
        <v>0.44555902804361747</v>
      </c>
      <c r="AM412">
        <f t="shared" si="203"/>
        <v>57.898000000000003</v>
      </c>
      <c r="AN412" s="13">
        <f t="shared" si="190"/>
        <v>-9.5312209269331927E-2</v>
      </c>
      <c r="AO412">
        <f t="shared" si="204"/>
        <v>14.27593812598983</v>
      </c>
      <c r="AP412" s="13">
        <f t="shared" si="187"/>
        <v>0.21421123174032541</v>
      </c>
      <c r="AQ412">
        <f t="shared" si="205"/>
        <v>5.2249477513179681</v>
      </c>
      <c r="AR412" s="13">
        <f t="shared" si="192"/>
        <v>0.29099022197234714</v>
      </c>
      <c r="AS412" s="16">
        <f t="shared" si="206"/>
        <v>1.0622465193741089E-4</v>
      </c>
      <c r="AT412" s="13">
        <f t="shared" si="191"/>
        <v>0.10161451290217054</v>
      </c>
      <c r="AU412" s="17">
        <f t="shared" si="207"/>
        <v>0.11802960322780266</v>
      </c>
      <c r="AV412" s="20">
        <f t="shared" si="208"/>
        <v>0.5469778990815366</v>
      </c>
      <c r="AW412" s="17">
        <f>(Z412*0.3999)+(AL412*0.4002)+(AV412*0.1999)</f>
        <v>0.45596754344084678</v>
      </c>
      <c r="AX412" s="17">
        <f t="shared" si="209"/>
        <v>411</v>
      </c>
    </row>
    <row r="413" spans="1:50" x14ac:dyDescent="0.25">
      <c r="A413">
        <v>167783</v>
      </c>
      <c r="B413" s="1" t="s">
        <v>819</v>
      </c>
      <c r="C413" t="s">
        <v>79</v>
      </c>
      <c r="D413" t="s">
        <v>55</v>
      </c>
      <c r="E413" s="1" t="s">
        <v>44</v>
      </c>
      <c r="F413">
        <v>2396.701</v>
      </c>
      <c r="G413">
        <v>-3465885.3280000002</v>
      </c>
      <c r="H413">
        <v>22617384.335999999</v>
      </c>
      <c r="I413">
        <v>1741.2360000000001</v>
      </c>
      <c r="J413">
        <v>260552242.72799999</v>
      </c>
      <c r="K413">
        <v>272.97500000000002</v>
      </c>
      <c r="L413">
        <v>3865.1039999999998</v>
      </c>
      <c r="M413" s="2">
        <v>331.84500000000003</v>
      </c>
      <c r="N413">
        <v>75.781000000000006</v>
      </c>
      <c r="O413" s="4">
        <v>92495503.626000002</v>
      </c>
      <c r="P413" s="4">
        <v>257683867.375</v>
      </c>
      <c r="Q413" s="4">
        <v>589043143.24100006</v>
      </c>
      <c r="R413" s="6">
        <v>451154.30800000002</v>
      </c>
      <c r="S413" s="4">
        <v>-19450535.947000001</v>
      </c>
      <c r="T413" s="4">
        <v>10995413.733999999</v>
      </c>
      <c r="U413" s="4">
        <v>216252708.27200001</v>
      </c>
      <c r="V413" s="4">
        <v>48.848999999999997</v>
      </c>
      <c r="W413" s="8">
        <v>141</v>
      </c>
      <c r="X413" s="23">
        <f t="shared" si="193"/>
        <v>1061796.4633919152</v>
      </c>
      <c r="Y413" s="24">
        <f t="shared" si="211"/>
        <v>-0.31555386495390719</v>
      </c>
      <c r="Z413" s="20">
        <f t="shared" si="194"/>
        <v>0.37617058002827286</v>
      </c>
      <c r="AA413" s="7">
        <f t="shared" si="195"/>
        <v>1.2092959500761225</v>
      </c>
      <c r="AB413" s="7">
        <f t="shared" ref="AB413:AB476" si="212">(AA413 - AVERAGE(AA$2:AA$999)) / _xlfn.STDEV.P(AA$2:AA$999)</f>
        <v>-0.26785938932895859</v>
      </c>
      <c r="AC413" s="4">
        <f t="shared" si="196"/>
        <v>67411.444227115237</v>
      </c>
      <c r="AD413">
        <f t="shared" si="197"/>
        <v>4.7915058079614657E-3</v>
      </c>
      <c r="AE413" s="7">
        <f t="shared" si="198"/>
        <v>1.4644202212796222E-2</v>
      </c>
      <c r="AF413" s="7">
        <f t="shared" si="186"/>
        <v>-1.9982101520341897E-2</v>
      </c>
      <c r="AG413">
        <f t="shared" si="199"/>
        <v>2.2723155663355872E-2</v>
      </c>
      <c r="AH413" s="7">
        <f t="shared" si="210"/>
        <v>-6.6547430566290311E-2</v>
      </c>
      <c r="AI413" s="7">
        <f t="shared" si="200"/>
        <v>1.7776570210734224</v>
      </c>
      <c r="AJ413" s="10">
        <f t="shared" si="188"/>
        <v>-0.10298460117915127</v>
      </c>
      <c r="AK413" s="17">
        <f t="shared" si="201"/>
        <v>-0.11239268752169249</v>
      </c>
      <c r="AL413" s="20">
        <f t="shared" si="202"/>
        <v>0.45525602655223374</v>
      </c>
      <c r="AM413">
        <f t="shared" si="203"/>
        <v>75.781000000000006</v>
      </c>
      <c r="AN413" s="13">
        <f t="shared" si="190"/>
        <v>0.596652133173729</v>
      </c>
      <c r="AO413">
        <f t="shared" si="204"/>
        <v>14.159186738712334</v>
      </c>
      <c r="AP413" s="13">
        <f t="shared" si="187"/>
        <v>0.20424647126214271</v>
      </c>
      <c r="AQ413">
        <f t="shared" si="205"/>
        <v>6.3787379796684673</v>
      </c>
      <c r="AR413" s="13">
        <f t="shared" si="192"/>
        <v>0.50803445288402682</v>
      </c>
      <c r="AS413" s="16">
        <f t="shared" si="206"/>
        <v>4.1786939348190536E-5</v>
      </c>
      <c r="AT413" s="13">
        <f t="shared" si="191"/>
        <v>-0.30922311357998483</v>
      </c>
      <c r="AU413" s="17">
        <f t="shared" si="207"/>
        <v>0.29522124827266405</v>
      </c>
      <c r="AV413" s="20">
        <f t="shared" si="208"/>
        <v>0.61608756439413548</v>
      </c>
      <c r="AW413" s="17">
        <f>(Z413*0.3999)+(AL413*0.4002)+(AV413*0.1999)</f>
        <v>0.45577998090189792</v>
      </c>
      <c r="AX413" s="17">
        <f t="shared" si="209"/>
        <v>412</v>
      </c>
    </row>
    <row r="414" spans="1:50" x14ac:dyDescent="0.25">
      <c r="A414">
        <v>175005</v>
      </c>
      <c r="B414" s="1" t="s">
        <v>820</v>
      </c>
      <c r="C414" t="s">
        <v>136</v>
      </c>
      <c r="D414" t="s">
        <v>137</v>
      </c>
      <c r="E414" s="1" t="s">
        <v>48</v>
      </c>
      <c r="F414">
        <v>1240.9639999999999</v>
      </c>
      <c r="G414">
        <v>0</v>
      </c>
      <c r="H414">
        <v>5383203.1169999996</v>
      </c>
      <c r="I414">
        <v>1034.4069999999999</v>
      </c>
      <c r="J414">
        <v>146812062.07800001</v>
      </c>
      <c r="K414">
        <v>268.85500000000002</v>
      </c>
      <c r="L414">
        <v>1637.818</v>
      </c>
      <c r="M414" s="2">
        <v>340.46499999999997</v>
      </c>
      <c r="N414">
        <v>67.043000000000006</v>
      </c>
      <c r="O414" s="4">
        <v>29884426.747000001</v>
      </c>
      <c r="P414" s="4">
        <v>263981343.28600001</v>
      </c>
      <c r="Q414" s="4">
        <v>371640727.96799999</v>
      </c>
      <c r="R414" s="6">
        <v>397712.49200000003</v>
      </c>
      <c r="S414" s="4">
        <v>-47343722.476999998</v>
      </c>
      <c r="T414" s="4">
        <v>-7143448.0769999996</v>
      </c>
      <c r="U414" s="4">
        <v>112095707.29099999</v>
      </c>
      <c r="V414" s="4">
        <v>48.875</v>
      </c>
      <c r="W414" s="8">
        <v>90</v>
      </c>
      <c r="X414" s="23">
        <f t="shared" si="193"/>
        <v>1504524.2620975557</v>
      </c>
      <c r="Y414" s="24">
        <f t="shared" si="211"/>
        <v>-0.14254564661645491</v>
      </c>
      <c r="Z414" s="20">
        <f t="shared" si="194"/>
        <v>0.44332451333553058</v>
      </c>
      <c r="AA414" s="7">
        <f t="shared" si="195"/>
        <v>1.7135389398055627</v>
      </c>
      <c r="AB414" s="7">
        <f t="shared" si="212"/>
        <v>-0.17629383060313952</v>
      </c>
      <c r="AC414" s="4">
        <f t="shared" si="196"/>
        <v>89638.8133956276</v>
      </c>
      <c r="AD414">
        <f t="shared" si="197"/>
        <v>8.6209513700173795E-3</v>
      </c>
      <c r="AE414" s="7">
        <f t="shared" si="198"/>
        <v>-0.37432762033492206</v>
      </c>
      <c r="AF414" s="7">
        <f t="shared" si="186"/>
        <v>-9.0799795830663152E-2</v>
      </c>
      <c r="AG414">
        <f t="shared" si="199"/>
        <v>-6.6352302663627821E-2</v>
      </c>
      <c r="AH414" s="7">
        <f t="shared" si="210"/>
        <v>-7.2250126279565868E-2</v>
      </c>
      <c r="AI414" s="7">
        <f t="shared" si="200"/>
        <v>3.4520049419355092</v>
      </c>
      <c r="AJ414" s="10">
        <f t="shared" si="188"/>
        <v>-8.2854226834597047E-2</v>
      </c>
      <c r="AK414" s="17">
        <f t="shared" si="201"/>
        <v>-9.6633124922674604E-2</v>
      </c>
      <c r="AL414" s="20">
        <f t="shared" si="202"/>
        <v>0.46150887485121361</v>
      </c>
      <c r="AM414">
        <f t="shared" si="203"/>
        <v>67.043000000000006</v>
      </c>
      <c r="AN414" s="13">
        <f t="shared" si="190"/>
        <v>0.25854418572266008</v>
      </c>
      <c r="AO414">
        <f t="shared" si="204"/>
        <v>6.0918264492012417</v>
      </c>
      <c r="AP414" s="13">
        <f t="shared" si="187"/>
        <v>-0.48430477297370067</v>
      </c>
      <c r="AQ414">
        <f t="shared" si="205"/>
        <v>3.8474530880958131</v>
      </c>
      <c r="AR414" s="13">
        <f t="shared" si="192"/>
        <v>3.186402865085871E-2</v>
      </c>
      <c r="AS414" s="16">
        <f t="shared" si="206"/>
        <v>5.4805066661163746E-5</v>
      </c>
      <c r="AT414" s="13">
        <f t="shared" si="191"/>
        <v>-0.22622301454482535</v>
      </c>
      <c r="AU414" s="17">
        <f t="shared" si="207"/>
        <v>-8.0791533272877539E-2</v>
      </c>
      <c r="AV414" s="20">
        <f t="shared" si="208"/>
        <v>0.46780387076415675</v>
      </c>
      <c r="AW414" s="17">
        <f>(Z414*0.3999)+(AL414*0.4002)+(AV414*0.1999)</f>
        <v>0.45549531836408924</v>
      </c>
      <c r="AX414" s="17">
        <f t="shared" si="209"/>
        <v>413</v>
      </c>
    </row>
    <row r="415" spans="1:50" x14ac:dyDescent="0.25">
      <c r="A415">
        <v>183910</v>
      </c>
      <c r="B415" s="1" t="s">
        <v>821</v>
      </c>
      <c r="C415" t="s">
        <v>788</v>
      </c>
      <c r="D415" t="s">
        <v>92</v>
      </c>
      <c r="E415" s="1" t="s">
        <v>48</v>
      </c>
      <c r="F415">
        <v>442.404</v>
      </c>
      <c r="G415">
        <v>10272304.573999999</v>
      </c>
      <c r="H415">
        <v>1747785.246</v>
      </c>
      <c r="I415">
        <v>429.13799999999998</v>
      </c>
      <c r="J415">
        <v>17557007.697999999</v>
      </c>
      <c r="K415">
        <v>124.96899999999999</v>
      </c>
      <c r="L415">
        <v>1800.9480000000001</v>
      </c>
      <c r="M415" s="2">
        <v>341.93</v>
      </c>
      <c r="N415">
        <v>66.433000000000007</v>
      </c>
      <c r="O415" s="4">
        <v>17330980.833999999</v>
      </c>
      <c r="P415" s="4">
        <v>32309908.263</v>
      </c>
      <c r="Q415" s="4">
        <v>64300306.891000003</v>
      </c>
      <c r="R415" s="6">
        <v>581180.24600000004</v>
      </c>
      <c r="S415" s="4">
        <v>-1772396.074</v>
      </c>
      <c r="T415" s="4">
        <v>-1682461.66</v>
      </c>
      <c r="U415" s="4">
        <v>89164687.182999998</v>
      </c>
      <c r="V415" s="4">
        <v>45.610999999999997</v>
      </c>
      <c r="W415" s="8">
        <v>145</v>
      </c>
      <c r="X415" s="23">
        <f t="shared" si="193"/>
        <v>1370503.1828605519</v>
      </c>
      <c r="Y415" s="24">
        <f t="shared" si="211"/>
        <v>-0.19491811612536164</v>
      </c>
      <c r="Z415" s="20">
        <f t="shared" si="194"/>
        <v>0.42272852579290005</v>
      </c>
      <c r="AA415" s="7">
        <f t="shared" si="195"/>
        <v>0.3622621657927515</v>
      </c>
      <c r="AB415" s="7">
        <f t="shared" si="212"/>
        <v>-0.42167237889410325</v>
      </c>
      <c r="AC415" s="4">
        <f t="shared" si="196"/>
        <v>9748.7588192440853</v>
      </c>
      <c r="AD415">
        <f t="shared" si="197"/>
        <v>-5.1429184172954792E-3</v>
      </c>
      <c r="AE415" s="7">
        <f t="shared" si="198"/>
        <v>-2.7601541347292745E-4</v>
      </c>
      <c r="AF415" s="7">
        <f t="shared" si="186"/>
        <v>-2.2698533276194782E-2</v>
      </c>
      <c r="AG415">
        <f t="shared" si="199"/>
        <v>0.26851315652195812</v>
      </c>
      <c r="AH415" s="7">
        <f t="shared" si="210"/>
        <v>-5.0811720522374211E-2</v>
      </c>
      <c r="AI415" s="7">
        <f t="shared" si="200"/>
        <v>2.0099876728238186</v>
      </c>
      <c r="AJ415" s="10">
        <f t="shared" si="188"/>
        <v>-0.10019133286664804</v>
      </c>
      <c r="AK415" s="17">
        <f t="shared" si="201"/>
        <v>-0.15700390212053628</v>
      </c>
      <c r="AL415" s="20">
        <f t="shared" si="202"/>
        <v>0.43762088639849739</v>
      </c>
      <c r="AM415">
        <f t="shared" si="203"/>
        <v>66.433000000000007</v>
      </c>
      <c r="AN415" s="13">
        <f t="shared" si="190"/>
        <v>0.23494086139842663</v>
      </c>
      <c r="AO415">
        <f t="shared" si="204"/>
        <v>14.411157967175861</v>
      </c>
      <c r="AP415" s="13">
        <f t="shared" si="187"/>
        <v>0.22575227943780674</v>
      </c>
      <c r="AQ415">
        <f t="shared" si="205"/>
        <v>3.4339556209940065</v>
      </c>
      <c r="AR415" s="13">
        <f t="shared" si="192"/>
        <v>-4.5920682578101078E-2</v>
      </c>
      <c r="AS415" s="16">
        <f t="shared" si="206"/>
        <v>1.0391494960671193E-4</v>
      </c>
      <c r="AT415" s="13">
        <f t="shared" si="191"/>
        <v>8.6888468396621066E-2</v>
      </c>
      <c r="AU415" s="17">
        <f t="shared" si="207"/>
        <v>0.13281785131377863</v>
      </c>
      <c r="AV415" s="20">
        <f t="shared" si="208"/>
        <v>0.55283128193355113</v>
      </c>
      <c r="AW415" s="17">
        <f>(Z415*0.3999)+(AL415*0.4002)+(AV415*0.1999)</f>
        <v>0.4546959894597763</v>
      </c>
      <c r="AX415" s="17">
        <f t="shared" si="209"/>
        <v>414</v>
      </c>
    </row>
    <row r="416" spans="1:50" x14ac:dyDescent="0.25">
      <c r="A416">
        <v>127918</v>
      </c>
      <c r="B416" s="1" t="s">
        <v>822</v>
      </c>
      <c r="C416" t="s">
        <v>177</v>
      </c>
      <c r="D416" t="s">
        <v>178</v>
      </c>
      <c r="E416" s="1" t="s">
        <v>48</v>
      </c>
      <c r="F416">
        <v>958.45</v>
      </c>
      <c r="G416">
        <v>4254.8710000000001</v>
      </c>
      <c r="H416">
        <v>9542326.1860000007</v>
      </c>
      <c r="I416">
        <v>743.38099999999997</v>
      </c>
      <c r="J416">
        <v>113013625.596</v>
      </c>
      <c r="K416">
        <v>426.411</v>
      </c>
      <c r="L416">
        <v>770.29200000000003</v>
      </c>
      <c r="M416" s="2">
        <v>429.43299999999999</v>
      </c>
      <c r="N416">
        <v>61.912999999999997</v>
      </c>
      <c r="O416" s="4">
        <v>40292457.890000001</v>
      </c>
      <c r="P416" s="4">
        <v>155075628.40400001</v>
      </c>
      <c r="Q416" s="4">
        <v>276274508.48000002</v>
      </c>
      <c r="R416" s="6">
        <v>378391.65</v>
      </c>
      <c r="S416" s="4">
        <v>-21217135.153000001</v>
      </c>
      <c r="T416" s="4">
        <v>-15184290.603</v>
      </c>
      <c r="U416" s="4">
        <v>123201210.20100001</v>
      </c>
      <c r="V416" s="4">
        <v>50.546999999999997</v>
      </c>
      <c r="W416" s="8">
        <v>85</v>
      </c>
      <c r="X416" s="23">
        <f t="shared" si="193"/>
        <v>1911692.4874641178</v>
      </c>
      <c r="Y416" s="24">
        <f t="shared" si="211"/>
        <v>1.6566678022385761E-2</v>
      </c>
      <c r="Z416" s="20">
        <f t="shared" si="194"/>
        <v>0.50660884600260336</v>
      </c>
      <c r="AA416" s="7">
        <f t="shared" si="195"/>
        <v>1.1497642750772441</v>
      </c>
      <c r="AB416" s="7">
        <f t="shared" si="212"/>
        <v>-0.27866975495462848</v>
      </c>
      <c r="AC416" s="4">
        <f t="shared" si="196"/>
        <v>146715.3048402424</v>
      </c>
      <c r="AD416">
        <f t="shared" si="197"/>
        <v>1.8454383082211825E-2</v>
      </c>
      <c r="AE416" s="7">
        <f t="shared" si="198"/>
        <v>-9.4762128942993434E-2</v>
      </c>
      <c r="AF416" s="7">
        <f t="shared" si="186"/>
        <v>-3.9901035659726733E-2</v>
      </c>
      <c r="AG416">
        <f t="shared" si="199"/>
        <v>-0.1252489769087064</v>
      </c>
      <c r="AH416" s="7">
        <f t="shared" si="210"/>
        <v>-7.6020747481543458E-2</v>
      </c>
      <c r="AI416" s="7">
        <f t="shared" si="200"/>
        <v>2.2795137076081642</v>
      </c>
      <c r="AJ416" s="10">
        <f t="shared" si="188"/>
        <v>-9.6950871366257699E-2</v>
      </c>
      <c r="AK416" s="17">
        <f t="shared" si="201"/>
        <v>-0.11855975635724945</v>
      </c>
      <c r="AL416" s="20">
        <f t="shared" si="202"/>
        <v>0.45281207508746341</v>
      </c>
      <c r="AM416">
        <f t="shared" si="203"/>
        <v>61.912999999999997</v>
      </c>
      <c r="AN416" s="13">
        <f t="shared" ref="AN416:AN438" si="213">(AM416 - AVERAGE(AM$2:AM$844)) / _xlfn.STDEV.P(AM$2:AM$844)</f>
        <v>6.0044097553286449E-2</v>
      </c>
      <c r="AO416">
        <f t="shared" si="204"/>
        <v>1.8064543363093355</v>
      </c>
      <c r="AP416" s="13">
        <f t="shared" si="187"/>
        <v>-0.85006236832762405</v>
      </c>
      <c r="AQ416">
        <f t="shared" si="205"/>
        <v>1.7433438630804552</v>
      </c>
      <c r="AR416" s="13">
        <f t="shared" si="192"/>
        <v>-0.36394862192993349</v>
      </c>
      <c r="AS416" s="16">
        <f t="shared" si="206"/>
        <v>1.9117523237299835E-5</v>
      </c>
      <c r="AT416" s="13">
        <f t="shared" ref="AT416:AT443" si="214">(AS416 - AVERAGE(AS$2:AS$844)) / _xlfn.STDEV.P(AS$2:AS$844)</f>
        <v>-0.45375724948431695</v>
      </c>
      <c r="AU416" s="17">
        <f t="shared" si="207"/>
        <v>-0.37624096819526687</v>
      </c>
      <c r="AV416" s="20">
        <f t="shared" si="208"/>
        <v>0.3533688804575843</v>
      </c>
      <c r="AW416" s="17">
        <f>(Z416*0.3999)+(AL416*0.4002)+(AV416*0.1999)</f>
        <v>0.45444670916991503</v>
      </c>
      <c r="AX416" s="17">
        <f t="shared" si="209"/>
        <v>415</v>
      </c>
    </row>
    <row r="417" spans="1:50" x14ac:dyDescent="0.25">
      <c r="A417">
        <v>236452</v>
      </c>
      <c r="B417" s="1" t="s">
        <v>823</v>
      </c>
      <c r="C417" t="s">
        <v>824</v>
      </c>
      <c r="D417" t="s">
        <v>164</v>
      </c>
      <c r="E417" s="1" t="s">
        <v>48</v>
      </c>
      <c r="F417">
        <v>548.66300000000001</v>
      </c>
      <c r="G417">
        <v>-235331.41200000001</v>
      </c>
      <c r="H417">
        <v>3242803.767</v>
      </c>
      <c r="I417">
        <v>423.26900000000001</v>
      </c>
      <c r="J417">
        <v>61193415.875</v>
      </c>
      <c r="K417">
        <v>168.61699999999999</v>
      </c>
      <c r="L417">
        <v>1477.1990000000001</v>
      </c>
      <c r="M417" s="2">
        <v>307.07</v>
      </c>
      <c r="N417">
        <v>61.911000000000001</v>
      </c>
      <c r="O417" s="4">
        <v>14516012.878</v>
      </c>
      <c r="P417" s="4">
        <v>107251791.358</v>
      </c>
      <c r="Q417" s="4">
        <v>127684856.949</v>
      </c>
      <c r="R417" s="6">
        <v>466352.02600000001</v>
      </c>
      <c r="S417" s="4">
        <v>4110847.5589999999</v>
      </c>
      <c r="T417" s="4">
        <v>479880.33299999998</v>
      </c>
      <c r="U417" s="4">
        <v>95935050.898000002</v>
      </c>
      <c r="V417" s="4">
        <v>47.271000000000001</v>
      </c>
      <c r="W417" s="8">
        <v>95</v>
      </c>
      <c r="X417" s="23">
        <f t="shared" si="193"/>
        <v>1507397.0170928419</v>
      </c>
      <c r="Y417" s="24">
        <f t="shared" si="211"/>
        <v>-0.14142303758917552</v>
      </c>
      <c r="Z417" s="20">
        <f t="shared" si="194"/>
        <v>0.44376787790278577</v>
      </c>
      <c r="AA417" s="7">
        <f t="shared" si="195"/>
        <v>1.2107710182522515</v>
      </c>
      <c r="AB417" s="7">
        <f t="shared" si="212"/>
        <v>-0.26759153148173614</v>
      </c>
      <c r="AC417" s="4">
        <f t="shared" si="196"/>
        <v>41425.302802804494</v>
      </c>
      <c r="AD417">
        <f t="shared" si="197"/>
        <v>3.1447961570947754E-4</v>
      </c>
      <c r="AE417" s="7">
        <f t="shared" si="198"/>
        <v>7.6652394064173096E-2</v>
      </c>
      <c r="AF417" s="7">
        <f t="shared" si="186"/>
        <v>-8.6926534916794921E-3</v>
      </c>
      <c r="AG417">
        <f t="shared" si="199"/>
        <v>1.1968293250510317E-2</v>
      </c>
      <c r="AH417" s="7">
        <f t="shared" si="210"/>
        <v>-6.7235967105203895E-2</v>
      </c>
      <c r="AI417" s="7">
        <f t="shared" si="200"/>
        <v>6.2489329552801101</v>
      </c>
      <c r="AJ417" s="10">
        <f t="shared" si="188"/>
        <v>-4.9227280354795039E-2</v>
      </c>
      <c r="AK417" s="17">
        <f t="shared" si="201"/>
        <v>-0.10280010367476036</v>
      </c>
      <c r="AL417" s="20">
        <f t="shared" si="202"/>
        <v>0.45906081149064498</v>
      </c>
      <c r="AM417">
        <f t="shared" si="203"/>
        <v>61.911000000000001</v>
      </c>
      <c r="AN417" s="13">
        <f t="shared" si="213"/>
        <v>5.9966709604682589E-2</v>
      </c>
      <c r="AO417">
        <f t="shared" si="204"/>
        <v>8.7606765628613967</v>
      </c>
      <c r="AP417" s="13">
        <f t="shared" si="187"/>
        <v>-0.25651773973199599</v>
      </c>
      <c r="AQ417">
        <f t="shared" si="205"/>
        <v>2.5102391811027358</v>
      </c>
      <c r="AR417" s="13">
        <f t="shared" si="192"/>
        <v>-0.21968478574900382</v>
      </c>
      <c r="AS417" s="16">
        <f t="shared" si="206"/>
        <v>1.0176341206191647E-4</v>
      </c>
      <c r="AT417" s="13">
        <f t="shared" si="214"/>
        <v>7.3170840276797308E-2</v>
      </c>
      <c r="AU417" s="17">
        <f t="shared" si="207"/>
        <v>-8.6426450433485708E-2</v>
      </c>
      <c r="AV417" s="20">
        <f t="shared" si="208"/>
        <v>0.46556371059412621</v>
      </c>
      <c r="AW417" s="17">
        <f>(Z417*0.3999)+(AL417*0.4002)+(AV417*0.1999)</f>
        <v>0.45424509687964598</v>
      </c>
      <c r="AX417" s="17">
        <f t="shared" si="209"/>
        <v>416</v>
      </c>
    </row>
    <row r="418" spans="1:50" x14ac:dyDescent="0.25">
      <c r="A418">
        <v>220710</v>
      </c>
      <c r="B418" s="1" t="s">
        <v>825</v>
      </c>
      <c r="C418" t="s">
        <v>826</v>
      </c>
      <c r="D418" t="s">
        <v>110</v>
      </c>
      <c r="E418" s="1" t="s">
        <v>192</v>
      </c>
      <c r="F418">
        <v>187.399</v>
      </c>
      <c r="G418">
        <v>-1486112.1229999999</v>
      </c>
      <c r="H418">
        <v>2998832.5529999998</v>
      </c>
      <c r="I418">
        <v>166.19399999999999</v>
      </c>
      <c r="J418">
        <v>90465298.667999998</v>
      </c>
      <c r="K418">
        <v>82.801000000000002</v>
      </c>
      <c r="L418">
        <v>929.34900000000005</v>
      </c>
      <c r="M418" s="2">
        <v>421.88200000000001</v>
      </c>
      <c r="N418">
        <v>48.451999999999998</v>
      </c>
      <c r="O418" s="4">
        <v>8144199.3360000001</v>
      </c>
      <c r="P418" s="4">
        <v>167017919.97499999</v>
      </c>
      <c r="Q418" s="4">
        <v>191933043.56099999</v>
      </c>
      <c r="R418" s="6">
        <v>500992.75799999997</v>
      </c>
      <c r="S418" s="4">
        <v>-9928281.7809999995</v>
      </c>
      <c r="T418" s="4">
        <v>-10452.714</v>
      </c>
      <c r="U418" s="4">
        <v>62365479.464000002</v>
      </c>
      <c r="V418" s="4">
        <v>46.517000000000003</v>
      </c>
      <c r="W418" s="8">
        <v>142</v>
      </c>
      <c r="X418" s="23">
        <f t="shared" si="193"/>
        <v>1488449.4840179998</v>
      </c>
      <c r="Y418" s="24">
        <f t="shared" si="211"/>
        <v>-0.14882731387079182</v>
      </c>
      <c r="Z418" s="20">
        <f t="shared" si="194"/>
        <v>0.44084494865210067</v>
      </c>
      <c r="AA418" s="7">
        <f t="shared" si="195"/>
        <v>2.4102473749176681</v>
      </c>
      <c r="AB418" s="7">
        <f t="shared" si="212"/>
        <v>-4.9778443320787916E-2</v>
      </c>
      <c r="AC418" s="4">
        <f t="shared" si="196"/>
        <v>97342.654554962661</v>
      </c>
      <c r="AD418">
        <f t="shared" si="197"/>
        <v>9.9482087757292326E-3</v>
      </c>
      <c r="AE418" s="7">
        <f t="shared" si="198"/>
        <v>-0.11111033359408344</v>
      </c>
      <c r="AF418" s="7">
        <f t="shared" si="186"/>
        <v>-4.287745218244654E-2</v>
      </c>
      <c r="AG418">
        <f t="shared" si="199"/>
        <v>-6.0066522722003732E-2</v>
      </c>
      <c r="AH418" s="7">
        <f t="shared" si="210"/>
        <v>-7.1847704658605932E-2</v>
      </c>
      <c r="AI418" s="7">
        <f t="shared" si="200"/>
        <v>7.7034754773943277</v>
      </c>
      <c r="AJ418" s="10">
        <f t="shared" si="188"/>
        <v>-3.1739585530200086E-2</v>
      </c>
      <c r="AK418" s="17">
        <f t="shared" si="201"/>
        <v>-4.1147270877617499E-2</v>
      </c>
      <c r="AL418" s="20">
        <f t="shared" si="202"/>
        <v>0.48358924489024163</v>
      </c>
      <c r="AM418">
        <f t="shared" si="203"/>
        <v>48.451999999999998</v>
      </c>
      <c r="AN418" s="13">
        <f t="shared" si="213"/>
        <v>-0.46081549052623266</v>
      </c>
      <c r="AO418">
        <f t="shared" si="204"/>
        <v>11.223886184949457</v>
      </c>
      <c r="AP418" s="13">
        <f t="shared" si="187"/>
        <v>-4.6282174536330066E-2</v>
      </c>
      <c r="AQ418">
        <f t="shared" si="205"/>
        <v>2.0071496721054092</v>
      </c>
      <c r="AR418" s="13">
        <f t="shared" si="192"/>
        <v>-0.31432302489942993</v>
      </c>
      <c r="AS418" s="16">
        <f t="shared" si="206"/>
        <v>1.1411176982026659E-4</v>
      </c>
      <c r="AT418" s="13">
        <f t="shared" si="214"/>
        <v>0.15190066771082936</v>
      </c>
      <c r="AU418" s="17">
        <f t="shared" si="207"/>
        <v>-0.19801581347464395</v>
      </c>
      <c r="AV418" s="20">
        <f t="shared" si="208"/>
        <v>0.42151634566957602</v>
      </c>
      <c r="AW418" s="17">
        <f>(Z418*0.3999)+(AL418*0.4002)+(AV418*0.1999)</f>
        <v>0.454087428270398</v>
      </c>
      <c r="AX418" s="17">
        <f t="shared" si="209"/>
        <v>417</v>
      </c>
    </row>
    <row r="419" spans="1:50" x14ac:dyDescent="0.25">
      <c r="A419">
        <v>174491</v>
      </c>
      <c r="B419" s="1" t="s">
        <v>827</v>
      </c>
      <c r="C419" t="s">
        <v>136</v>
      </c>
      <c r="D419" t="s">
        <v>137</v>
      </c>
      <c r="E419" s="1" t="s">
        <v>40</v>
      </c>
      <c r="F419">
        <v>412.15300000000002</v>
      </c>
      <c r="G419">
        <v>6654578.4469999997</v>
      </c>
      <c r="H419">
        <v>6230851.8689999999</v>
      </c>
      <c r="I419">
        <v>50.277999999999999</v>
      </c>
      <c r="J419">
        <v>26846265.412999999</v>
      </c>
      <c r="K419">
        <v>156.71899999999999</v>
      </c>
      <c r="L419">
        <v>1694.2719999999999</v>
      </c>
      <c r="M419" s="2">
        <v>343.846</v>
      </c>
      <c r="N419">
        <v>73.168000000000006</v>
      </c>
      <c r="O419" s="4">
        <v>23417211.074000001</v>
      </c>
      <c r="P419" s="4">
        <v>187561928.65799999</v>
      </c>
      <c r="Q419" s="4">
        <v>167299919.54699999</v>
      </c>
      <c r="R419" s="6">
        <v>397712.49200000003</v>
      </c>
      <c r="S419" s="4">
        <v>14525230.873</v>
      </c>
      <c r="T419" s="4">
        <v>24712651.16</v>
      </c>
      <c r="U419" s="4">
        <v>140983718.27000001</v>
      </c>
      <c r="V419" s="4">
        <v>45.759</v>
      </c>
      <c r="W419" s="8">
        <v>90</v>
      </c>
      <c r="X419" s="23">
        <f t="shared" si="193"/>
        <v>1519464.994713689</v>
      </c>
      <c r="Y419" s="24">
        <f t="shared" si="211"/>
        <v>-0.13670713921273955</v>
      </c>
      <c r="Z419" s="20">
        <f t="shared" si="194"/>
        <v>0.44563114312120661</v>
      </c>
      <c r="AA419" s="7">
        <f t="shared" si="195"/>
        <v>1.5600567027230472</v>
      </c>
      <c r="AB419" s="7">
        <f t="shared" si="212"/>
        <v>-0.2041646926264071</v>
      </c>
      <c r="AC419" s="4">
        <f t="shared" si="196"/>
        <v>15845.310205799306</v>
      </c>
      <c r="AD419">
        <f t="shared" si="197"/>
        <v>-4.0925731661731555E-3</v>
      </c>
      <c r="AE419" s="7">
        <f t="shared" si="198"/>
        <v>0.14722326093180291</v>
      </c>
      <c r="AF419" s="7">
        <f t="shared" si="186"/>
        <v>4.1557478251873165E-3</v>
      </c>
      <c r="AG419">
        <f t="shared" si="199"/>
        <v>-1.5480809151334902</v>
      </c>
      <c r="AH419" s="7">
        <f t="shared" si="210"/>
        <v>-0.16711180384232849</v>
      </c>
      <c r="AI419" s="7">
        <f t="shared" si="200"/>
        <v>-8.2568277721371111</v>
      </c>
      <c r="AJ419" s="10">
        <f t="shared" si="188"/>
        <v>-0.22362734975321122</v>
      </c>
      <c r="AK419" s="17">
        <f t="shared" si="201"/>
        <v>-0.127998607429258</v>
      </c>
      <c r="AL419" s="20">
        <f t="shared" si="202"/>
        <v>0.44907503754356598</v>
      </c>
      <c r="AM419">
        <f t="shared" si="203"/>
        <v>73.168000000000006</v>
      </c>
      <c r="AN419" s="13">
        <f t="shared" si="213"/>
        <v>0.49554477832254529</v>
      </c>
      <c r="AO419">
        <f t="shared" si="204"/>
        <v>10.810890830084418</v>
      </c>
      <c r="AP419" s="13">
        <f t="shared" si="187"/>
        <v>-8.1531432689046099E-2</v>
      </c>
      <c r="AQ419">
        <f t="shared" si="205"/>
        <v>0.32081623798007902</v>
      </c>
      <c r="AR419" s="13">
        <f t="shared" si="192"/>
        <v>-0.63154615114625523</v>
      </c>
      <c r="AS419" s="16">
        <f t="shared" si="206"/>
        <v>7.2351570588230323E-5</v>
      </c>
      <c r="AT419" s="13">
        <f t="shared" si="214"/>
        <v>-0.11435119698962262</v>
      </c>
      <c r="AU419" s="17">
        <f t="shared" si="207"/>
        <v>-5.2476201859986263E-2</v>
      </c>
      <c r="AV419" s="20">
        <f t="shared" si="208"/>
        <v>0.4790746286833194</v>
      </c>
      <c r="AW419" s="17">
        <f>(Z419*0.3999)+(AL419*0.4002)+(AV419*0.1999)</f>
        <v>0.4536947424329012</v>
      </c>
      <c r="AX419" s="17">
        <f t="shared" si="209"/>
        <v>418</v>
      </c>
    </row>
    <row r="420" spans="1:50" x14ac:dyDescent="0.25">
      <c r="A420">
        <v>157809</v>
      </c>
      <c r="B420" s="1" t="s">
        <v>828</v>
      </c>
      <c r="C420" t="s">
        <v>829</v>
      </c>
      <c r="D420" t="s">
        <v>294</v>
      </c>
      <c r="E420" s="1" t="s">
        <v>48</v>
      </c>
      <c r="F420">
        <v>418.18</v>
      </c>
      <c r="G420">
        <v>4054635.8879999998</v>
      </c>
      <c r="H420">
        <v>1914823.98</v>
      </c>
      <c r="I420">
        <v>413.274</v>
      </c>
      <c r="J420">
        <v>41056232.368000001</v>
      </c>
      <c r="K420">
        <v>81.388999999999996</v>
      </c>
      <c r="L420">
        <v>1371.8969999999999</v>
      </c>
      <c r="M420" s="2">
        <v>384.59100000000001</v>
      </c>
      <c r="N420">
        <v>44.235999999999997</v>
      </c>
      <c r="O420" s="4">
        <v>10235725.067</v>
      </c>
      <c r="P420" s="4">
        <v>87399939.528999999</v>
      </c>
      <c r="Q420" s="4">
        <v>128974773.734</v>
      </c>
      <c r="R420" s="6">
        <v>294319.57500000001</v>
      </c>
      <c r="S420" s="4">
        <v>7691156.5099999998</v>
      </c>
      <c r="T420" s="4">
        <v>0</v>
      </c>
      <c r="U420" s="4">
        <v>80365458.811000004</v>
      </c>
      <c r="V420" s="4">
        <v>45.521999999999998</v>
      </c>
      <c r="W420" s="9">
        <v>85</v>
      </c>
      <c r="X420" s="23">
        <f t="shared" si="193"/>
        <v>1331678.349045</v>
      </c>
      <c r="Y420" s="24">
        <f t="shared" si="211"/>
        <v>-0.2100900013002121</v>
      </c>
      <c r="Z420" s="20">
        <f t="shared" si="194"/>
        <v>0.41679871457313478</v>
      </c>
      <c r="AA420" s="7">
        <f t="shared" si="195"/>
        <v>1.2351693596794289</v>
      </c>
      <c r="AB420" s="7">
        <f t="shared" si="212"/>
        <v>-0.26316103307071903</v>
      </c>
      <c r="AC420" s="4">
        <f t="shared" si="196"/>
        <v>29926.614292472397</v>
      </c>
      <c r="AD420">
        <f t="shared" si="197"/>
        <v>-1.6665736232736258E-3</v>
      </c>
      <c r="AE420" s="7">
        <f t="shared" si="198"/>
        <v>0.11952872082259777</v>
      </c>
      <c r="AF420" s="7">
        <f t="shared" ref="AF420:AF483" si="215">(AE420 - AVERAGE(AE$2:AE$999)) / _xlfn.STDEV.P(AE$2:AE$999)</f>
        <v>-8.8642582809322738E-4</v>
      </c>
      <c r="AG420">
        <f t="shared" si="199"/>
        <v>9.7526207032050394E-2</v>
      </c>
      <c r="AH420" s="7">
        <f t="shared" si="210"/>
        <v>-6.1758467945247447E-2</v>
      </c>
      <c r="AI420" s="7">
        <f t="shared" si="200"/>
        <v>3.1022318236566497</v>
      </c>
      <c r="AJ420" s="10">
        <f t="shared" si="188"/>
        <v>-8.7059484128427692E-2</v>
      </c>
      <c r="AK420" s="17">
        <f t="shared" si="201"/>
        <v>-0.10478619733863903</v>
      </c>
      <c r="AL420" s="20">
        <f t="shared" si="202"/>
        <v>0.4582727313384018</v>
      </c>
      <c r="AM420">
        <f t="shared" si="203"/>
        <v>44.235999999999997</v>
      </c>
      <c r="AN420" s="13">
        <f t="shared" si="213"/>
        <v>-0.62394928618355772</v>
      </c>
      <c r="AO420">
        <f t="shared" si="204"/>
        <v>16.856049343277348</v>
      </c>
      <c r="AP420" s="13">
        <f t="shared" ref="AP420:AP483" si="216">(AO420 - AVERAGE(AO$2:AO$844)) / _xlfn.STDEV.P(AO$2:AO$844)</f>
        <v>0.43442437769836234</v>
      </c>
      <c r="AQ420">
        <f t="shared" si="205"/>
        <v>5.0777623511776779</v>
      </c>
      <c r="AR420" s="13">
        <f t="shared" si="192"/>
        <v>0.26330257027456161</v>
      </c>
      <c r="AS420" s="16">
        <f t="shared" si="206"/>
        <v>1.3403027054946981E-4</v>
      </c>
      <c r="AT420" s="13">
        <f t="shared" si="214"/>
        <v>0.27889570266552899</v>
      </c>
      <c r="AU420" s="17">
        <f t="shared" si="207"/>
        <v>4.3026091671269473E-2</v>
      </c>
      <c r="AV420" s="20">
        <f t="shared" si="208"/>
        <v>0.51715963251874975</v>
      </c>
      <c r="AW420" s="17">
        <f>(Z420*0.3999)+(AL420*0.4002)+(AV420*0.1999)</f>
        <v>0.45345876357992304</v>
      </c>
      <c r="AX420" s="17">
        <f t="shared" si="209"/>
        <v>419</v>
      </c>
    </row>
    <row r="421" spans="1:50" x14ac:dyDescent="0.25">
      <c r="A421">
        <v>153108</v>
      </c>
      <c r="B421" s="1" t="s">
        <v>830</v>
      </c>
      <c r="C421" t="s">
        <v>831</v>
      </c>
      <c r="D421" t="s">
        <v>291</v>
      </c>
      <c r="E421" s="1" t="s">
        <v>40</v>
      </c>
      <c r="F421">
        <v>179.16499999999999</v>
      </c>
      <c r="G421">
        <v>-225487.49900000001</v>
      </c>
      <c r="H421">
        <v>3488957.0120000001</v>
      </c>
      <c r="I421">
        <v>181.357</v>
      </c>
      <c r="J421">
        <v>111624359.41599999</v>
      </c>
      <c r="K421">
        <v>76.081999999999994</v>
      </c>
      <c r="L421">
        <v>1076.4459999999999</v>
      </c>
      <c r="M421" s="2">
        <v>322.726</v>
      </c>
      <c r="N421">
        <v>67.754000000000005</v>
      </c>
      <c r="O421" s="4">
        <v>12048785.179</v>
      </c>
      <c r="P421" s="4">
        <v>110574986.464</v>
      </c>
      <c r="Q421" s="4">
        <v>185184689.127</v>
      </c>
      <c r="R421" s="6">
        <v>237429.698</v>
      </c>
      <c r="S421" s="4">
        <v>-755451.09199999995</v>
      </c>
      <c r="T421" s="4">
        <v>-2216510.5159999998</v>
      </c>
      <c r="U421" s="4">
        <v>38226262.539999999</v>
      </c>
      <c r="V421" s="4">
        <v>43.433</v>
      </c>
      <c r="W421" s="9">
        <v>75</v>
      </c>
      <c r="X421" s="23">
        <f t="shared" si="193"/>
        <v>1021663.1562233067</v>
      </c>
      <c r="Y421" s="24">
        <f t="shared" si="211"/>
        <v>-0.33123707253547396</v>
      </c>
      <c r="Z421" s="20">
        <f t="shared" si="194"/>
        <v>0.37023270972221828</v>
      </c>
      <c r="AA421" s="7">
        <f t="shared" si="195"/>
        <v>3.1154240187050313</v>
      </c>
      <c r="AB421" s="7">
        <f t="shared" si="212"/>
        <v>7.8274687221361633E-2</v>
      </c>
      <c r="AC421" s="4">
        <f t="shared" si="196"/>
        <v>103697.12871430615</v>
      </c>
      <c r="AD421">
        <f t="shared" si="197"/>
        <v>1.1042990289646273E-2</v>
      </c>
      <c r="AE421" s="7">
        <f t="shared" si="198"/>
        <v>7.1508584370226003E-2</v>
      </c>
      <c r="AF421" s="7">
        <f t="shared" si="215"/>
        <v>-9.6291551130835047E-3</v>
      </c>
      <c r="AG421">
        <f t="shared" si="199"/>
        <v>-3.2730300856848485E-2</v>
      </c>
      <c r="AH421" s="7">
        <f t="shared" si="210"/>
        <v>-7.0097613688820309E-2</v>
      </c>
      <c r="AI421" s="7">
        <f t="shared" si="200"/>
        <v>2.482045665876051</v>
      </c>
      <c r="AJ421" s="10">
        <f t="shared" si="188"/>
        <v>-9.4515867215764882E-2</v>
      </c>
      <c r="AK421" s="17">
        <f t="shared" si="201"/>
        <v>-4.9838791328900636E-3</v>
      </c>
      <c r="AL421" s="20">
        <f t="shared" si="202"/>
        <v>0.49801172812461431</v>
      </c>
      <c r="AM421">
        <f t="shared" si="203"/>
        <v>67.754000000000005</v>
      </c>
      <c r="AN421" s="13">
        <f t="shared" si="213"/>
        <v>0.28605560145139769</v>
      </c>
      <c r="AO421">
        <f t="shared" si="204"/>
        <v>14.148497673562735</v>
      </c>
      <c r="AP421" s="13">
        <f t="shared" si="216"/>
        <v>0.20333415684399983</v>
      </c>
      <c r="AQ421">
        <f t="shared" si="205"/>
        <v>2.3837044241739176</v>
      </c>
      <c r="AR421" s="13">
        <f t="shared" si="192"/>
        <v>-0.24348775991743191</v>
      </c>
      <c r="AS421" s="16">
        <f t="shared" si="206"/>
        <v>8.9340625134237854E-5</v>
      </c>
      <c r="AT421" s="13">
        <f t="shared" si="214"/>
        <v>-6.0335276404280009E-3</v>
      </c>
      <c r="AU421" s="17">
        <f t="shared" si="207"/>
        <v>7.4571574138975694E-2</v>
      </c>
      <c r="AV421" s="20">
        <f t="shared" si="208"/>
        <v>0.52972220415910054</v>
      </c>
      <c r="AW421" s="17">
        <f>(Z421*0.3999)+(AL421*0.4002)+(AV421*0.1999)</f>
        <v>0.45325182282478993</v>
      </c>
      <c r="AX421" s="17">
        <f t="shared" si="209"/>
        <v>420</v>
      </c>
    </row>
    <row r="422" spans="1:50" x14ac:dyDescent="0.25">
      <c r="A422">
        <v>167260</v>
      </c>
      <c r="B422" s="1" t="s">
        <v>832</v>
      </c>
      <c r="C422" t="s">
        <v>833</v>
      </c>
      <c r="D422" t="s">
        <v>55</v>
      </c>
      <c r="E422" s="1" t="s">
        <v>44</v>
      </c>
      <c r="F422">
        <v>426.58499999999998</v>
      </c>
      <c r="G422">
        <v>2134707.6120000002</v>
      </c>
      <c r="H422">
        <v>4877043.1739999996</v>
      </c>
      <c r="I422">
        <v>385.29500000000002</v>
      </c>
      <c r="J422">
        <v>37936705.839000002</v>
      </c>
      <c r="K422">
        <v>72.325000000000003</v>
      </c>
      <c r="L422">
        <v>978.47799999999995</v>
      </c>
      <c r="M422" s="2">
        <v>363.38499999999999</v>
      </c>
      <c r="N422">
        <v>60.847000000000001</v>
      </c>
      <c r="O422" s="4">
        <v>7902304.0379999997</v>
      </c>
      <c r="P422" s="4">
        <v>97396848.689999998</v>
      </c>
      <c r="Q422" s="4">
        <v>135026398.93799999</v>
      </c>
      <c r="R422" s="6">
        <v>451154.30800000002</v>
      </c>
      <c r="S422" s="4">
        <v>-18149985.877999999</v>
      </c>
      <c r="T422" s="4">
        <v>135047.63399999999</v>
      </c>
      <c r="U422" s="4">
        <v>53289922.329999998</v>
      </c>
      <c r="V422" s="4">
        <v>44.548000000000002</v>
      </c>
      <c r="W422" s="8">
        <v>141</v>
      </c>
      <c r="X422" s="23">
        <f t="shared" si="193"/>
        <v>1162714.2426424115</v>
      </c>
      <c r="Y422" s="24">
        <f t="shared" si="211"/>
        <v>-0.27611743191820082</v>
      </c>
      <c r="Z422" s="20">
        <f t="shared" si="194"/>
        <v>0.39122893610396081</v>
      </c>
      <c r="AA422" s="7">
        <f t="shared" si="195"/>
        <v>1.4632310168778062</v>
      </c>
      <c r="AB422" s="7">
        <f t="shared" si="212"/>
        <v>-0.2217472831710714</v>
      </c>
      <c r="AC422" s="4">
        <f t="shared" si="196"/>
        <v>38771.138276997546</v>
      </c>
      <c r="AD422">
        <f t="shared" si="197"/>
        <v>-1.4279350947513078E-4</v>
      </c>
      <c r="AE422" s="7">
        <f t="shared" si="198"/>
        <v>-0.24907040813095516</v>
      </c>
      <c r="AF422" s="7">
        <f t="shared" si="215"/>
        <v>-6.7994989801467134E-2</v>
      </c>
      <c r="AG422">
        <f t="shared" si="199"/>
        <v>6.0318426105043267E-2</v>
      </c>
      <c r="AH422" s="7">
        <f t="shared" si="210"/>
        <v>-6.4140545531803761E-2</v>
      </c>
      <c r="AI422" s="7">
        <f t="shared" si="200"/>
        <v>3.5883075414959715</v>
      </c>
      <c r="AJ422" s="10">
        <f t="shared" si="188"/>
        <v>-8.1215485973692075E-2</v>
      </c>
      <c r="AK422" s="17">
        <f t="shared" si="201"/>
        <v>-0.10515503394045067</v>
      </c>
      <c r="AL422" s="20">
        <f t="shared" si="202"/>
        <v>0.45812639527531768</v>
      </c>
      <c r="AM422">
        <f t="shared" si="203"/>
        <v>60.847000000000001</v>
      </c>
      <c r="AN422" s="13">
        <f t="shared" si="213"/>
        <v>1.8796320947331094E-2</v>
      </c>
      <c r="AO422">
        <f t="shared" si="204"/>
        <v>13.528904251641894</v>
      </c>
      <c r="AP422" s="13">
        <f t="shared" si="216"/>
        <v>0.15045170133514912</v>
      </c>
      <c r="AQ422">
        <f t="shared" si="205"/>
        <v>5.3272727272727272</v>
      </c>
      <c r="AR422" s="13">
        <f t="shared" si="192"/>
        <v>0.31023899455114395</v>
      </c>
      <c r="AS422" s="16">
        <f t="shared" si="206"/>
        <v>1.2382186199047382E-4</v>
      </c>
      <c r="AT422" s="13">
        <f t="shared" si="214"/>
        <v>0.21380961915921234</v>
      </c>
      <c r="AU422" s="17">
        <f t="shared" si="207"/>
        <v>0.16357349408761507</v>
      </c>
      <c r="AV422" s="20">
        <f t="shared" si="208"/>
        <v>0.56496654386368839</v>
      </c>
      <c r="AW422" s="17">
        <f>(Z422*0.3999)+(AL422*0.4002)+(AV422*0.1999)</f>
        <v>0.45273144705550727</v>
      </c>
      <c r="AX422" s="17">
        <f t="shared" si="209"/>
        <v>421</v>
      </c>
    </row>
    <row r="423" spans="1:50" x14ac:dyDescent="0.25">
      <c r="A423">
        <v>213507</v>
      </c>
      <c r="B423" s="1" t="s">
        <v>834</v>
      </c>
      <c r="C423" t="s">
        <v>835</v>
      </c>
      <c r="D423" t="s">
        <v>143</v>
      </c>
      <c r="E423" s="1" t="s">
        <v>67</v>
      </c>
      <c r="F423">
        <v>590.86900000000003</v>
      </c>
      <c r="G423">
        <v>14597.800999999999</v>
      </c>
      <c r="H423">
        <v>7130734.051</v>
      </c>
      <c r="I423">
        <v>655.21100000000001</v>
      </c>
      <c r="J423">
        <v>96791159.236000001</v>
      </c>
      <c r="K423">
        <v>179.90600000000001</v>
      </c>
      <c r="L423">
        <v>2052.5709999999999</v>
      </c>
      <c r="M423" s="2">
        <v>446.12599999999998</v>
      </c>
      <c r="N423">
        <v>62.305999999999997</v>
      </c>
      <c r="O423" s="4">
        <v>22639810.184999999</v>
      </c>
      <c r="P423" s="4">
        <v>232086280.67899999</v>
      </c>
      <c r="Q423" s="4">
        <v>304093033.52899998</v>
      </c>
      <c r="R423" s="6">
        <v>858682.93200000003</v>
      </c>
      <c r="S423" s="4">
        <v>-5641159.568</v>
      </c>
      <c r="T423" s="4">
        <v>21490205.245999999</v>
      </c>
      <c r="U423" s="4">
        <v>117085841.421</v>
      </c>
      <c r="V423" s="4">
        <v>45.725999999999999</v>
      </c>
      <c r="W423" s="8">
        <v>308</v>
      </c>
      <c r="X423" s="23">
        <f t="shared" si="193"/>
        <v>1243768.7718228311</v>
      </c>
      <c r="Y423" s="24">
        <f t="shared" si="211"/>
        <v>-0.24444311708483507</v>
      </c>
      <c r="Z423" s="20">
        <f t="shared" si="194"/>
        <v>0.4034438258790346</v>
      </c>
      <c r="AA423" s="7">
        <f t="shared" si="195"/>
        <v>2.0077316234050997</v>
      </c>
      <c r="AB423" s="7">
        <f t="shared" si="212"/>
        <v>-0.12287133788530584</v>
      </c>
      <c r="AC423" s="4">
        <f t="shared" si="196"/>
        <v>47156.059028408767</v>
      </c>
      <c r="AD423">
        <f t="shared" si="197"/>
        <v>1.301803793797683E-3</v>
      </c>
      <c r="AE423" s="7">
        <f t="shared" si="198"/>
        <v>1.2722071814336695E-2</v>
      </c>
      <c r="AF423" s="7">
        <f t="shared" si="215"/>
        <v>-2.0332051915440203E-2</v>
      </c>
      <c r="AG423">
        <f t="shared" si="199"/>
        <v>0.29864980985599326</v>
      </c>
      <c r="AH423" s="7">
        <f t="shared" si="210"/>
        <v>-4.8882343261697089E-2</v>
      </c>
      <c r="AI423" s="7">
        <f t="shared" si="200"/>
        <v>4.2231182700665277</v>
      </c>
      <c r="AJ423" s="10">
        <f t="shared" si="188"/>
        <v>-7.3583274385622094E-2</v>
      </c>
      <c r="AK423" s="17">
        <f t="shared" si="201"/>
        <v>-6.154650098979287E-2</v>
      </c>
      <c r="AL423" s="20">
        <f t="shared" si="202"/>
        <v>0.47546199106903658</v>
      </c>
      <c r="AM423">
        <f t="shared" si="203"/>
        <v>62.305999999999997</v>
      </c>
      <c r="AN423" s="13">
        <f t="shared" si="213"/>
        <v>7.525082945398115E-2</v>
      </c>
      <c r="AO423">
        <f t="shared" si="204"/>
        <v>11.409130323613441</v>
      </c>
      <c r="AP423" s="13">
        <f t="shared" si="216"/>
        <v>-3.0471540377555759E-2</v>
      </c>
      <c r="AQ423">
        <f t="shared" si="205"/>
        <v>3.6419630251353485</v>
      </c>
      <c r="AR423" s="13">
        <f t="shared" si="192"/>
        <v>-6.7915532559226222E-3</v>
      </c>
      <c r="AS423" s="16">
        <f t="shared" si="206"/>
        <v>9.0662023366252882E-5</v>
      </c>
      <c r="AT423" s="13">
        <f t="shared" si="214"/>
        <v>2.3913541790049849E-3</v>
      </c>
      <c r="AU423" s="17">
        <f t="shared" si="207"/>
        <v>1.3737746263625748E-2</v>
      </c>
      <c r="AV423" s="20">
        <f t="shared" si="208"/>
        <v>0.50548039543955925</v>
      </c>
      <c r="AW423" s="17">
        <f>(Z423*0.3999)+(AL423*0.4002)+(AV423*0.1999)</f>
        <v>0.45266260584322227</v>
      </c>
      <c r="AX423" s="17">
        <f t="shared" si="209"/>
        <v>422</v>
      </c>
    </row>
    <row r="424" spans="1:50" x14ac:dyDescent="0.25">
      <c r="A424">
        <v>168740</v>
      </c>
      <c r="B424" s="1" t="s">
        <v>836</v>
      </c>
      <c r="C424" t="s">
        <v>837</v>
      </c>
      <c r="D424" t="s">
        <v>233</v>
      </c>
      <c r="E424" s="1" t="s">
        <v>838</v>
      </c>
      <c r="F424">
        <v>689.12</v>
      </c>
      <c r="G424">
        <v>6309246.4939999999</v>
      </c>
      <c r="H424">
        <v>2993813.1669999999</v>
      </c>
      <c r="I424">
        <v>640.50199999999995</v>
      </c>
      <c r="J424">
        <v>69533154.020999998</v>
      </c>
      <c r="K424">
        <v>241.80199999999999</v>
      </c>
      <c r="L424">
        <v>1770.7809999999999</v>
      </c>
      <c r="M424" s="2">
        <v>224.732</v>
      </c>
      <c r="N424">
        <v>92.156999999999996</v>
      </c>
      <c r="O424" s="4">
        <v>24286160.447999999</v>
      </c>
      <c r="P424" s="4">
        <v>200379083.74000001</v>
      </c>
      <c r="Q424" s="4">
        <v>258329082.03400001</v>
      </c>
      <c r="R424" s="6">
        <v>630727.38300000003</v>
      </c>
      <c r="S424" s="4">
        <v>5827991.1900000004</v>
      </c>
      <c r="T424" s="4">
        <v>0</v>
      </c>
      <c r="U424" s="4">
        <v>92042693.805999994</v>
      </c>
      <c r="V424" s="4">
        <v>44.1</v>
      </c>
      <c r="W424" s="8">
        <v>156</v>
      </c>
      <c r="X424" s="23">
        <f t="shared" si="193"/>
        <v>908619.39895100007</v>
      </c>
      <c r="Y424" s="24">
        <f t="shared" si="211"/>
        <v>-0.37541206921973802</v>
      </c>
      <c r="Z424" s="20">
        <f t="shared" si="194"/>
        <v>0.35367701513162497</v>
      </c>
      <c r="AA424" s="7">
        <f t="shared" si="195"/>
        <v>2.407797910677195</v>
      </c>
      <c r="AB424" s="7">
        <f t="shared" si="212"/>
        <v>-5.0223241892758501E-2</v>
      </c>
      <c r="AC424" s="4">
        <f t="shared" si="196"/>
        <v>39266.94154782551</v>
      </c>
      <c r="AD424">
        <f t="shared" si="197"/>
        <v>-5.7373970134657945E-5</v>
      </c>
      <c r="AE424" s="7">
        <f t="shared" si="198"/>
        <v>9.5844699804135167E-2</v>
      </c>
      <c r="AF424" s="7">
        <f t="shared" si="215"/>
        <v>-5.1984290717702079E-3</v>
      </c>
      <c r="AG424">
        <f t="shared" si="199"/>
        <v>0.10887397204036232</v>
      </c>
      <c r="AH424" s="7">
        <f t="shared" si="210"/>
        <v>-6.103197321725394E-2</v>
      </c>
      <c r="AI424" s="7">
        <f t="shared" si="200"/>
        <v>4.4577927461431308</v>
      </c>
      <c r="AJ424" s="10">
        <f t="shared" si="188"/>
        <v>-7.0761826708187286E-2</v>
      </c>
      <c r="AK424" s="17">
        <f t="shared" si="201"/>
        <v>-3.8935933127380674E-2</v>
      </c>
      <c r="AL424" s="20">
        <f t="shared" si="202"/>
        <v>0.48447073389343792</v>
      </c>
      <c r="AM424">
        <f t="shared" si="203"/>
        <v>92.156999999999996</v>
      </c>
      <c r="AN424" s="13">
        <f t="shared" si="213"/>
        <v>1.2303046563436422</v>
      </c>
      <c r="AO424">
        <f t="shared" si="204"/>
        <v>7.3232686247425578</v>
      </c>
      <c r="AP424" s="13">
        <f t="shared" si="216"/>
        <v>-0.37920087135722125</v>
      </c>
      <c r="AQ424">
        <f t="shared" si="205"/>
        <v>2.648869736395894</v>
      </c>
      <c r="AR424" s="13">
        <f t="shared" si="192"/>
        <v>-0.19360642114239862</v>
      </c>
      <c r="AS424" s="16">
        <f t="shared" si="206"/>
        <v>7.2913172248511039E-5</v>
      </c>
      <c r="AT424" s="13">
        <f t="shared" si="214"/>
        <v>-0.11077057496150977</v>
      </c>
      <c r="AU424" s="17">
        <f t="shared" si="207"/>
        <v>0.20373545878588567</v>
      </c>
      <c r="AV424" s="20">
        <f t="shared" si="208"/>
        <v>0.58071988439928512</v>
      </c>
      <c r="AW424" s="17">
        <f>(Z424*0.3999)+(AL424*0.4002)+(AV424*0.1999)</f>
        <v>0.4514065309467078</v>
      </c>
      <c r="AX424" s="17">
        <f t="shared" si="209"/>
        <v>423</v>
      </c>
    </row>
    <row r="425" spans="1:50" x14ac:dyDescent="0.25">
      <c r="A425">
        <v>107080</v>
      </c>
      <c r="B425" s="1" t="s">
        <v>839</v>
      </c>
      <c r="C425" t="s">
        <v>840</v>
      </c>
      <c r="D425" t="s">
        <v>608</v>
      </c>
      <c r="E425" s="1" t="s">
        <v>67</v>
      </c>
      <c r="F425">
        <v>176.11799999999999</v>
      </c>
      <c r="G425">
        <v>0</v>
      </c>
      <c r="H425">
        <v>4752498.2410000004</v>
      </c>
      <c r="I425">
        <v>148.87899999999999</v>
      </c>
      <c r="J425">
        <v>179109947.45199999</v>
      </c>
      <c r="K425">
        <v>78.284999999999997</v>
      </c>
      <c r="L425">
        <v>1082.865</v>
      </c>
      <c r="M425" s="2">
        <v>305.24700000000001</v>
      </c>
      <c r="N425">
        <v>66.81</v>
      </c>
      <c r="O425" s="4">
        <v>7661149.3609999996</v>
      </c>
      <c r="P425" s="4">
        <v>210247125.24000001</v>
      </c>
      <c r="Q425" s="4">
        <v>291771759.03799999</v>
      </c>
      <c r="R425" s="6">
        <v>225608.41800000001</v>
      </c>
      <c r="S425" s="4">
        <v>38835367.358999997</v>
      </c>
      <c r="T425" s="4">
        <v>17050984.638</v>
      </c>
      <c r="U425" s="4">
        <v>111779895.926</v>
      </c>
      <c r="V425" s="4">
        <v>42.89</v>
      </c>
      <c r="W425" s="8">
        <v>76</v>
      </c>
      <c r="X425" s="23">
        <f t="shared" si="193"/>
        <v>906135.43117428955</v>
      </c>
      <c r="Y425" s="24">
        <f t="shared" si="211"/>
        <v>-0.37638274881273565</v>
      </c>
      <c r="Z425" s="20">
        <f t="shared" si="194"/>
        <v>0.35331618458812009</v>
      </c>
      <c r="AA425" s="7">
        <f t="shared" si="195"/>
        <v>3.0831627132216028</v>
      </c>
      <c r="AB425" s="7">
        <f t="shared" si="212"/>
        <v>7.2416352009999588E-2</v>
      </c>
      <c r="AC425" s="4">
        <f t="shared" si="196"/>
        <v>165403.76450619422</v>
      </c>
      <c r="AD425">
        <f t="shared" si="197"/>
        <v>2.1674127100807704E-2</v>
      </c>
      <c r="AE425" s="7">
        <f t="shared" si="198"/>
        <v>0.38994369460547562</v>
      </c>
      <c r="AF425" s="7">
        <f t="shared" si="215"/>
        <v>4.8346356189015671E-2</v>
      </c>
      <c r="AG425">
        <f t="shared" si="199"/>
        <v>0.2091513183640735</v>
      </c>
      <c r="AH425" s="7">
        <f t="shared" si="210"/>
        <v>-5.4612121961258267E-2</v>
      </c>
      <c r="AI425" s="7">
        <f t="shared" si="200"/>
        <v>3.5789398301493254</v>
      </c>
      <c r="AJ425" s="10">
        <f t="shared" si="188"/>
        <v>-8.1328112228850932E-2</v>
      </c>
      <c r="AK425" s="17">
        <f t="shared" si="201"/>
        <v>1.1523654679344868E-2</v>
      </c>
      <c r="AL425" s="20">
        <f t="shared" si="202"/>
        <v>0.5045971713295101</v>
      </c>
      <c r="AM425">
        <f t="shared" si="203"/>
        <v>66.81</v>
      </c>
      <c r="AN425" s="13">
        <f t="shared" si="213"/>
        <v>0.24952848971028876</v>
      </c>
      <c r="AO425">
        <f t="shared" si="204"/>
        <v>13.832343360797088</v>
      </c>
      <c r="AP425" s="13">
        <f t="shared" si="216"/>
        <v>0.17635030616506764</v>
      </c>
      <c r="AQ425">
        <f t="shared" si="205"/>
        <v>1.9017564028868876</v>
      </c>
      <c r="AR425" s="13">
        <f t="shared" si="192"/>
        <v>-0.33414898675863597</v>
      </c>
      <c r="AS425" s="16">
        <f t="shared" si="206"/>
        <v>1.4134497958132161E-4</v>
      </c>
      <c r="AT425" s="13">
        <f t="shared" si="214"/>
        <v>0.32553233168758877</v>
      </c>
      <c r="AU425" s="17">
        <f t="shared" si="207"/>
        <v>0.1005153431022123</v>
      </c>
      <c r="AV425" s="20">
        <f t="shared" si="208"/>
        <v>0.54003239875420972</v>
      </c>
      <c r="AW425" s="17">
        <f>(Z425*0.3999)+(AL425*0.4002)+(AV425*0.1999)</f>
        <v>0.45118340669382562</v>
      </c>
      <c r="AX425" s="17">
        <f t="shared" si="209"/>
        <v>424</v>
      </c>
    </row>
    <row r="426" spans="1:50" x14ac:dyDescent="0.25">
      <c r="A426">
        <v>140818</v>
      </c>
      <c r="B426" s="1" t="s">
        <v>841</v>
      </c>
      <c r="C426" t="s">
        <v>842</v>
      </c>
      <c r="D426" t="s">
        <v>51</v>
      </c>
      <c r="E426" s="1" t="s">
        <v>405</v>
      </c>
      <c r="F426">
        <v>783.23900000000003</v>
      </c>
      <c r="G426">
        <v>2789732.3190000001</v>
      </c>
      <c r="H426">
        <v>4706520.6809999999</v>
      </c>
      <c r="I426">
        <v>-140.40199999999999</v>
      </c>
      <c r="J426">
        <v>32599771.372000001</v>
      </c>
      <c r="K426">
        <v>35.594000000000001</v>
      </c>
      <c r="L426">
        <v>950.84100000000001</v>
      </c>
      <c r="M426" s="2">
        <v>286.33800000000002</v>
      </c>
      <c r="N426">
        <v>44.709000000000003</v>
      </c>
      <c r="O426" s="4">
        <v>17322562.482999999</v>
      </c>
      <c r="P426" s="4">
        <v>81440389.077999994</v>
      </c>
      <c r="Q426" s="4">
        <v>126044574.567</v>
      </c>
      <c r="R426" s="6">
        <v>828524.65899999999</v>
      </c>
      <c r="S426" s="4">
        <v>-28049523.550999999</v>
      </c>
      <c r="T426" s="4">
        <v>2103381.0520000001</v>
      </c>
      <c r="U426" s="4">
        <v>35817993.674999997</v>
      </c>
      <c r="V426" s="4">
        <v>48.89</v>
      </c>
      <c r="W426" s="9">
        <v>137</v>
      </c>
      <c r="X426" s="23">
        <f t="shared" si="193"/>
        <v>1731664.9183119857</v>
      </c>
      <c r="Y426" s="24">
        <f t="shared" si="211"/>
        <v>-5.37841088080145E-2</v>
      </c>
      <c r="Z426" s="20">
        <f t="shared" si="194"/>
        <v>0.47855358526340225</v>
      </c>
      <c r="AA426" s="7">
        <f t="shared" si="195"/>
        <v>1.3765892029227988</v>
      </c>
      <c r="AB426" s="7">
        <f t="shared" si="212"/>
        <v>-0.23748058292019733</v>
      </c>
      <c r="AC426" s="4">
        <f t="shared" si="196"/>
        <v>34285.197390520603</v>
      </c>
      <c r="AD426">
        <f t="shared" si="197"/>
        <v>-9.1565449401755116E-4</v>
      </c>
      <c r="AE426" s="7">
        <f t="shared" si="198"/>
        <v>-0.65171162521849435</v>
      </c>
      <c r="AF426" s="7">
        <f t="shared" si="215"/>
        <v>-0.14130138624344329</v>
      </c>
      <c r="AG426">
        <f t="shared" si="199"/>
        <v>0.10970076725662231</v>
      </c>
      <c r="AH426" s="7">
        <f t="shared" si="210"/>
        <v>-6.0979040999737701E-2</v>
      </c>
      <c r="AI426" s="7">
        <f t="shared" si="200"/>
        <v>2.8258463456996492</v>
      </c>
      <c r="AJ426" s="10">
        <f t="shared" si="188"/>
        <v>-9.0382415441179184E-2</v>
      </c>
      <c r="AK426" s="17">
        <f t="shared" si="201"/>
        <v>-0.12539497081497489</v>
      </c>
      <c r="AL426" s="20">
        <f t="shared" si="202"/>
        <v>0.45010543469954367</v>
      </c>
      <c r="AM426">
        <f t="shared" si="203"/>
        <v>44.709000000000003</v>
      </c>
      <c r="AN426" s="13">
        <f t="shared" si="213"/>
        <v>-0.60564703633870109</v>
      </c>
      <c r="AO426">
        <f t="shared" si="204"/>
        <v>26.713519132438051</v>
      </c>
      <c r="AP426" s="13">
        <f t="shared" si="216"/>
        <v>1.2757619211781732</v>
      </c>
      <c r="AQ426">
        <f t="shared" si="205"/>
        <v>-3.9445412148114847</v>
      </c>
      <c r="AR426" s="13">
        <f t="shared" si="192"/>
        <v>-1.4339201054031414</v>
      </c>
      <c r="AS426" s="16">
        <f t="shared" si="206"/>
        <v>5.4890320120544261E-5</v>
      </c>
      <c r="AT426" s="13">
        <f t="shared" si="214"/>
        <v>-0.22567946128239713</v>
      </c>
      <c r="AU426" s="17">
        <f t="shared" si="207"/>
        <v>-0.26636954921433181</v>
      </c>
      <c r="AV426" s="20">
        <f t="shared" si="208"/>
        <v>0.39497730725589797</v>
      </c>
      <c r="AW426" s="17">
        <f>(Z426*0.3999)+(AL426*0.4002)+(AV426*0.1999)</f>
        <v>0.45046173743404594</v>
      </c>
      <c r="AX426" s="17">
        <f t="shared" si="209"/>
        <v>425</v>
      </c>
    </row>
    <row r="427" spans="1:50" x14ac:dyDescent="0.25">
      <c r="A427" s="2">
        <v>155089</v>
      </c>
      <c r="B427" s="3" t="s">
        <v>843</v>
      </c>
      <c r="C427" s="2" t="s">
        <v>844</v>
      </c>
      <c r="D427" s="2" t="s">
        <v>285</v>
      </c>
      <c r="E427" s="3" t="s">
        <v>510</v>
      </c>
      <c r="F427" s="2">
        <v>413.57600000000002</v>
      </c>
      <c r="G427" s="2">
        <v>4180.0240000000003</v>
      </c>
      <c r="H427" s="2">
        <v>1543339.371</v>
      </c>
      <c r="I427" s="2">
        <v>328.42899999999997</v>
      </c>
      <c r="J427" s="2">
        <v>72196492.466999993</v>
      </c>
      <c r="K427" s="2">
        <v>84.492000000000004</v>
      </c>
      <c r="L427" s="2">
        <v>1253.4490000000001</v>
      </c>
      <c r="M427" s="2">
        <v>324.26600000000002</v>
      </c>
      <c r="N427" s="2">
        <v>47.872999999999998</v>
      </c>
      <c r="O427" s="5">
        <v>6062215.051</v>
      </c>
      <c r="P427" s="5">
        <v>115717686.289</v>
      </c>
      <c r="Q427" s="5">
        <v>120340569.956</v>
      </c>
      <c r="R427" s="6">
        <v>218516.59700000001</v>
      </c>
      <c r="S427" s="5">
        <v>8072815.9369999999</v>
      </c>
      <c r="T427" s="5">
        <v>2484490.7289999998</v>
      </c>
      <c r="U427" s="5">
        <v>57880403.756999999</v>
      </c>
      <c r="V427" s="5">
        <v>45.048000000000002</v>
      </c>
      <c r="W427" s="8">
        <v>77</v>
      </c>
      <c r="X427" s="23">
        <f t="shared" si="193"/>
        <v>920227.30964677932</v>
      </c>
      <c r="Y427" s="24">
        <f t="shared" si="211"/>
        <v>-0.37087595480820029</v>
      </c>
      <c r="Z427" s="20">
        <f t="shared" si="194"/>
        <v>0.3553649626270447</v>
      </c>
      <c r="AA427" s="7">
        <f t="shared" si="195"/>
        <v>2.3975859980763379</v>
      </c>
      <c r="AB427" s="7">
        <f t="shared" si="212"/>
        <v>-5.2077624605066375E-2</v>
      </c>
      <c r="AC427" s="4">
        <f t="shared" si="196"/>
        <v>57598.268830243585</v>
      </c>
      <c r="AD427">
        <f t="shared" si="197"/>
        <v>3.1008414433068548E-3</v>
      </c>
      <c r="AE427" s="7">
        <f t="shared" si="198"/>
        <v>0.16613835916507461</v>
      </c>
      <c r="AF427" s="7">
        <f t="shared" si="215"/>
        <v>7.5995027886183826E-3</v>
      </c>
      <c r="AG427">
        <f t="shared" si="199"/>
        <v>0.53833730897559318</v>
      </c>
      <c r="AH427" s="7">
        <f t="shared" si="210"/>
        <v>-3.3537321193581431E-2</v>
      </c>
      <c r="AI427" s="7">
        <f t="shared" si="200"/>
        <v>26.031494327888765</v>
      </c>
      <c r="AJ427" s="10">
        <f t="shared" si="188"/>
        <v>0.18861478398729825</v>
      </c>
      <c r="AK427" s="17">
        <f t="shared" si="201"/>
        <v>7.9464927520782394E-3</v>
      </c>
      <c r="AL427" s="20">
        <f t="shared" si="202"/>
        <v>0.5031701585754722</v>
      </c>
      <c r="AM427">
        <f t="shared" si="203"/>
        <v>47.872999999999998</v>
      </c>
      <c r="AN427" s="13">
        <f t="shared" si="213"/>
        <v>-0.48321930164710347</v>
      </c>
      <c r="AO427">
        <f t="shared" si="204"/>
        <v>14.835120484779624</v>
      </c>
      <c r="AP427" s="13">
        <f t="shared" si="216"/>
        <v>0.26193758770834186</v>
      </c>
      <c r="AQ427">
        <f t="shared" si="205"/>
        <v>3.8871017374425976</v>
      </c>
      <c r="AR427" s="13">
        <f t="shared" si="192"/>
        <v>3.9322499343978079E-2</v>
      </c>
      <c r="AS427" s="16">
        <f t="shared" si="206"/>
        <v>2.0676419253606583E-4</v>
      </c>
      <c r="AT427" s="13">
        <f t="shared" si="214"/>
        <v>0.74262774207237525</v>
      </c>
      <c r="AU427" s="17">
        <f t="shared" si="207"/>
        <v>7.8874779683424004E-2</v>
      </c>
      <c r="AV427" s="20">
        <f t="shared" si="208"/>
        <v>0.53143388818651194</v>
      </c>
      <c r="AW427" s="17">
        <f>(Z427*0.3999)+(AL427*0.4002)+(AV427*0.1999)</f>
        <v>0.44971278026494288</v>
      </c>
      <c r="AX427" s="17">
        <f t="shared" si="209"/>
        <v>426</v>
      </c>
    </row>
    <row r="428" spans="1:50" x14ac:dyDescent="0.25">
      <c r="A428">
        <v>133809</v>
      </c>
      <c r="B428" s="1" t="s">
        <v>845</v>
      </c>
      <c r="C428" t="s">
        <v>846</v>
      </c>
      <c r="D428" t="s">
        <v>61</v>
      </c>
      <c r="E428" s="1" t="s">
        <v>212</v>
      </c>
      <c r="F428">
        <v>203.37299999999999</v>
      </c>
      <c r="G428">
        <v>10442858.24</v>
      </c>
      <c r="H428">
        <v>2064536.192</v>
      </c>
      <c r="I428">
        <v>241.88499999999999</v>
      </c>
      <c r="J428">
        <v>35415358.077</v>
      </c>
      <c r="K428">
        <v>64.034999999999997</v>
      </c>
      <c r="L428">
        <v>616.29999999999995</v>
      </c>
      <c r="M428" s="2">
        <v>191.84700000000001</v>
      </c>
      <c r="N428">
        <v>78.143000000000001</v>
      </c>
      <c r="O428" s="4">
        <v>12810820.424000001</v>
      </c>
      <c r="P428" s="4">
        <v>91785601.569000006</v>
      </c>
      <c r="Q428" s="4">
        <v>98891301.848000005</v>
      </c>
      <c r="R428" s="6">
        <v>1456754.142</v>
      </c>
      <c r="S428" s="4">
        <v>10275979.238</v>
      </c>
      <c r="T428" s="4">
        <v>2933083.6</v>
      </c>
      <c r="U428" s="4">
        <v>52095321.289999999</v>
      </c>
      <c r="V428" s="4">
        <v>43.622</v>
      </c>
      <c r="W428" s="8">
        <v>313</v>
      </c>
      <c r="X428" s="23">
        <f t="shared" si="193"/>
        <v>892887.89738106716</v>
      </c>
      <c r="Y428" s="24">
        <f t="shared" si="211"/>
        <v>-0.38155959161689496</v>
      </c>
      <c r="Z428" s="20">
        <f t="shared" si="194"/>
        <v>0.35139403082345888</v>
      </c>
      <c r="AA428" s="7">
        <f t="shared" si="195"/>
        <v>2.3087925996225707</v>
      </c>
      <c r="AB428" s="7">
        <f t="shared" si="212"/>
        <v>-6.8201630900019489E-2</v>
      </c>
      <c r="AC428" s="4">
        <f t="shared" si="196"/>
        <v>57464.478463410684</v>
      </c>
      <c r="AD428">
        <f t="shared" si="197"/>
        <v>3.0777913503053007E-3</v>
      </c>
      <c r="AE428" s="7">
        <f t="shared" si="198"/>
        <v>0.23688337310185345</v>
      </c>
      <c r="AF428" s="7">
        <f t="shared" si="215"/>
        <v>2.0479609985431087E-2</v>
      </c>
      <c r="AG428">
        <f t="shared" si="199"/>
        <v>1.8824241545243483</v>
      </c>
      <c r="AH428" s="7">
        <f t="shared" si="210"/>
        <v>5.2512399305684472E-2</v>
      </c>
      <c r="AI428" s="7">
        <f t="shared" si="200"/>
        <v>13.917178879646919</v>
      </c>
      <c r="AJ428" s="10">
        <f t="shared" si="188"/>
        <v>4.2966617401011244E-2</v>
      </c>
      <c r="AK428" s="17">
        <f t="shared" si="201"/>
        <v>1.0445739009147473E-3</v>
      </c>
      <c r="AL428" s="20">
        <f t="shared" si="202"/>
        <v>0.50041672461829489</v>
      </c>
      <c r="AM428">
        <f t="shared" si="203"/>
        <v>78.143000000000001</v>
      </c>
      <c r="AN428" s="13">
        <f t="shared" si="213"/>
        <v>0.68804730047510487</v>
      </c>
      <c r="AO428">
        <f t="shared" si="204"/>
        <v>9.6244241430467703</v>
      </c>
      <c r="AP428" s="13">
        <f t="shared" si="216"/>
        <v>-0.182796664969091</v>
      </c>
      <c r="AQ428">
        <f t="shared" si="205"/>
        <v>3.7773873662840636</v>
      </c>
      <c r="AR428" s="13">
        <f t="shared" si="192"/>
        <v>1.8683677205480399E-2</v>
      </c>
      <c r="AS428" s="16">
        <f t="shared" si="206"/>
        <v>4.8107769807264915E-5</v>
      </c>
      <c r="AT428" s="13">
        <f t="shared" si="214"/>
        <v>-0.26892318860039066</v>
      </c>
      <c r="AU428" s="17">
        <f t="shared" si="207"/>
        <v>0.11160130548155067</v>
      </c>
      <c r="AV428" s="20">
        <f t="shared" si="208"/>
        <v>0.54443023156692083</v>
      </c>
      <c r="AW428" s="17">
        <f>(Z428*0.3999)+(AL428*0.4002)+(AV428*0.1999)</f>
        <v>0.44962084940877028</v>
      </c>
      <c r="AX428" s="17">
        <f t="shared" si="209"/>
        <v>427</v>
      </c>
    </row>
    <row r="429" spans="1:50" x14ac:dyDescent="0.25">
      <c r="A429">
        <v>154101</v>
      </c>
      <c r="B429" s="1" t="s">
        <v>847</v>
      </c>
      <c r="C429" t="s">
        <v>848</v>
      </c>
      <c r="D429" t="s">
        <v>291</v>
      </c>
      <c r="E429" s="1" t="s">
        <v>40</v>
      </c>
      <c r="F429">
        <v>491.41</v>
      </c>
      <c r="G429">
        <v>25977692.515000001</v>
      </c>
      <c r="H429">
        <v>4923420.7929999996</v>
      </c>
      <c r="I429">
        <v>510.80099999999999</v>
      </c>
      <c r="J429">
        <v>87674349.471000001</v>
      </c>
      <c r="K429">
        <v>124.01900000000001</v>
      </c>
      <c r="L429">
        <v>1570.597</v>
      </c>
      <c r="M429" s="2">
        <v>283.74599999999998</v>
      </c>
      <c r="N429">
        <v>63.743000000000002</v>
      </c>
      <c r="O429" s="4">
        <v>13866050.290999999</v>
      </c>
      <c r="P429" s="4">
        <v>176313680.39399999</v>
      </c>
      <c r="Q429" s="4">
        <v>196963863.09599999</v>
      </c>
      <c r="R429" s="6">
        <v>237429.698</v>
      </c>
      <c r="S429" s="4">
        <v>2419636.0380000002</v>
      </c>
      <c r="T429" s="4">
        <v>2384099.2179999999</v>
      </c>
      <c r="U429" s="4">
        <v>75012123.738000005</v>
      </c>
      <c r="V429" s="4">
        <v>44.046999999999997</v>
      </c>
      <c r="W429" s="9">
        <v>75</v>
      </c>
      <c r="X429" s="23">
        <f t="shared" si="193"/>
        <v>898263.02784943988</v>
      </c>
      <c r="Y429" s="24">
        <f t="shared" si="211"/>
        <v>-0.3794591096765621</v>
      </c>
      <c r="Z429" s="20">
        <f t="shared" si="194"/>
        <v>0.3521734817405856</v>
      </c>
      <c r="AA429" s="7">
        <f t="shared" si="195"/>
        <v>2.6055284704355999</v>
      </c>
      <c r="AB429" s="7">
        <f t="shared" si="212"/>
        <v>-1.4317320441749345E-2</v>
      </c>
      <c r="AC429" s="4">
        <f t="shared" si="196"/>
        <v>55822.307995622046</v>
      </c>
      <c r="AD429">
        <f t="shared" si="197"/>
        <v>2.7948697700527435E-3</v>
      </c>
      <c r="AE429" s="7">
        <f t="shared" si="198"/>
        <v>9.7891600251815286E-2</v>
      </c>
      <c r="AF429" s="7">
        <f t="shared" si="215"/>
        <v>-4.8257625653944473E-3</v>
      </c>
      <c r="AG429">
        <f t="shared" si="199"/>
        <v>1.3734402325773674</v>
      </c>
      <c r="AH429" s="7">
        <f t="shared" si="210"/>
        <v>1.9926763662270114E-2</v>
      </c>
      <c r="AI429" s="7">
        <f t="shared" si="200"/>
        <v>9.5381172137001879</v>
      </c>
      <c r="AJ429" s="10">
        <f t="shared" si="188"/>
        <v>-9.6820283882147057E-3</v>
      </c>
      <c r="AK429" s="17">
        <f t="shared" si="201"/>
        <v>-2.3080697058739641E-3</v>
      </c>
      <c r="AL429" s="20">
        <f t="shared" si="202"/>
        <v>0.49907921422574608</v>
      </c>
      <c r="AM429">
        <f t="shared" si="203"/>
        <v>63.743000000000002</v>
      </c>
      <c r="AN429" s="13">
        <f t="shared" si="213"/>
        <v>0.13085407052598705</v>
      </c>
      <c r="AO429">
        <f t="shared" si="204"/>
        <v>12.664164361912286</v>
      </c>
      <c r="AP429" s="13">
        <f t="shared" si="216"/>
        <v>7.6645932701283948E-2</v>
      </c>
      <c r="AQ429">
        <f t="shared" si="205"/>
        <v>4.1187318072230861</v>
      </c>
      <c r="AR429" s="13">
        <f t="shared" si="192"/>
        <v>8.2895385572524419E-2</v>
      </c>
      <c r="AS429" s="16">
        <f t="shared" si="206"/>
        <v>1.1326924156761665E-4</v>
      </c>
      <c r="AT429" s="13">
        <f t="shared" si="214"/>
        <v>0.14652893284231439</v>
      </c>
      <c r="AU429" s="17">
        <f t="shared" si="207"/>
        <v>0.10844733729471108</v>
      </c>
      <c r="AV429" s="20">
        <f t="shared" si="208"/>
        <v>0.54317957360349933</v>
      </c>
      <c r="AW429" s="17">
        <f>(Z429*0.3999)+(AL429*0.4002)+(AV429*0.1999)</f>
        <v>0.44914727364454327</v>
      </c>
      <c r="AX429" s="17">
        <f t="shared" si="209"/>
        <v>428</v>
      </c>
    </row>
    <row r="430" spans="1:50" x14ac:dyDescent="0.25">
      <c r="A430">
        <v>190761</v>
      </c>
      <c r="B430" s="1" t="s">
        <v>849</v>
      </c>
      <c r="C430" t="s">
        <v>850</v>
      </c>
      <c r="D430" t="s">
        <v>58</v>
      </c>
      <c r="E430" s="1" t="s">
        <v>52</v>
      </c>
      <c r="F430">
        <v>473.49099999999999</v>
      </c>
      <c r="G430">
        <v>1317.415</v>
      </c>
      <c r="H430">
        <v>2424748.071</v>
      </c>
      <c r="I430">
        <v>273.09399999999999</v>
      </c>
      <c r="J430">
        <v>13325991.022</v>
      </c>
      <c r="K430">
        <v>91.108999999999995</v>
      </c>
      <c r="L430">
        <v>1022.901</v>
      </c>
      <c r="M430" s="2">
        <v>523.85799999999995</v>
      </c>
      <c r="N430">
        <v>59.173000000000002</v>
      </c>
      <c r="O430" s="4">
        <v>13732484.635</v>
      </c>
      <c r="P430" s="4">
        <v>37661414.487000003</v>
      </c>
      <c r="Q430" s="4">
        <v>75006204.140000001</v>
      </c>
      <c r="R430" s="6">
        <v>1163205.6410000001</v>
      </c>
      <c r="S430" s="4">
        <v>-8146187.5279999999</v>
      </c>
      <c r="T430" s="4">
        <v>-3317060.7710000002</v>
      </c>
      <c r="U430" s="4">
        <v>49881305.968999997</v>
      </c>
      <c r="V430" s="4">
        <v>46.569000000000003</v>
      </c>
      <c r="W430" s="8">
        <v>402</v>
      </c>
      <c r="X430" s="23">
        <f t="shared" si="193"/>
        <v>1515807.4146342736</v>
      </c>
      <c r="Y430" s="24">
        <f t="shared" si="211"/>
        <v>-0.13813644050083629</v>
      </c>
      <c r="Z430" s="20">
        <f t="shared" si="194"/>
        <v>0.44506629323752728</v>
      </c>
      <c r="AA430" s="7">
        <f t="shared" si="195"/>
        <v>0.67733012459110387</v>
      </c>
      <c r="AB430" s="7">
        <f t="shared" si="212"/>
        <v>-0.36445914188023004</v>
      </c>
      <c r="AC430" s="4">
        <f t="shared" si="196"/>
        <v>13027.644925559756</v>
      </c>
      <c r="AD430">
        <f t="shared" si="197"/>
        <v>-4.5780150428509315E-3</v>
      </c>
      <c r="AE430" s="7">
        <f t="shared" si="198"/>
        <v>-0.11470107580093701</v>
      </c>
      <c r="AF430" s="7">
        <f t="shared" si="215"/>
        <v>-4.3531196410721403E-2</v>
      </c>
      <c r="AG430">
        <f t="shared" si="199"/>
        <v>-8.878730839855295E-2</v>
      </c>
      <c r="AH430" s="7">
        <f t="shared" si="210"/>
        <v>-7.3686436722810736E-2</v>
      </c>
      <c r="AI430" s="7">
        <f t="shared" si="200"/>
        <v>2.0084784206027675</v>
      </c>
      <c r="AJ430" s="10">
        <f t="shared" si="188"/>
        <v>-0.1002094783260305</v>
      </c>
      <c r="AK430" s="17">
        <f t="shared" si="201"/>
        <v>-0.14849939319610767</v>
      </c>
      <c r="AL430" s="20">
        <f t="shared" si="202"/>
        <v>0.44097433240276684</v>
      </c>
      <c r="AM430">
        <f t="shared" si="203"/>
        <v>59.173000000000002</v>
      </c>
      <c r="AN430" s="13">
        <f t="shared" si="213"/>
        <v>-4.5977392034253842E-2</v>
      </c>
      <c r="AO430">
        <f t="shared" si="204"/>
        <v>11.227222338078565</v>
      </c>
      <c r="AP430" s="13">
        <f t="shared" si="216"/>
        <v>-4.5997433021686726E-2</v>
      </c>
      <c r="AQ430">
        <f t="shared" si="205"/>
        <v>2.9974426236705485</v>
      </c>
      <c r="AR430" s="13">
        <f t="shared" si="192"/>
        <v>-0.12803493996999246</v>
      </c>
      <c r="AS430" s="16">
        <f t="shared" si="206"/>
        <v>7.4487685745733954E-5</v>
      </c>
      <c r="AT430" s="13">
        <f t="shared" si="214"/>
        <v>-0.10073189788762194</v>
      </c>
      <c r="AU430" s="17">
        <f t="shared" si="207"/>
        <v>-7.7447690435720334E-2</v>
      </c>
      <c r="AV430" s="20">
        <f t="shared" si="208"/>
        <v>0.46913370159992862</v>
      </c>
      <c r="AW430" s="17">
        <f>(Z430*0.3999)+(AL430*0.4002)+(AV430*0.1999)</f>
        <v>0.44823976544310012</v>
      </c>
      <c r="AX430" s="17">
        <f t="shared" si="209"/>
        <v>429</v>
      </c>
    </row>
    <row r="431" spans="1:50" x14ac:dyDescent="0.25">
      <c r="A431">
        <v>178244</v>
      </c>
      <c r="B431" s="1" t="s">
        <v>851</v>
      </c>
      <c r="C431" t="s">
        <v>168</v>
      </c>
      <c r="D431" t="s">
        <v>169</v>
      </c>
      <c r="E431" s="1" t="s">
        <v>70</v>
      </c>
      <c r="F431">
        <v>543.755</v>
      </c>
      <c r="G431">
        <v>-2974877.2140000002</v>
      </c>
      <c r="H431">
        <v>3464334.182</v>
      </c>
      <c r="I431">
        <v>411.58800000000002</v>
      </c>
      <c r="J431">
        <v>14680189.629000001</v>
      </c>
      <c r="K431">
        <v>94.534000000000006</v>
      </c>
      <c r="L431">
        <v>2756.51</v>
      </c>
      <c r="M431" s="2">
        <v>261.43200000000002</v>
      </c>
      <c r="N431">
        <v>41.597999999999999</v>
      </c>
      <c r="O431" s="4">
        <v>12029497.793</v>
      </c>
      <c r="P431" s="4">
        <v>67710684.824000001</v>
      </c>
      <c r="Q431" s="4">
        <v>95359860.556999996</v>
      </c>
      <c r="R431" s="6">
        <v>422876.76699999999</v>
      </c>
      <c r="S431" s="4">
        <v>1661773.3060000001</v>
      </c>
      <c r="T431" s="4">
        <v>31226428.219999999</v>
      </c>
      <c r="U431" s="4">
        <v>61842575.122000001</v>
      </c>
      <c r="V431" s="4">
        <v>42.655999999999999</v>
      </c>
      <c r="W431" s="8">
        <v>138</v>
      </c>
      <c r="X431" s="23">
        <f t="shared" si="193"/>
        <v>801112.45616191311</v>
      </c>
      <c r="Y431" s="24">
        <f t="shared" si="211"/>
        <v>-0.4174234014315939</v>
      </c>
      <c r="Z431" s="20">
        <f t="shared" si="194"/>
        <v>0.33818437050401479</v>
      </c>
      <c r="AA431" s="7">
        <f t="shared" si="195"/>
        <v>1.1938452384049612</v>
      </c>
      <c r="AB431" s="7">
        <f t="shared" si="212"/>
        <v>-0.27066508633555558</v>
      </c>
      <c r="AC431" s="4">
        <f t="shared" si="196"/>
        <v>5325.6435235134277</v>
      </c>
      <c r="AD431">
        <f t="shared" si="197"/>
        <v>-5.9049554857080631E-3</v>
      </c>
      <c r="AE431" s="7">
        <f t="shared" si="198"/>
        <v>8.2889618970223441E-2</v>
      </c>
      <c r="AF431" s="7">
        <f t="shared" si="215"/>
        <v>-7.5570805243414581E-3</v>
      </c>
      <c r="AG431">
        <f t="shared" si="199"/>
        <v>1.0217863736270825</v>
      </c>
      <c r="AH431" s="7">
        <f t="shared" si="210"/>
        <v>-2.5864514438609554E-3</v>
      </c>
      <c r="AI431" s="7">
        <f t="shared" si="200"/>
        <v>3.4489223649146825</v>
      </c>
      <c r="AJ431" s="10">
        <f t="shared" si="188"/>
        <v>-8.2891288086086048E-2</v>
      </c>
      <c r="AK431" s="17">
        <f t="shared" si="201"/>
        <v>-9.6547668830076275E-2</v>
      </c>
      <c r="AL431" s="20">
        <f t="shared" si="202"/>
        <v>0.46154280823564509</v>
      </c>
      <c r="AM431">
        <f t="shared" si="203"/>
        <v>41.597999999999999</v>
      </c>
      <c r="AN431" s="13">
        <f t="shared" si="213"/>
        <v>-0.72602399039229193</v>
      </c>
      <c r="AO431">
        <f t="shared" si="204"/>
        <v>29.158926946918569</v>
      </c>
      <c r="AP431" s="13">
        <f t="shared" si="216"/>
        <v>1.4844780975851972</v>
      </c>
      <c r="AQ431">
        <f t="shared" si="205"/>
        <v>4.3538621025239594</v>
      </c>
      <c r="AR431" s="13">
        <f t="shared" si="192"/>
        <v>0.12712671363687611</v>
      </c>
      <c r="AS431" s="16">
        <f t="shared" si="206"/>
        <v>2.291458918263422E-4</v>
      </c>
      <c r="AT431" s="13">
        <f t="shared" si="214"/>
        <v>0.88532747245654686</v>
      </c>
      <c r="AU431" s="17">
        <f t="shared" si="207"/>
        <v>0.36215950017914011</v>
      </c>
      <c r="AV431" s="20">
        <f t="shared" si="208"/>
        <v>0.64138357882356256</v>
      </c>
      <c r="AW431" s="17">
        <f>(Z431*0.3999)+(AL431*0.4002)+(AV431*0.1999)</f>
        <v>0.44816193902729085</v>
      </c>
      <c r="AX431" s="17">
        <f t="shared" si="209"/>
        <v>430</v>
      </c>
    </row>
    <row r="432" spans="1:50" x14ac:dyDescent="0.25">
      <c r="A432">
        <v>195304</v>
      </c>
      <c r="B432" s="1" t="s">
        <v>852</v>
      </c>
      <c r="C432" t="s">
        <v>853</v>
      </c>
      <c r="D432" t="s">
        <v>58</v>
      </c>
      <c r="E432" s="1" t="s">
        <v>44</v>
      </c>
      <c r="F432">
        <v>375.214</v>
      </c>
      <c r="G432">
        <v>0</v>
      </c>
      <c r="H432">
        <v>3357027.648</v>
      </c>
      <c r="I432">
        <v>401.58199999999999</v>
      </c>
      <c r="J432">
        <v>151033949.81400001</v>
      </c>
      <c r="K432">
        <v>126.652</v>
      </c>
      <c r="L432">
        <v>1626.3309999999999</v>
      </c>
      <c r="M432" s="2">
        <v>407.04899999999998</v>
      </c>
      <c r="N432">
        <v>71.328000000000003</v>
      </c>
      <c r="O432" s="4">
        <v>25235577.265000001</v>
      </c>
      <c r="P432" s="4">
        <v>217243056.24700001</v>
      </c>
      <c r="Q432" s="4">
        <v>342698420.66399997</v>
      </c>
      <c r="R432" s="6">
        <v>1163205.6410000001</v>
      </c>
      <c r="S432" s="4">
        <v>-9017571.5350000001</v>
      </c>
      <c r="T432" s="4">
        <v>633778.40500000003</v>
      </c>
      <c r="U432" s="4">
        <v>156820433.55399999</v>
      </c>
      <c r="V432" s="4">
        <v>44.506</v>
      </c>
      <c r="W432" s="8">
        <v>402</v>
      </c>
      <c r="X432" s="23">
        <f t="shared" si="193"/>
        <v>1177815.1566253954</v>
      </c>
      <c r="Y432" s="24">
        <f t="shared" si="211"/>
        <v>-0.27021632918396704</v>
      </c>
      <c r="Z432" s="20">
        <f t="shared" si="194"/>
        <v>0.39349691547315202</v>
      </c>
      <c r="AA432" s="7">
        <f t="shared" si="195"/>
        <v>1.3370368622129025</v>
      </c>
      <c r="AB432" s="7">
        <f t="shared" si="212"/>
        <v>-0.24466289829152033</v>
      </c>
      <c r="AC432" s="4">
        <f t="shared" si="196"/>
        <v>92867.903159934853</v>
      </c>
      <c r="AD432">
        <f t="shared" si="197"/>
        <v>9.1772755743646916E-3</v>
      </c>
      <c r="AE432" s="7">
        <f t="shared" si="198"/>
        <v>-3.6095703593695475E-2</v>
      </c>
      <c r="AF432" s="7">
        <f t="shared" si="215"/>
        <v>-2.9220002392448912E-2</v>
      </c>
      <c r="AG432">
        <f t="shared" si="199"/>
        <v>5.0518238733370515E-3</v>
      </c>
      <c r="AH432" s="7">
        <f t="shared" si="210"/>
        <v>-6.767876606474918E-2</v>
      </c>
      <c r="AI432" s="7">
        <f t="shared" si="200"/>
        <v>2.7316362457400207</v>
      </c>
      <c r="AJ432" s="10">
        <f t="shared" ref="AJ432:AJ495" si="217">(AI432 - AVERAGE(AI$2:AI$844)) / _xlfn.STDEV.P(AI$2:AI$844)</f>
        <v>-9.1515085990469036E-2</v>
      </c>
      <c r="AK432" s="17">
        <f t="shared" si="201"/>
        <v>-0.10512929474131137</v>
      </c>
      <c r="AL432" s="20">
        <f t="shared" si="202"/>
        <v>0.45813660712845222</v>
      </c>
      <c r="AM432">
        <f t="shared" si="203"/>
        <v>71.328000000000003</v>
      </c>
      <c r="AN432" s="13">
        <f t="shared" si="213"/>
        <v>0.42434786560682453</v>
      </c>
      <c r="AO432">
        <f t="shared" si="204"/>
        <v>12.840942109086315</v>
      </c>
      <c r="AP432" s="13">
        <f t="shared" si="216"/>
        <v>9.1733958201786744E-2</v>
      </c>
      <c r="AQ432">
        <f t="shared" si="205"/>
        <v>3.1707513501563338</v>
      </c>
      <c r="AR432" s="13">
        <f t="shared" si="192"/>
        <v>-9.5433121783192035E-2</v>
      </c>
      <c r="AS432" s="16">
        <f t="shared" si="206"/>
        <v>6.4445959881235149E-5</v>
      </c>
      <c r="AT432" s="13">
        <f t="shared" si="214"/>
        <v>-0.16475525710048927</v>
      </c>
      <c r="AU432" s="17">
        <f t="shared" si="207"/>
        <v>9.3428517366598157E-2</v>
      </c>
      <c r="AV432" s="20">
        <f t="shared" si="208"/>
        <v>0.53721843199368302</v>
      </c>
      <c r="AW432" s="17">
        <f>(Z432*0.3999)+(AL432*0.4002)+(AV432*0.1999)</f>
        <v>0.44809565122605727</v>
      </c>
      <c r="AX432" s="17">
        <f t="shared" si="209"/>
        <v>431</v>
      </c>
    </row>
    <row r="433" spans="1:50" x14ac:dyDescent="0.25">
      <c r="A433">
        <v>195173</v>
      </c>
      <c r="B433" s="1" t="s">
        <v>854</v>
      </c>
      <c r="C433" t="s">
        <v>394</v>
      </c>
      <c r="D433" t="s">
        <v>58</v>
      </c>
      <c r="E433" s="1" t="s">
        <v>52</v>
      </c>
      <c r="F433">
        <v>557.92200000000003</v>
      </c>
      <c r="G433">
        <v>-5363865.7750000004</v>
      </c>
      <c r="H433">
        <v>3179699.1680000001</v>
      </c>
      <c r="I433">
        <v>564.827</v>
      </c>
      <c r="J433">
        <v>9684589.0800000001</v>
      </c>
      <c r="K433">
        <v>203.78100000000001</v>
      </c>
      <c r="L433">
        <v>2685.5039999999999</v>
      </c>
      <c r="M433" s="2">
        <v>543.52599999999995</v>
      </c>
      <c r="N433">
        <v>57.722999999999999</v>
      </c>
      <c r="O433" s="4">
        <v>62581483.769000001</v>
      </c>
      <c r="P433" s="4">
        <v>46135411.068000004</v>
      </c>
      <c r="Q433" s="4">
        <v>761547696.55299997</v>
      </c>
      <c r="R433" s="6">
        <v>1163205.6410000001</v>
      </c>
      <c r="S433" s="4">
        <v>101705127.72400001</v>
      </c>
      <c r="T433" s="4">
        <v>42267222.325999998</v>
      </c>
      <c r="U433" s="4">
        <v>348477312.398</v>
      </c>
      <c r="V433" s="4">
        <v>47.023000000000003</v>
      </c>
      <c r="W433" s="8">
        <v>402</v>
      </c>
      <c r="X433" s="23">
        <f t="shared" si="193"/>
        <v>1572717.6846521541</v>
      </c>
      <c r="Y433" s="24">
        <f t="shared" si="211"/>
        <v>-0.11589716740869604</v>
      </c>
      <c r="Z433" s="20">
        <f t="shared" si="194"/>
        <v>0.45386702032466092</v>
      </c>
      <c r="AA433" s="7">
        <f t="shared" si="195"/>
        <v>0.18939587143735448</v>
      </c>
      <c r="AB433" s="7">
        <f t="shared" si="212"/>
        <v>-0.45306319473074369</v>
      </c>
      <c r="AC433" s="4">
        <f t="shared" si="196"/>
        <v>3606.2463805676703</v>
      </c>
      <c r="AD433">
        <f t="shared" si="197"/>
        <v>-6.2011820750334755E-3</v>
      </c>
      <c r="AE433" s="7">
        <f t="shared" si="198"/>
        <v>0.30098035986976912</v>
      </c>
      <c r="AF433" s="7">
        <f t="shared" si="215"/>
        <v>3.2149351987336885E-2</v>
      </c>
      <c r="AG433">
        <f t="shared" si="199"/>
        <v>5.1583341941048827E-2</v>
      </c>
      <c r="AH433" s="7">
        <f t="shared" si="210"/>
        <v>-6.469977394277926E-2</v>
      </c>
      <c r="AI433" s="7">
        <f t="shared" si="200"/>
        <v>1.0644878652548206</v>
      </c>
      <c r="AJ433" s="10">
        <f t="shared" si="217"/>
        <v>-0.11155890159708734</v>
      </c>
      <c r="AK433" s="17">
        <f t="shared" si="201"/>
        <v>-0.16009305536112972</v>
      </c>
      <c r="AL433" s="20">
        <f t="shared" si="202"/>
        <v>0.43640388581884532</v>
      </c>
      <c r="AM433">
        <f t="shared" si="203"/>
        <v>57.722999999999999</v>
      </c>
      <c r="AN433" s="13">
        <f t="shared" si="213"/>
        <v>-0.10208365477218596</v>
      </c>
      <c r="AO433">
        <f t="shared" si="204"/>
        <v>13.178382675519307</v>
      </c>
      <c r="AP433" s="13">
        <f t="shared" si="216"/>
        <v>0.12053459602320295</v>
      </c>
      <c r="AQ433">
        <f t="shared" si="205"/>
        <v>2.7717353433342655</v>
      </c>
      <c r="AR433" s="13">
        <f t="shared" si="192"/>
        <v>-0.17049366588743337</v>
      </c>
      <c r="AS433" s="16">
        <f t="shared" si="206"/>
        <v>4.2912117742569016E-5</v>
      </c>
      <c r="AT433" s="13">
        <f t="shared" si="214"/>
        <v>-0.30204927698118555</v>
      </c>
      <c r="AU433" s="17">
        <f t="shared" si="207"/>
        <v>-0.1035247192939505</v>
      </c>
      <c r="AV433" s="20">
        <f t="shared" si="208"/>
        <v>0.45877326586733808</v>
      </c>
      <c r="AW433" s="17">
        <f>(Z433*0.3999)+(AL433*0.4002)+(AV433*0.1999)</f>
        <v>0.44785903237941466</v>
      </c>
      <c r="AX433" s="17">
        <f t="shared" si="209"/>
        <v>432</v>
      </c>
    </row>
    <row r="434" spans="1:50" x14ac:dyDescent="0.25">
      <c r="A434">
        <v>150756</v>
      </c>
      <c r="B434" s="1" t="s">
        <v>855</v>
      </c>
      <c r="C434" t="s">
        <v>506</v>
      </c>
      <c r="D434" t="s">
        <v>73</v>
      </c>
      <c r="E434" s="1" t="s">
        <v>192</v>
      </c>
      <c r="F434">
        <v>256.22899999999998</v>
      </c>
      <c r="G434">
        <v>1205.8789999999999</v>
      </c>
      <c r="H434">
        <v>4333200.9519999996</v>
      </c>
      <c r="I434">
        <v>473.916</v>
      </c>
      <c r="J434">
        <v>165286034.93700001</v>
      </c>
      <c r="K434">
        <v>152.83099999999999</v>
      </c>
      <c r="L434">
        <v>1163.386</v>
      </c>
      <c r="M434" s="2">
        <v>238.31299999999999</v>
      </c>
      <c r="N434">
        <v>61.695</v>
      </c>
      <c r="O434" s="4">
        <v>50130915.031999998</v>
      </c>
      <c r="P434" s="4">
        <v>222582026.59999999</v>
      </c>
      <c r="Q434" s="4">
        <v>253452086.46399999</v>
      </c>
      <c r="R434" s="6">
        <v>495367.603</v>
      </c>
      <c r="S434" s="4">
        <v>18898214.282000002</v>
      </c>
      <c r="T434" s="4">
        <v>22059716.228</v>
      </c>
      <c r="U434" s="4">
        <v>86802635.938999996</v>
      </c>
      <c r="V434" s="4">
        <v>45.039000000000001</v>
      </c>
      <c r="W434" s="8">
        <v>103</v>
      </c>
      <c r="X434" s="23">
        <f t="shared" si="193"/>
        <v>1146141.1609100872</v>
      </c>
      <c r="Y434" s="24">
        <f t="shared" si="211"/>
        <v>-0.28259382520376636</v>
      </c>
      <c r="Z434" s="20">
        <f t="shared" si="194"/>
        <v>0.38874410712558544</v>
      </c>
      <c r="AA434" s="7">
        <f t="shared" si="195"/>
        <v>3.501301754655366</v>
      </c>
      <c r="AB434" s="7">
        <f t="shared" si="212"/>
        <v>0.14834628209094033</v>
      </c>
      <c r="AC434" s="4">
        <f t="shared" si="196"/>
        <v>142073.25422258821</v>
      </c>
      <c r="AD434">
        <f t="shared" si="197"/>
        <v>1.765462670970341E-2</v>
      </c>
      <c r="AE434" s="7">
        <f t="shared" si="198"/>
        <v>0.26763490512345423</v>
      </c>
      <c r="AF434" s="7">
        <f t="shared" si="215"/>
        <v>2.6078351251612692E-2</v>
      </c>
      <c r="AG434">
        <f t="shared" si="199"/>
        <v>0.71463813818926147</v>
      </c>
      <c r="AH434" s="7">
        <f t="shared" si="210"/>
        <v>-2.2250374127723349E-2</v>
      </c>
      <c r="AI434" s="7">
        <f t="shared" si="200"/>
        <v>8.210288142640449</v>
      </c>
      <c r="AJ434" s="10">
        <f t="shared" si="217"/>
        <v>-2.5646270904938272E-2</v>
      </c>
      <c r="AK434" s="17">
        <f t="shared" si="201"/>
        <v>4.407073342277474E-2</v>
      </c>
      <c r="AL434" s="20">
        <f t="shared" si="202"/>
        <v>0.51757598927229642</v>
      </c>
      <c r="AM434">
        <f t="shared" si="203"/>
        <v>61.695</v>
      </c>
      <c r="AN434" s="13">
        <f t="shared" si="213"/>
        <v>5.1608811155445779E-2</v>
      </c>
      <c r="AO434">
        <f t="shared" si="204"/>
        <v>7.6122383547840426</v>
      </c>
      <c r="AP434" s="13">
        <f t="shared" si="216"/>
        <v>-0.35453723169986578</v>
      </c>
      <c r="AQ434">
        <f t="shared" si="205"/>
        <v>3.1009153902022497</v>
      </c>
      <c r="AR434" s="13">
        <f t="shared" si="192"/>
        <v>-0.10857025177941565</v>
      </c>
      <c r="AS434" s="16">
        <f t="shared" si="206"/>
        <v>2.3206957209086995E-5</v>
      </c>
      <c r="AT434" s="13">
        <f t="shared" si="214"/>
        <v>-0.42768411188964711</v>
      </c>
      <c r="AU434" s="17">
        <f t="shared" si="207"/>
        <v>-0.18583104990111604</v>
      </c>
      <c r="AV434" s="20">
        <f t="shared" si="208"/>
        <v>0.42628862716027155</v>
      </c>
      <c r="AW434" s="17">
        <f>(Z434*0.3999)+(AL434*0.4002)+(AV434*0.1999)</f>
        <v>0.44780777591563292</v>
      </c>
      <c r="AX434" s="17">
        <f t="shared" si="209"/>
        <v>433</v>
      </c>
    </row>
    <row r="435" spans="1:50" x14ac:dyDescent="0.25">
      <c r="A435">
        <v>150941</v>
      </c>
      <c r="B435" s="1" t="s">
        <v>856</v>
      </c>
      <c r="C435" t="s">
        <v>857</v>
      </c>
      <c r="D435" t="s">
        <v>73</v>
      </c>
      <c r="E435" s="1" t="s">
        <v>276</v>
      </c>
      <c r="F435">
        <v>313.82799999999997</v>
      </c>
      <c r="G435">
        <v>15383.566000000001</v>
      </c>
      <c r="H435">
        <v>3369291.8480000002</v>
      </c>
      <c r="I435">
        <v>301.75599999999997</v>
      </c>
      <c r="J435">
        <v>34673941.020999998</v>
      </c>
      <c r="K435">
        <v>139.38200000000001</v>
      </c>
      <c r="L435">
        <v>1202.93</v>
      </c>
      <c r="M435" s="2">
        <v>272.24599999999998</v>
      </c>
      <c r="N435">
        <v>74.447000000000003</v>
      </c>
      <c r="O435" s="4">
        <v>18587717.581999999</v>
      </c>
      <c r="P435" s="4">
        <v>70698289.685000002</v>
      </c>
      <c r="Q435" s="4">
        <v>95514669.636999995</v>
      </c>
      <c r="R435" s="6">
        <v>495367.603</v>
      </c>
      <c r="S435" s="4">
        <v>-4623742.6830000002</v>
      </c>
      <c r="T435" s="4">
        <v>5929342.7589999996</v>
      </c>
      <c r="U435" s="4">
        <v>56435971.170999996</v>
      </c>
      <c r="V435" s="4">
        <v>45.241999999999997</v>
      </c>
      <c r="W435" s="8">
        <v>103</v>
      </c>
      <c r="X435" s="23">
        <f t="shared" si="193"/>
        <v>1309338.3344304659</v>
      </c>
      <c r="Y435" s="24">
        <f t="shared" si="211"/>
        <v>-0.21881998423192076</v>
      </c>
      <c r="Z435" s="20">
        <f t="shared" si="194"/>
        <v>0.41339513947009265</v>
      </c>
      <c r="AA435" s="7">
        <f t="shared" si="195"/>
        <v>1.2254770762059453</v>
      </c>
      <c r="AB435" s="7">
        <f t="shared" si="212"/>
        <v>-0.26492105625330159</v>
      </c>
      <c r="AC435" s="4">
        <f t="shared" si="196"/>
        <v>28824.570856990846</v>
      </c>
      <c r="AD435">
        <f t="shared" si="197"/>
        <v>-1.8564393384288005E-3</v>
      </c>
      <c r="AE435" s="7">
        <f t="shared" si="198"/>
        <v>-2.2227859447993482E-2</v>
      </c>
      <c r="AF435" s="7">
        <f t="shared" si="215"/>
        <v>-2.6695169768273366E-2</v>
      </c>
      <c r="AG435">
        <f t="shared" si="199"/>
        <v>0.23954848920343452</v>
      </c>
      <c r="AH435" s="7">
        <f t="shared" si="210"/>
        <v>-5.2666066121668867E-2</v>
      </c>
      <c r="AI435" s="7">
        <f t="shared" si="200"/>
        <v>3.8488558694598125</v>
      </c>
      <c r="AJ435" s="10">
        <f t="shared" si="217"/>
        <v>-7.8082961776415744E-2</v>
      </c>
      <c r="AK435" s="17">
        <f t="shared" si="201"/>
        <v>-0.1073394742212056</v>
      </c>
      <c r="AL435" s="20">
        <f t="shared" si="202"/>
        <v>0.45725983476389831</v>
      </c>
      <c r="AM435">
        <f t="shared" si="203"/>
        <v>74.447000000000003</v>
      </c>
      <c r="AN435" s="13">
        <f t="shared" si="213"/>
        <v>0.54503437145483136</v>
      </c>
      <c r="AO435">
        <f t="shared" si="204"/>
        <v>8.6304544345754834</v>
      </c>
      <c r="AP435" s="13">
        <f t="shared" si="216"/>
        <v>-0.26763223136749215</v>
      </c>
      <c r="AQ435">
        <f t="shared" si="205"/>
        <v>2.1649567375988288</v>
      </c>
      <c r="AR435" s="13">
        <f t="shared" si="192"/>
        <v>-0.2846372879943645</v>
      </c>
      <c r="AS435" s="16">
        <f t="shared" si="206"/>
        <v>6.4716391062714189E-5</v>
      </c>
      <c r="AT435" s="13">
        <f t="shared" si="214"/>
        <v>-0.1630310601937201</v>
      </c>
      <c r="AU435" s="17">
        <f t="shared" si="207"/>
        <v>-7.163280442758789E-3</v>
      </c>
      <c r="AV435" s="20">
        <f t="shared" si="208"/>
        <v>0.49714228900445562</v>
      </c>
      <c r="AW435" s="17">
        <f>(Z435*0.3999)+(AL435*0.4002)+(AV435*0.1999)</f>
        <v>0.4476908457185928</v>
      </c>
      <c r="AX435" s="17">
        <f t="shared" si="209"/>
        <v>434</v>
      </c>
    </row>
    <row r="436" spans="1:50" x14ac:dyDescent="0.25">
      <c r="A436">
        <v>148584</v>
      </c>
      <c r="B436" s="1" t="s">
        <v>858</v>
      </c>
      <c r="C436" t="s">
        <v>859</v>
      </c>
      <c r="D436" t="s">
        <v>86</v>
      </c>
      <c r="E436" s="1" t="s">
        <v>48</v>
      </c>
      <c r="F436">
        <v>1017.453</v>
      </c>
      <c r="G436">
        <v>570</v>
      </c>
      <c r="H436">
        <v>3418895.1919999998</v>
      </c>
      <c r="I436">
        <v>822.62099999999998</v>
      </c>
      <c r="J436">
        <v>32568572.670000002</v>
      </c>
      <c r="K436">
        <v>103.182</v>
      </c>
      <c r="L436">
        <v>1674.739</v>
      </c>
      <c r="M436" s="2">
        <v>216.78399999999999</v>
      </c>
      <c r="N436">
        <v>66.858999999999995</v>
      </c>
      <c r="O436" s="4">
        <v>13722839.069</v>
      </c>
      <c r="P436" s="4">
        <v>68201098.497999996</v>
      </c>
      <c r="Q436" s="4">
        <v>101876754.92399999</v>
      </c>
      <c r="R436" s="6">
        <v>819966.68799999997</v>
      </c>
      <c r="S436" s="4">
        <v>3409583.179</v>
      </c>
      <c r="T436" s="4">
        <v>2485675.142</v>
      </c>
      <c r="U436" s="4">
        <v>68990779.207000002</v>
      </c>
      <c r="V436" s="4">
        <v>43.656999999999996</v>
      </c>
      <c r="W436" s="8">
        <v>231</v>
      </c>
      <c r="X436" s="23">
        <f t="shared" si="193"/>
        <v>769505.01511425106</v>
      </c>
      <c r="Y436" s="24">
        <f t="shared" si="211"/>
        <v>-0.42977488936130909</v>
      </c>
      <c r="Z436" s="20">
        <f t="shared" si="194"/>
        <v>0.33367970035846412</v>
      </c>
      <c r="AA436" s="7">
        <f t="shared" si="195"/>
        <v>1.0971456587157524</v>
      </c>
      <c r="AB436" s="7">
        <f t="shared" si="212"/>
        <v>-0.28822477724478412</v>
      </c>
      <c r="AC436" s="4">
        <f t="shared" si="196"/>
        <v>19446.954223911907</v>
      </c>
      <c r="AD436">
        <f t="shared" si="197"/>
        <v>-3.4720633974864982E-3</v>
      </c>
      <c r="AE436" s="7">
        <f t="shared" si="198"/>
        <v>9.8976681369430927E-2</v>
      </c>
      <c r="AF436" s="7">
        <f t="shared" si="215"/>
        <v>-4.6282085565053348E-3</v>
      </c>
      <c r="AG436">
        <f t="shared" si="199"/>
        <v>7.3829151555318814E-2</v>
      </c>
      <c r="AH436" s="7">
        <f t="shared" si="210"/>
        <v>-6.3275576015444979E-2</v>
      </c>
      <c r="AI436" s="7">
        <f t="shared" si="200"/>
        <v>3.0252344196427869</v>
      </c>
      <c r="AJ436" s="10">
        <f t="shared" si="217"/>
        <v>-8.7985209628513653E-2</v>
      </c>
      <c r="AK436" s="17">
        <f t="shared" si="201"/>
        <v>-0.11376678104172533</v>
      </c>
      <c r="AL436" s="20">
        <f t="shared" si="202"/>
        <v>0.45471133623357829</v>
      </c>
      <c r="AM436">
        <f t="shared" si="203"/>
        <v>66.858999999999995</v>
      </c>
      <c r="AN436" s="13">
        <f t="shared" si="213"/>
        <v>0.25142449445108755</v>
      </c>
      <c r="AO436">
        <f t="shared" si="204"/>
        <v>16.230922060049235</v>
      </c>
      <c r="AP436" s="13">
        <f t="shared" si="216"/>
        <v>0.38106960572516518</v>
      </c>
      <c r="AQ436">
        <f t="shared" si="205"/>
        <v>7.9725242774902592</v>
      </c>
      <c r="AR436" s="13">
        <f t="shared" si="192"/>
        <v>0.8078481562318589</v>
      </c>
      <c r="AS436" s="16">
        <f t="shared" si="206"/>
        <v>1.2204027108233371E-4</v>
      </c>
      <c r="AT436" s="13">
        <f t="shared" si="214"/>
        <v>0.20245067188048912</v>
      </c>
      <c r="AU436" s="17">
        <f t="shared" si="207"/>
        <v>0.41314692320068014</v>
      </c>
      <c r="AV436" s="20">
        <f t="shared" si="208"/>
        <v>0.6602505137492849</v>
      </c>
      <c r="AW436" s="17">
        <f>(Z436*0.3999)+(AL436*0.4002)+(AV436*0.1999)</f>
        <v>0.44739806663250992</v>
      </c>
      <c r="AX436" s="17">
        <f t="shared" si="209"/>
        <v>435</v>
      </c>
    </row>
    <row r="437" spans="1:50" x14ac:dyDescent="0.25">
      <c r="A437">
        <v>240338</v>
      </c>
      <c r="B437" s="1" t="s">
        <v>860</v>
      </c>
      <c r="C437" t="s">
        <v>287</v>
      </c>
      <c r="D437" t="s">
        <v>288</v>
      </c>
      <c r="E437" s="1" t="s">
        <v>243</v>
      </c>
      <c r="F437">
        <v>209.80799999999999</v>
      </c>
      <c r="G437">
        <v>1765612.557</v>
      </c>
      <c r="H437">
        <v>3435561.4139999999</v>
      </c>
      <c r="I437">
        <v>120.083</v>
      </c>
      <c r="J437">
        <v>45523721.949000001</v>
      </c>
      <c r="K437">
        <v>94.08</v>
      </c>
      <c r="L437">
        <v>1008.829</v>
      </c>
      <c r="M437" s="2">
        <v>287.14800000000002</v>
      </c>
      <c r="N437">
        <v>62.505000000000003</v>
      </c>
      <c r="O437" s="4">
        <v>8872685.4020000007</v>
      </c>
      <c r="P437" s="4">
        <v>100072815.84</v>
      </c>
      <c r="Q437" s="4">
        <v>156186379.92399999</v>
      </c>
      <c r="R437" s="6">
        <v>385263.196</v>
      </c>
      <c r="S437" s="4">
        <v>2150389.4870000002</v>
      </c>
      <c r="T437" s="4">
        <v>14112634.166999999</v>
      </c>
      <c r="U437" s="4">
        <v>59435359.067000002</v>
      </c>
      <c r="V437" s="4">
        <v>44.970999999999997</v>
      </c>
      <c r="W437" s="8">
        <v>85</v>
      </c>
      <c r="X437" s="23">
        <f t="shared" si="193"/>
        <v>1301500.6612353884</v>
      </c>
      <c r="Y437" s="24">
        <f t="shared" si="211"/>
        <v>-0.22188277333022435</v>
      </c>
      <c r="Z437" s="20">
        <f t="shared" si="194"/>
        <v>0.41220257059296717</v>
      </c>
      <c r="AA437" s="7">
        <f t="shared" si="195"/>
        <v>1.8583828355459071</v>
      </c>
      <c r="AB437" s="7">
        <f t="shared" si="212"/>
        <v>-0.14999160625569694</v>
      </c>
      <c r="AC437" s="4">
        <f t="shared" si="196"/>
        <v>45125.310581872647</v>
      </c>
      <c r="AD437">
        <f t="shared" si="197"/>
        <v>9.5193599940048565E-4</v>
      </c>
      <c r="AE437" s="7">
        <f t="shared" si="198"/>
        <v>9.3983631775541171E-2</v>
      </c>
      <c r="AF437" s="7">
        <f t="shared" si="215"/>
        <v>-5.5372622187998067E-3</v>
      </c>
      <c r="AG437">
        <f t="shared" si="199"/>
        <v>0.28296628423442921</v>
      </c>
      <c r="AH437" s="7">
        <f t="shared" si="210"/>
        <v>-4.9886417515267872E-2</v>
      </c>
      <c r="AI437" s="7">
        <f t="shared" si="200"/>
        <v>2.7833979622145297</v>
      </c>
      <c r="AJ437" s="10">
        <f t="shared" si="217"/>
        <v>-9.0892764478693849E-2</v>
      </c>
      <c r="AK437" s="17">
        <f t="shared" si="201"/>
        <v>-6.9573342095416615E-2</v>
      </c>
      <c r="AL437" s="20">
        <f t="shared" si="202"/>
        <v>0.47226662771864891</v>
      </c>
      <c r="AM437">
        <f t="shared" si="203"/>
        <v>62.505000000000003</v>
      </c>
      <c r="AN437" s="13">
        <f t="shared" si="213"/>
        <v>8.2950930340083745E-2</v>
      </c>
      <c r="AO437">
        <f t="shared" si="204"/>
        <v>10.723097363945579</v>
      </c>
      <c r="AP437" s="13">
        <f t="shared" si="216"/>
        <v>-8.9024627262774311E-2</v>
      </c>
      <c r="AQ437">
        <f t="shared" si="205"/>
        <v>1.2763924319727891</v>
      </c>
      <c r="AR437" s="13">
        <f t="shared" si="192"/>
        <v>-0.45178877843980786</v>
      </c>
      <c r="AS437" s="16">
        <f t="shared" si="206"/>
        <v>1.1370052631107588E-4</v>
      </c>
      <c r="AT437" s="13">
        <f t="shared" si="214"/>
        <v>0.14927868905216468</v>
      </c>
      <c r="AU437" s="17">
        <f t="shared" si="207"/>
        <v>-8.0462334513187489E-2</v>
      </c>
      <c r="AV437" s="20">
        <f t="shared" si="208"/>
        <v>0.46793477588759219</v>
      </c>
      <c r="AW437" s="17">
        <f>(Z437*0.3999)+(AL437*0.4002)+(AV437*0.1999)</f>
        <v>0.44738107409306055</v>
      </c>
      <c r="AX437" s="17">
        <f t="shared" si="209"/>
        <v>436</v>
      </c>
    </row>
    <row r="438" spans="1:50" x14ac:dyDescent="0.25">
      <c r="A438">
        <v>148131</v>
      </c>
      <c r="B438" s="1" t="s">
        <v>861</v>
      </c>
      <c r="C438" t="s">
        <v>862</v>
      </c>
      <c r="D438" t="s">
        <v>86</v>
      </c>
      <c r="E438" s="1" t="s">
        <v>48</v>
      </c>
      <c r="F438">
        <v>226.98599999999999</v>
      </c>
      <c r="G438">
        <v>1156830.578</v>
      </c>
      <c r="H438">
        <v>2994067.915</v>
      </c>
      <c r="I438">
        <v>248.79</v>
      </c>
      <c r="J438">
        <v>19676759.076000001</v>
      </c>
      <c r="K438">
        <v>68.036000000000001</v>
      </c>
      <c r="L438">
        <v>1268.2809999999999</v>
      </c>
      <c r="M438" s="2">
        <v>401.678</v>
      </c>
      <c r="N438">
        <v>45.761000000000003</v>
      </c>
      <c r="O438" s="4">
        <v>9317041.6180000007</v>
      </c>
      <c r="P438" s="4">
        <v>6748958.8030000003</v>
      </c>
      <c r="Q438" s="4">
        <v>64741902.566</v>
      </c>
      <c r="R438" s="6">
        <v>819966.68799999997</v>
      </c>
      <c r="S438" s="4">
        <v>-2947070.5750000002</v>
      </c>
      <c r="T438" s="4">
        <v>0</v>
      </c>
      <c r="U438" s="4">
        <v>68104804.825000003</v>
      </c>
      <c r="V438" s="4">
        <v>45.186</v>
      </c>
      <c r="W438" s="8">
        <v>231</v>
      </c>
      <c r="X438" s="23">
        <f t="shared" si="193"/>
        <v>1425812.0316123983</v>
      </c>
      <c r="Y438" s="24">
        <f t="shared" si="211"/>
        <v>-0.17330464299621051</v>
      </c>
      <c r="Z438" s="20">
        <f t="shared" si="194"/>
        <v>0.43120598716621045</v>
      </c>
      <c r="AA438" s="7">
        <f t="shared" si="195"/>
        <v>9.9165092917333206E-2</v>
      </c>
      <c r="AB438" s="7">
        <f t="shared" si="212"/>
        <v>-0.4694482150834996</v>
      </c>
      <c r="AC438" s="4">
        <f t="shared" si="196"/>
        <v>15514.510645511526</v>
      </c>
      <c r="AD438">
        <f t="shared" si="197"/>
        <v>-4.1495650170067051E-3</v>
      </c>
      <c r="AE438" s="7">
        <f t="shared" si="198"/>
        <v>6.9007377850597706E-4</v>
      </c>
      <c r="AF438" s="7">
        <f t="shared" si="215"/>
        <v>-2.2522643391354409E-2</v>
      </c>
      <c r="AG438">
        <f t="shared" si="199"/>
        <v>1.9947781625427125E-2</v>
      </c>
      <c r="AH438" s="7">
        <f t="shared" si="210"/>
        <v>-6.6725112656577545E-2</v>
      </c>
      <c r="AI438" s="7">
        <f t="shared" si="200"/>
        <v>1.1163755168315133</v>
      </c>
      <c r="AJ438" s="10">
        <f t="shared" si="217"/>
        <v>-0.11093506599094831</v>
      </c>
      <c r="AK438" s="17">
        <f t="shared" si="201"/>
        <v>-0.17594671038582951</v>
      </c>
      <c r="AL438" s="20">
        <f t="shared" si="202"/>
        <v>0.43016790407159888</v>
      </c>
      <c r="AM438">
        <f t="shared" si="203"/>
        <v>45.761000000000003</v>
      </c>
      <c r="AN438" s="13">
        <f t="shared" si="213"/>
        <v>-0.56494097537297383</v>
      </c>
      <c r="AO438">
        <f t="shared" si="204"/>
        <v>18.641322241166439</v>
      </c>
      <c r="AP438" s="13">
        <f t="shared" si="216"/>
        <v>0.58679787175692</v>
      </c>
      <c r="AQ438">
        <f t="shared" si="205"/>
        <v>3.6567405491210532</v>
      </c>
      <c r="AR438" s="13">
        <f t="shared" si="192"/>
        <v>-4.0116923683490248E-3</v>
      </c>
      <c r="AS438" s="16">
        <f t="shared" si="206"/>
        <v>1.3612486151717433E-4</v>
      </c>
      <c r="AT438" s="13">
        <f t="shared" si="214"/>
        <v>0.29225025463587073</v>
      </c>
      <c r="AU438" s="17">
        <f t="shared" si="207"/>
        <v>3.4664303162424734E-2</v>
      </c>
      <c r="AV438" s="20">
        <f t="shared" si="208"/>
        <v>0.51382628712021128</v>
      </c>
      <c r="AW438" s="17">
        <f>(Z438*0.3999)+(AL438*0.4002)+(AV438*0.1999)</f>
        <v>0.44730634427255167</v>
      </c>
      <c r="AX438" s="17">
        <f t="shared" si="209"/>
        <v>437</v>
      </c>
    </row>
    <row r="439" spans="1:50" x14ac:dyDescent="0.25">
      <c r="A439">
        <v>199971</v>
      </c>
      <c r="B439" s="1" t="s">
        <v>863</v>
      </c>
      <c r="C439" t="s">
        <v>864</v>
      </c>
      <c r="D439" t="s">
        <v>118</v>
      </c>
      <c r="E439" s="1" t="s">
        <v>212</v>
      </c>
      <c r="F439">
        <v>2.0390000000000001</v>
      </c>
      <c r="G439">
        <v>-41535.591999999997</v>
      </c>
      <c r="H439">
        <v>87038.947</v>
      </c>
      <c r="I439">
        <v>6.8449999999999998</v>
      </c>
      <c r="J439">
        <v>0</v>
      </c>
      <c r="K439">
        <v>10.051</v>
      </c>
      <c r="L439">
        <v>88.417000000000002</v>
      </c>
      <c r="M439" s="2">
        <v>27.105</v>
      </c>
      <c r="N439">
        <v>138.22</v>
      </c>
      <c r="O439" s="4">
        <v>263499.94900000002</v>
      </c>
      <c r="P439" s="4">
        <v>1236620.443</v>
      </c>
      <c r="Q439" s="4">
        <v>1705222.9750000001</v>
      </c>
      <c r="R439" s="6">
        <v>767685.26300000004</v>
      </c>
      <c r="S439" s="4">
        <v>12803.311</v>
      </c>
      <c r="T439" s="4">
        <v>135968.04399999999</v>
      </c>
      <c r="U439" s="4">
        <v>1945452.3940000001</v>
      </c>
      <c r="V439" s="4">
        <v>37.561999999999998</v>
      </c>
      <c r="W439" s="8">
        <v>163</v>
      </c>
      <c r="X439" s="23">
        <f t="shared" si="193"/>
        <v>127657.11075837423</v>
      </c>
      <c r="Y439" s="24">
        <f t="shared" si="211"/>
        <v>-0.68059483493709838</v>
      </c>
      <c r="Z439" s="20">
        <f t="shared" si="194"/>
        <v>0.24806394802386689</v>
      </c>
      <c r="AA439" s="7">
        <f t="shared" si="195"/>
        <v>0.67003340460631278</v>
      </c>
      <c r="AB439" s="7">
        <f t="shared" si="212"/>
        <v>-0.36578415433629163</v>
      </c>
      <c r="AC439" s="4">
        <f t="shared" si="196"/>
        <v>0</v>
      </c>
      <c r="AD439">
        <f t="shared" si="197"/>
        <v>-6.8224847624117199E-3</v>
      </c>
      <c r="AE439" s="7">
        <f t="shared" si="198"/>
        <v>5.1320843577527295E-2</v>
      </c>
      <c r="AF439" s="7">
        <f t="shared" si="215"/>
        <v>-1.330461223722507E-2</v>
      </c>
      <c r="AG439">
        <f t="shared" si="199"/>
        <v>0.20151929524785403</v>
      </c>
      <c r="AH439" s="7">
        <f t="shared" si="210"/>
        <v>-5.5100731352957573E-2</v>
      </c>
      <c r="AI439" s="7">
        <f t="shared" si="200"/>
        <v>3.6389538223835283</v>
      </c>
      <c r="AJ439" s="10">
        <f t="shared" si="217"/>
        <v>-8.0606575136987949E-2</v>
      </c>
      <c r="AK439" s="17">
        <f t="shared" si="201"/>
        <v>-0.13653067400383395</v>
      </c>
      <c r="AL439" s="20">
        <f t="shared" si="202"/>
        <v>0.4457008886170547</v>
      </c>
      <c r="AM439">
        <f t="shared" si="203"/>
        <v>138.22</v>
      </c>
      <c r="AN439" s="13">
        <v>3</v>
      </c>
      <c r="AO439">
        <f t="shared" si="204"/>
        <v>8.7968361357078901</v>
      </c>
      <c r="AP439" s="13">
        <f t="shared" si="216"/>
        <v>-0.25343151103004241</v>
      </c>
      <c r="AQ439">
        <f t="shared" si="205"/>
        <v>0.68102676350611879</v>
      </c>
      <c r="AR439" s="13">
        <f t="shared" si="192"/>
        <v>-0.56378546592112333</v>
      </c>
      <c r="AS439" s="16">
        <f t="shared" si="206"/>
        <v>3.3554845204163586E-4</v>
      </c>
      <c r="AT439" s="13">
        <f t="shared" si="214"/>
        <v>1.5637217470818183</v>
      </c>
      <c r="AU439" s="17">
        <f t="shared" si="207"/>
        <v>1.0084401051785723</v>
      </c>
      <c r="AV439" s="20">
        <f t="shared" si="208"/>
        <v>0.84337838609806781</v>
      </c>
      <c r="AW439" s="17">
        <f>(Z439*0.3999)+(AL439*0.4002)+(AV439*0.1999)</f>
        <v>0.44616160782029346</v>
      </c>
      <c r="AX439" s="17">
        <f t="shared" si="209"/>
        <v>438</v>
      </c>
    </row>
    <row r="440" spans="1:50" x14ac:dyDescent="0.25">
      <c r="A440">
        <v>198756</v>
      </c>
      <c r="B440" s="1" t="s">
        <v>865</v>
      </c>
      <c r="C440" t="s">
        <v>351</v>
      </c>
      <c r="D440" t="s">
        <v>118</v>
      </c>
      <c r="E440" s="1" t="s">
        <v>192</v>
      </c>
      <c r="F440">
        <v>214.42599999999999</v>
      </c>
      <c r="G440">
        <v>-0.70499999999999996</v>
      </c>
      <c r="H440">
        <v>5180814.773</v>
      </c>
      <c r="I440">
        <v>-29.939</v>
      </c>
      <c r="J440">
        <v>57254442.975000001</v>
      </c>
      <c r="K440">
        <v>73.209999999999994</v>
      </c>
      <c r="L440">
        <v>595.26499999999999</v>
      </c>
      <c r="M440" s="2">
        <v>262.97199999999998</v>
      </c>
      <c r="N440">
        <v>42.569000000000003</v>
      </c>
      <c r="O440" s="4">
        <v>6081542.9800000004</v>
      </c>
      <c r="P440" s="4">
        <v>291284374.54299998</v>
      </c>
      <c r="Q440" s="4">
        <v>404156048.36699998</v>
      </c>
      <c r="R440" s="6">
        <v>767685.26300000004</v>
      </c>
      <c r="S440" s="4">
        <v>58053201.240999997</v>
      </c>
      <c r="T440" s="4">
        <v>25255366.377</v>
      </c>
      <c r="U440" s="4">
        <v>118987473.126</v>
      </c>
      <c r="V440" s="4">
        <v>45.356999999999999</v>
      </c>
      <c r="W440" s="8">
        <v>163</v>
      </c>
      <c r="X440" s="23">
        <f t="shared" si="193"/>
        <v>1238525.9446726134</v>
      </c>
      <c r="Y440" s="24">
        <f t="shared" si="211"/>
        <v>-0.24649189781864544</v>
      </c>
      <c r="Z440" s="20">
        <f t="shared" si="194"/>
        <v>0.40265073780087474</v>
      </c>
      <c r="AA440" s="7">
        <f t="shared" si="195"/>
        <v>5.2245078535283485</v>
      </c>
      <c r="AB440" s="7">
        <f t="shared" si="212"/>
        <v>0.46126353122851671</v>
      </c>
      <c r="AC440" s="4">
        <f t="shared" si="196"/>
        <v>96183.116721124214</v>
      </c>
      <c r="AD440">
        <f t="shared" si="197"/>
        <v>9.7484376297080969E-3</v>
      </c>
      <c r="AE440" s="7">
        <f t="shared" si="198"/>
        <v>0.53143422876994195</v>
      </c>
      <c r="AF440" s="7">
        <f t="shared" si="215"/>
        <v>7.4106662759895886E-2</v>
      </c>
      <c r="AG440">
        <f t="shared" si="199"/>
        <v>0.22375291174808407</v>
      </c>
      <c r="AH440" s="7">
        <f t="shared" si="210"/>
        <v>-5.3677314040401741E-2</v>
      </c>
      <c r="AI440" s="7">
        <f t="shared" si="200"/>
        <v>3.5806685120768003</v>
      </c>
      <c r="AJ440" s="10">
        <f t="shared" si="217"/>
        <v>-8.1307328606827614E-2</v>
      </c>
      <c r="AK440" s="17">
        <f t="shared" si="201"/>
        <v>0.13173109546588591</v>
      </c>
      <c r="AL440" s="20">
        <f t="shared" si="202"/>
        <v>0.55240150539267541</v>
      </c>
      <c r="AM440">
        <f t="shared" si="203"/>
        <v>42.569000000000003</v>
      </c>
      <c r="AN440" s="13">
        <f t="shared" ref="AN440:AN503" si="218">(AM440 - AVERAGE(AM$2:AM$844)) / _xlfn.STDEV.P(AM$2:AM$844)</f>
        <v>-0.68845214134502841</v>
      </c>
      <c r="AO440">
        <f t="shared" si="204"/>
        <v>8.1309247370577786</v>
      </c>
      <c r="AP440" s="13">
        <f t="shared" si="216"/>
        <v>-0.31026721758544556</v>
      </c>
      <c r="AQ440">
        <f t="shared" si="205"/>
        <v>-0.40894686518235218</v>
      </c>
      <c r="AR440" s="13">
        <f t="shared" si="192"/>
        <v>-0.76882489348753158</v>
      </c>
      <c r="AS440" s="16">
        <f t="shared" si="206"/>
        <v>9.7880587534711453E-5</v>
      </c>
      <c r="AT440" s="13">
        <f t="shared" si="214"/>
        <v>4.8414989258732673E-2</v>
      </c>
      <c r="AU440" s="17">
        <f t="shared" si="207"/>
        <v>-0.46662567232000629</v>
      </c>
      <c r="AV440" s="20">
        <f t="shared" si="208"/>
        <v>0.32038385813948767</v>
      </c>
      <c r="AW440" s="17">
        <f>(Z440*0.3999)+(AL440*0.4002)+(AV440*0.1999)</f>
        <v>0.4461358457468021</v>
      </c>
      <c r="AX440" s="17">
        <f t="shared" si="209"/>
        <v>439</v>
      </c>
    </row>
    <row r="441" spans="1:50" x14ac:dyDescent="0.25">
      <c r="A441">
        <v>173160</v>
      </c>
      <c r="B441" s="1" t="s">
        <v>866</v>
      </c>
      <c r="C441" t="s">
        <v>136</v>
      </c>
      <c r="D441" t="s">
        <v>137</v>
      </c>
      <c r="E441" s="1" t="s">
        <v>70</v>
      </c>
      <c r="F441">
        <v>889.18600000000004</v>
      </c>
      <c r="G441">
        <v>8612356.034</v>
      </c>
      <c r="H441">
        <v>4798188.8269999996</v>
      </c>
      <c r="I441">
        <v>470.72399999999999</v>
      </c>
      <c r="J441">
        <v>102336837.068</v>
      </c>
      <c r="K441">
        <v>229.93</v>
      </c>
      <c r="L441">
        <v>2328.9430000000002</v>
      </c>
      <c r="M441" s="2">
        <v>270.01100000000002</v>
      </c>
      <c r="N441">
        <v>75.516000000000005</v>
      </c>
      <c r="O441" s="4">
        <v>29679017.311999999</v>
      </c>
      <c r="P441" s="4">
        <v>156586967.91499999</v>
      </c>
      <c r="Q441" s="4">
        <v>238319759.081</v>
      </c>
      <c r="R441" s="6">
        <v>397712.49200000003</v>
      </c>
      <c r="S441" s="4">
        <v>19102879.478999998</v>
      </c>
      <c r="T441" s="4">
        <v>-380342.30300000001</v>
      </c>
      <c r="U441" s="4">
        <v>148482387.79699999</v>
      </c>
      <c r="V441" s="4">
        <v>45.981000000000002</v>
      </c>
      <c r="W441" s="8">
        <v>90</v>
      </c>
      <c r="X441" s="23">
        <f t="shared" si="193"/>
        <v>1193186.0853045781</v>
      </c>
      <c r="Y441" s="24">
        <f t="shared" si="211"/>
        <v>-0.26420971068665977</v>
      </c>
      <c r="Z441" s="20">
        <f t="shared" si="194"/>
        <v>0.39580916440842051</v>
      </c>
      <c r="AA441" s="7">
        <f t="shared" si="195"/>
        <v>1.2569056785942305</v>
      </c>
      <c r="AB441" s="7">
        <f t="shared" si="212"/>
        <v>-0.25921393171955437</v>
      </c>
      <c r="AC441" s="4">
        <f t="shared" si="196"/>
        <v>43941.323195973448</v>
      </c>
      <c r="AD441">
        <f t="shared" si="197"/>
        <v>7.4795255871130007E-4</v>
      </c>
      <c r="AE441" s="7">
        <f t="shared" si="198"/>
        <v>0.16096904596305869</v>
      </c>
      <c r="AF441" s="7">
        <f t="shared" si="215"/>
        <v>6.6583579012152311E-3</v>
      </c>
      <c r="AG441">
        <f t="shared" si="199"/>
        <v>0.10071861750421209</v>
      </c>
      <c r="AH441" s="7">
        <f t="shared" si="210"/>
        <v>-6.1554086785087898E-2</v>
      </c>
      <c r="AI441" s="7">
        <f t="shared" si="200"/>
        <v>2.9158402115127879</v>
      </c>
      <c r="AJ441" s="10">
        <f t="shared" si="217"/>
        <v>-8.9300435892627941E-2</v>
      </c>
      <c r="AK441" s="17">
        <f t="shared" si="201"/>
        <v>-0.10202619779272835</v>
      </c>
      <c r="AL441" s="20">
        <f t="shared" si="202"/>
        <v>0.45936794037619788</v>
      </c>
      <c r="AM441">
        <f t="shared" si="203"/>
        <v>75.516000000000005</v>
      </c>
      <c r="AN441" s="13">
        <f t="shared" si="218"/>
        <v>0.58639822998369306</v>
      </c>
      <c r="AO441">
        <f t="shared" si="204"/>
        <v>10.128921845779152</v>
      </c>
      <c r="AP441" s="13">
        <f t="shared" si="216"/>
        <v>-0.13973765824762999</v>
      </c>
      <c r="AQ441">
        <f t="shared" si="205"/>
        <v>2.0472491627886749</v>
      </c>
      <c r="AR441" s="13">
        <f t="shared" si="192"/>
        <v>-0.30677974458603874</v>
      </c>
      <c r="AS441" s="16">
        <f t="shared" si="206"/>
        <v>7.8471028050458659E-5</v>
      </c>
      <c r="AT441" s="13">
        <f t="shared" si="214"/>
        <v>-7.5335172395959715E-2</v>
      </c>
      <c r="AU441" s="17">
        <f t="shared" si="207"/>
        <v>4.9223083807498791E-2</v>
      </c>
      <c r="AV441" s="20">
        <f t="shared" si="208"/>
        <v>0.51962924232826668</v>
      </c>
      <c r="AW441" s="17">
        <f>(Z441*0.3999)+(AL441*0.4002)+(AV441*0.1999)</f>
        <v>0.44599702012690223</v>
      </c>
      <c r="AX441" s="17">
        <f t="shared" si="209"/>
        <v>440</v>
      </c>
    </row>
    <row r="442" spans="1:50" x14ac:dyDescent="0.25">
      <c r="A442">
        <v>101693</v>
      </c>
      <c r="B442" s="1" t="s">
        <v>867</v>
      </c>
      <c r="C442" t="s">
        <v>868</v>
      </c>
      <c r="D442" t="s">
        <v>157</v>
      </c>
      <c r="E442" s="1" t="s">
        <v>70</v>
      </c>
      <c r="F442">
        <v>346.27199999999999</v>
      </c>
      <c r="G442">
        <v>2270983.8539999998</v>
      </c>
      <c r="H442">
        <v>2244012.415</v>
      </c>
      <c r="I442">
        <v>335.38799999999998</v>
      </c>
      <c r="J442">
        <v>25355319.679000001</v>
      </c>
      <c r="K442">
        <v>99.096000000000004</v>
      </c>
      <c r="L442">
        <v>1284.9449999999999</v>
      </c>
      <c r="M442" s="2">
        <v>320.33300000000003</v>
      </c>
      <c r="N442">
        <v>40.161999999999999</v>
      </c>
      <c r="O442" s="4">
        <v>11786619.364</v>
      </c>
      <c r="P442" s="4">
        <v>50660170.556000002</v>
      </c>
      <c r="Q442" s="4">
        <v>79741352.784999996</v>
      </c>
      <c r="R442" s="6">
        <v>359794.94900000002</v>
      </c>
      <c r="S442" s="4">
        <v>5429026.4809999997</v>
      </c>
      <c r="T442" s="4">
        <v>14186588.75</v>
      </c>
      <c r="U442" s="4">
        <v>51332941.975000001</v>
      </c>
      <c r="V442" s="4">
        <v>46.506</v>
      </c>
      <c r="W442" s="8">
        <v>76</v>
      </c>
      <c r="X442" s="23">
        <f t="shared" si="193"/>
        <v>1516502.5710265397</v>
      </c>
      <c r="Y442" s="24">
        <f t="shared" si="211"/>
        <v>-0.13786478877884492</v>
      </c>
      <c r="Z442" s="20">
        <f t="shared" si="194"/>
        <v>0.44517363955190209</v>
      </c>
      <c r="AA442" s="7">
        <f t="shared" si="195"/>
        <v>1.1603363036407439</v>
      </c>
      <c r="AB442" s="7">
        <f t="shared" si="212"/>
        <v>-0.27674997873165791</v>
      </c>
      <c r="AC442" s="4">
        <f t="shared" si="196"/>
        <v>19732.610873617159</v>
      </c>
      <c r="AD442">
        <f t="shared" si="197"/>
        <v>-3.4228489996334594E-3</v>
      </c>
      <c r="AE442" s="7">
        <f t="shared" si="198"/>
        <v>0.14947592327236764</v>
      </c>
      <c r="AF442" s="7">
        <f t="shared" si="215"/>
        <v>4.5658761269588809E-3</v>
      </c>
      <c r="AG442">
        <f t="shared" si="199"/>
        <v>0.56591827919527882</v>
      </c>
      <c r="AH442" s="7">
        <f t="shared" si="210"/>
        <v>-3.1771561200942301E-2</v>
      </c>
      <c r="AI442" s="7">
        <f t="shared" si="200"/>
        <v>2.7420258281481162</v>
      </c>
      <c r="AJ442" s="10">
        <f t="shared" si="217"/>
        <v>-9.1390173969166516E-2</v>
      </c>
      <c r="AK442" s="17">
        <f t="shared" si="201"/>
        <v>-0.10268808407961405</v>
      </c>
      <c r="AL442" s="20">
        <f t="shared" si="202"/>
        <v>0.4591052655865705</v>
      </c>
      <c r="AM442">
        <f t="shared" si="203"/>
        <v>40.161999999999999</v>
      </c>
      <c r="AN442" s="13">
        <f t="shared" si="218"/>
        <v>-0.78158853748999568</v>
      </c>
      <c r="AO442">
        <f t="shared" si="204"/>
        <v>12.9666686849116</v>
      </c>
      <c r="AP442" s="13">
        <f t="shared" si="216"/>
        <v>0.10246475329600933</v>
      </c>
      <c r="AQ442">
        <f t="shared" si="205"/>
        <v>3.384475659966093</v>
      </c>
      <c r="AR442" s="13">
        <f t="shared" si="192"/>
        <v>-5.5228561794756194E-2</v>
      </c>
      <c r="AS442" s="16">
        <f t="shared" si="206"/>
        <v>1.0901726443501021E-4</v>
      </c>
      <c r="AT442" s="13">
        <f t="shared" si="214"/>
        <v>0.11941946351412072</v>
      </c>
      <c r="AU442" s="17">
        <f t="shared" si="207"/>
        <v>-0.19878362066886127</v>
      </c>
      <c r="AV442" s="20">
        <f t="shared" si="208"/>
        <v>0.42121600455666031</v>
      </c>
      <c r="AW442" s="17">
        <f>(Z442*0.3999)+(AL442*0.4002)+(AV442*0.1999)</f>
        <v>0.44595994505542758</v>
      </c>
      <c r="AX442" s="17">
        <f t="shared" si="209"/>
        <v>441</v>
      </c>
    </row>
    <row r="443" spans="1:50" x14ac:dyDescent="0.25">
      <c r="A443">
        <v>191630</v>
      </c>
      <c r="B443" s="1" t="s">
        <v>869</v>
      </c>
      <c r="C443" t="s">
        <v>870</v>
      </c>
      <c r="D443" t="s">
        <v>58</v>
      </c>
      <c r="E443" s="1" t="s">
        <v>390</v>
      </c>
      <c r="F443">
        <v>412.02600000000001</v>
      </c>
      <c r="G443">
        <v>0</v>
      </c>
      <c r="H443">
        <v>6736215.8729999997</v>
      </c>
      <c r="I443">
        <v>234.279</v>
      </c>
      <c r="J443">
        <v>111698276.98999999</v>
      </c>
      <c r="K443">
        <v>150.96899999999999</v>
      </c>
      <c r="L443">
        <v>1354.3810000000001</v>
      </c>
      <c r="M443" s="2">
        <v>406.21899999999999</v>
      </c>
      <c r="N443">
        <v>70.710999999999999</v>
      </c>
      <c r="O443" s="4">
        <v>25042943.715999998</v>
      </c>
      <c r="P443" s="4">
        <v>404185939.78500003</v>
      </c>
      <c r="Q443" s="4">
        <v>482058176.22899997</v>
      </c>
      <c r="R443" s="6">
        <v>1163205.6410000001</v>
      </c>
      <c r="S443" s="4">
        <v>-13938349.164999999</v>
      </c>
      <c r="T443" s="4">
        <v>-44287292.706</v>
      </c>
      <c r="U443" s="4">
        <v>138509343.583</v>
      </c>
      <c r="V443" s="4">
        <v>45.055999999999997</v>
      </c>
      <c r="W443" s="8">
        <v>402</v>
      </c>
      <c r="X443" s="23">
        <f t="shared" si="193"/>
        <v>1175413.5131377587</v>
      </c>
      <c r="Y443" s="24">
        <f t="shared" si="211"/>
        <v>-0.27115483826808723</v>
      </c>
      <c r="Z443" s="20">
        <f t="shared" si="194"/>
        <v>0.39313597298770492</v>
      </c>
      <c r="AA443" s="7">
        <f t="shared" si="195"/>
        <v>2.7738785472041769</v>
      </c>
      <c r="AB443" s="7">
        <f t="shared" si="212"/>
        <v>1.6253394778546513E-2</v>
      </c>
      <c r="AC443" s="4">
        <f t="shared" si="196"/>
        <v>82471.82808234905</v>
      </c>
      <c r="AD443">
        <f t="shared" si="197"/>
        <v>7.3861862525992422E-3</v>
      </c>
      <c r="AE443" s="7">
        <f t="shared" si="198"/>
        <v>-5.1997454508794276E-2</v>
      </c>
      <c r="AF443" s="7">
        <f t="shared" si="215"/>
        <v>-3.2115135844348733E-2</v>
      </c>
      <c r="AG443">
        <f t="shared" si="199"/>
        <v>-0.56871735972098614</v>
      </c>
      <c r="AH443" s="7">
        <f t="shared" si="210"/>
        <v>-0.10441201588628578</v>
      </c>
      <c r="AI443" s="7">
        <f t="shared" si="200"/>
        <v>6.1903728240251734</v>
      </c>
      <c r="AJ443" s="10">
        <f t="shared" si="217"/>
        <v>-4.9931337945896624E-2</v>
      </c>
      <c r="AK443" s="17">
        <f t="shared" si="201"/>
        <v>-2.8811184666557556E-2</v>
      </c>
      <c r="AL443" s="20">
        <f t="shared" si="202"/>
        <v>0.48850759025498341</v>
      </c>
      <c r="AM443">
        <f t="shared" si="203"/>
        <v>70.710999999999999</v>
      </c>
      <c r="AN443" s="13">
        <f t="shared" si="218"/>
        <v>0.40047368346247675</v>
      </c>
      <c r="AO443">
        <f t="shared" si="204"/>
        <v>8.9712523763156682</v>
      </c>
      <c r="AP443" s="13">
        <f t="shared" si="216"/>
        <v>-0.23854504071315738</v>
      </c>
      <c r="AQ443">
        <f t="shared" si="205"/>
        <v>1.5518351449635357</v>
      </c>
      <c r="AR443" s="13">
        <f t="shared" si="192"/>
        <v>-0.39997411548606504</v>
      </c>
      <c r="AS443" s="16">
        <f t="shared" si="206"/>
        <v>5.4082340133787179E-5</v>
      </c>
      <c r="AT443" s="13">
        <f t="shared" si="214"/>
        <v>-0.23083092564489677</v>
      </c>
      <c r="AU443" s="17">
        <f t="shared" si="207"/>
        <v>-8.5653869140041944E-2</v>
      </c>
      <c r="AV443" s="20">
        <f t="shared" si="208"/>
        <v>0.46587078719325498</v>
      </c>
      <c r="AW443" s="17">
        <f>(Z443*0.3999)+(AL443*0.4002)+(AV443*0.1999)</f>
        <v>0.44584338357775921</v>
      </c>
      <c r="AX443" s="17">
        <f t="shared" si="209"/>
        <v>442</v>
      </c>
    </row>
    <row r="444" spans="1:50" x14ac:dyDescent="0.25">
      <c r="A444">
        <v>147679</v>
      </c>
      <c r="B444" s="1" t="s">
        <v>871</v>
      </c>
      <c r="C444" t="s">
        <v>85</v>
      </c>
      <c r="D444" t="s">
        <v>86</v>
      </c>
      <c r="E444" s="1" t="s">
        <v>40</v>
      </c>
      <c r="F444">
        <v>623.14200000000005</v>
      </c>
      <c r="G444">
        <v>-2647987.963</v>
      </c>
      <c r="H444">
        <v>7245267.3890000004</v>
      </c>
      <c r="I444">
        <v>556.428</v>
      </c>
      <c r="J444">
        <v>138337327.942</v>
      </c>
      <c r="K444">
        <v>181.29499999999999</v>
      </c>
      <c r="L444">
        <v>2090.7739999999999</v>
      </c>
      <c r="M444" s="2">
        <v>519.26</v>
      </c>
      <c r="N444">
        <v>54.601999999999997</v>
      </c>
      <c r="O444" s="4">
        <v>-3663316.0950000002</v>
      </c>
      <c r="P444" s="4">
        <v>271406158.54299998</v>
      </c>
      <c r="Q444" s="4">
        <v>352539803.25999999</v>
      </c>
      <c r="R444" s="6">
        <v>819966.68799999997</v>
      </c>
      <c r="S444" s="4">
        <v>-11576684.789999999</v>
      </c>
      <c r="T444" s="4">
        <v>2306340.1379999998</v>
      </c>
      <c r="U444" s="4">
        <v>82666428.421000004</v>
      </c>
      <c r="V444" s="4">
        <v>49.844999999999999</v>
      </c>
      <c r="W444" s="8">
        <v>231</v>
      </c>
      <c r="X444" s="23">
        <f t="shared" si="193"/>
        <v>1843185.7247224243</v>
      </c>
      <c r="Y444" s="24">
        <f t="shared" si="211"/>
        <v>-1.0204247590729475E-2</v>
      </c>
      <c r="Z444" s="20">
        <f t="shared" si="194"/>
        <v>0.49592916484358024</v>
      </c>
      <c r="AA444" s="7">
        <f t="shared" si="195"/>
        <v>3.1196882632968235</v>
      </c>
      <c r="AB444" s="7">
        <f t="shared" si="212"/>
        <v>7.9049032024450544E-2</v>
      </c>
      <c r="AC444" s="4">
        <f t="shared" si="196"/>
        <v>66165.605628346253</v>
      </c>
      <c r="AD444">
        <f t="shared" si="197"/>
        <v>4.5768663219780169E-3</v>
      </c>
      <c r="AE444" s="7">
        <f t="shared" si="198"/>
        <v>-5.2396329244335363E-2</v>
      </c>
      <c r="AF444" s="7">
        <f t="shared" si="215"/>
        <v>-3.2187756500787645E-2</v>
      </c>
      <c r="AG444">
        <f t="shared" si="199"/>
        <v>-4.210926628425142E-3</v>
      </c>
      <c r="AH444" s="7">
        <f t="shared" si="210"/>
        <v>-6.827177617742955E-2</v>
      </c>
      <c r="AI444" s="7">
        <f t="shared" si="200"/>
        <v>4.3451739964312486</v>
      </c>
      <c r="AJ444" s="10">
        <f t="shared" si="217"/>
        <v>-7.2115821037363845E-2</v>
      </c>
      <c r="AK444" s="17">
        <f t="shared" si="201"/>
        <v>-6.5080401356161516E-3</v>
      </c>
      <c r="AL444" s="20">
        <f t="shared" si="202"/>
        <v>0.49740368595500078</v>
      </c>
      <c r="AM444">
        <f t="shared" si="203"/>
        <v>54.601999999999997</v>
      </c>
      <c r="AN444" s="13">
        <f t="shared" si="218"/>
        <v>-0.22284754856879693</v>
      </c>
      <c r="AO444">
        <f t="shared" si="204"/>
        <v>11.532441600706031</v>
      </c>
      <c r="AP444" s="13">
        <f t="shared" si="216"/>
        <v>-1.9946891641982895E-2</v>
      </c>
      <c r="AQ444">
        <f t="shared" si="205"/>
        <v>3.0691855815107973</v>
      </c>
      <c r="AR444" s="13">
        <f t="shared" si="192"/>
        <v>-0.11453907674880076</v>
      </c>
      <c r="AS444" s="16">
        <f t="shared" si="206"/>
        <v>-5.707326219688394E-4</v>
      </c>
      <c r="AT444" s="13">
        <v>-3</v>
      </c>
      <c r="AU444" s="17">
        <f t="shared" si="207"/>
        <v>-0.70047575666833506</v>
      </c>
      <c r="AV444" s="20">
        <f t="shared" si="208"/>
        <v>0.24181512007184286</v>
      </c>
      <c r="AW444" s="17">
        <f>(Z444*0.3999)+(AL444*0.4002)+(AV444*0.1999)</f>
        <v>0.44572187064250041</v>
      </c>
      <c r="AX444" s="17">
        <f t="shared" si="209"/>
        <v>443</v>
      </c>
    </row>
    <row r="445" spans="1:50" x14ac:dyDescent="0.25">
      <c r="A445">
        <v>236896</v>
      </c>
      <c r="B445" s="1" t="s">
        <v>872</v>
      </c>
      <c r="C445" t="s">
        <v>873</v>
      </c>
      <c r="D445" t="s">
        <v>164</v>
      </c>
      <c r="E445" s="1" t="s">
        <v>838</v>
      </c>
      <c r="F445">
        <v>437.66500000000002</v>
      </c>
      <c r="G445">
        <v>1514541.5260000001</v>
      </c>
      <c r="H445">
        <v>3681276.7030000002</v>
      </c>
      <c r="I445">
        <v>463.71</v>
      </c>
      <c r="J445">
        <v>51752788.266999997</v>
      </c>
      <c r="K445">
        <v>87.858999999999995</v>
      </c>
      <c r="L445">
        <v>608.01599999999996</v>
      </c>
      <c r="M445" s="2">
        <v>226.458</v>
      </c>
      <c r="N445">
        <v>68.265000000000001</v>
      </c>
      <c r="O445" s="4">
        <v>15937574.074999999</v>
      </c>
      <c r="P445" s="4">
        <v>150483519.90200001</v>
      </c>
      <c r="Q445" s="4">
        <v>161752494.80399999</v>
      </c>
      <c r="R445" s="6">
        <v>466352.02600000001</v>
      </c>
      <c r="S445" s="4">
        <v>-9753124.6980000008</v>
      </c>
      <c r="T445" s="4">
        <v>-4034468.3289999999</v>
      </c>
      <c r="U445" s="4">
        <v>65448820.919</v>
      </c>
      <c r="V445" s="4">
        <v>45.237000000000002</v>
      </c>
      <c r="W445" s="8">
        <v>95</v>
      </c>
      <c r="X445" s="23">
        <f t="shared" si="193"/>
        <v>1111675.2326727158</v>
      </c>
      <c r="Y445" s="24">
        <f t="shared" si="211"/>
        <v>-0.2960623466183403</v>
      </c>
      <c r="Z445" s="20">
        <f t="shared" si="194"/>
        <v>0.38359123431665099</v>
      </c>
      <c r="AA445" s="7">
        <f t="shared" si="195"/>
        <v>2.1040563823997345</v>
      </c>
      <c r="AB445" s="7">
        <f t="shared" si="212"/>
        <v>-0.10537971072117584</v>
      </c>
      <c r="AC445" s="4">
        <f t="shared" si="196"/>
        <v>85117.477610786562</v>
      </c>
      <c r="AD445">
        <f t="shared" si="197"/>
        <v>7.8419923702113363E-3</v>
      </c>
      <c r="AE445" s="7">
        <f t="shared" si="198"/>
        <v>-9.2772458078573636E-2</v>
      </c>
      <c r="AF445" s="7">
        <f t="shared" si="215"/>
        <v>-3.9538788589664621E-2</v>
      </c>
      <c r="AG445">
        <f t="shared" si="199"/>
        <v>-0.22361632933912839</v>
      </c>
      <c r="AH445" s="7">
        <f t="shared" si="210"/>
        <v>-8.2318319108646745E-2</v>
      </c>
      <c r="AI445" s="7">
        <f t="shared" si="200"/>
        <v>14.353789604704213</v>
      </c>
      <c r="AJ445" s="10">
        <f t="shared" si="217"/>
        <v>4.8215907126724425E-2</v>
      </c>
      <c r="AK445" s="17">
        <f t="shared" si="201"/>
        <v>-4.7576649831474652E-2</v>
      </c>
      <c r="AL445" s="20">
        <f t="shared" si="202"/>
        <v>0.48102682084300624</v>
      </c>
      <c r="AM445">
        <f t="shared" si="203"/>
        <v>68.265000000000001</v>
      </c>
      <c r="AN445" s="13">
        <f t="shared" si="218"/>
        <v>0.30582822231973084</v>
      </c>
      <c r="AO445">
        <f t="shared" si="204"/>
        <v>6.9203610330188141</v>
      </c>
      <c r="AP445" s="13">
        <f t="shared" si="216"/>
        <v>-0.41358913637051764</v>
      </c>
      <c r="AQ445">
        <f t="shared" si="205"/>
        <v>5.2778884348786121</v>
      </c>
      <c r="AR445" s="13">
        <f t="shared" si="192"/>
        <v>0.30094911195513524</v>
      </c>
      <c r="AS445" s="16">
        <f t="shared" si="206"/>
        <v>3.8149846214910844E-5</v>
      </c>
      <c r="AT445" s="13">
        <f t="shared" ref="AT445:AT476" si="219">(AS445 - AVERAGE(AS$2:AS$844)) / _xlfn.STDEV.P(AS$2:AS$844)</f>
        <v>-0.33241224693263499</v>
      </c>
      <c r="AU445" s="17">
        <f t="shared" si="207"/>
        <v>-2.8939887944533504E-3</v>
      </c>
      <c r="AV445" s="20">
        <f t="shared" si="208"/>
        <v>0.4988454671224532</v>
      </c>
      <c r="AW445" s="17">
        <f>(Z445*0.3999)+(AL445*0.4002)+(AV445*0.1999)</f>
        <v>0.44562427718237818</v>
      </c>
      <c r="AX445" s="17">
        <f t="shared" si="209"/>
        <v>444</v>
      </c>
    </row>
    <row r="446" spans="1:50" x14ac:dyDescent="0.25">
      <c r="A446">
        <v>198950</v>
      </c>
      <c r="B446" s="1" t="s">
        <v>874</v>
      </c>
      <c r="C446" t="s">
        <v>875</v>
      </c>
      <c r="D446" t="s">
        <v>118</v>
      </c>
      <c r="E446" s="1" t="s">
        <v>70</v>
      </c>
      <c r="F446">
        <v>523.57500000000005</v>
      </c>
      <c r="G446">
        <v>1315.6079999999999</v>
      </c>
      <c r="H446">
        <v>-3030031.7769999998</v>
      </c>
      <c r="I446">
        <v>318.43400000000003</v>
      </c>
      <c r="J446">
        <v>152712466.84099999</v>
      </c>
      <c r="K446">
        <v>150.577</v>
      </c>
      <c r="L446">
        <v>1094.3</v>
      </c>
      <c r="M446" s="2">
        <v>256.334</v>
      </c>
      <c r="N446">
        <v>75.465000000000003</v>
      </c>
      <c r="O446" s="4">
        <v>20709633.863000002</v>
      </c>
      <c r="P446" s="4">
        <v>181555514.461</v>
      </c>
      <c r="Q446" s="4">
        <v>237771123.81799999</v>
      </c>
      <c r="R446" s="6">
        <v>767685.26300000004</v>
      </c>
      <c r="S446" s="4">
        <v>-4535517.5959999999</v>
      </c>
      <c r="T446" s="4">
        <v>17600770.190000001</v>
      </c>
      <c r="U446" s="4">
        <v>84484257.663000003</v>
      </c>
      <c r="V446" s="4">
        <v>45.408000000000001</v>
      </c>
      <c r="W446" s="8">
        <v>163</v>
      </c>
      <c r="X446" s="23">
        <f t="shared" si="193"/>
        <v>1207262.786538908</v>
      </c>
      <c r="Y446" s="24">
        <f t="shared" si="211"/>
        <v>-0.25870884761065654</v>
      </c>
      <c r="Z446" s="20">
        <f t="shared" si="194"/>
        <v>0.39792994625803807</v>
      </c>
      <c r="AA446" s="7">
        <f t="shared" si="195"/>
        <v>1.9723617062010241</v>
      </c>
      <c r="AB446" s="7">
        <f t="shared" si="212"/>
        <v>-0.12929416635658492</v>
      </c>
      <c r="AC446" s="4">
        <f t="shared" si="196"/>
        <v>139552.65177830576</v>
      </c>
      <c r="AD446">
        <f t="shared" si="197"/>
        <v>1.7220364347352468E-2</v>
      </c>
      <c r="AE446" s="7">
        <f t="shared" si="198"/>
        <v>-8.9549811790715916E-2</v>
      </c>
      <c r="AF446" s="7">
        <f t="shared" si="215"/>
        <v>-3.8952061309038007E-2</v>
      </c>
      <c r="AG446">
        <f t="shared" si="199"/>
        <v>0.31311740634557722</v>
      </c>
      <c r="AH446" s="7">
        <f t="shared" si="210"/>
        <v>-4.7956113949694124E-2</v>
      </c>
      <c r="AI446" s="7">
        <f t="shared" si="200"/>
        <v>4.229628150217545</v>
      </c>
      <c r="AJ446" s="10">
        <f t="shared" si="217"/>
        <v>-7.3505007304601869E-2</v>
      </c>
      <c r="AK446" s="17">
        <f t="shared" si="201"/>
        <v>-6.4612581402309299E-2</v>
      </c>
      <c r="AL446" s="20">
        <f t="shared" si="202"/>
        <v>0.47424123356663367</v>
      </c>
      <c r="AM446">
        <f t="shared" si="203"/>
        <v>75.465000000000003</v>
      </c>
      <c r="AN446" s="13">
        <f t="shared" si="218"/>
        <v>0.58442483729428985</v>
      </c>
      <c r="AO446">
        <f t="shared" si="204"/>
        <v>7.2673781520418119</v>
      </c>
      <c r="AP446" s="13">
        <f t="shared" si="216"/>
        <v>-0.38397113735972799</v>
      </c>
      <c r="AQ446">
        <f t="shared" si="205"/>
        <v>2.1147585620645919</v>
      </c>
      <c r="AR446" s="13">
        <f t="shared" si="192"/>
        <v>-0.29408027349925486</v>
      </c>
      <c r="AS446" s="16">
        <f t="shared" si="206"/>
        <v>5.284014228542616E-5</v>
      </c>
      <c r="AT446" s="13">
        <f t="shared" si="219"/>
        <v>-0.23875084699429697</v>
      </c>
      <c r="AU446" s="17">
        <f t="shared" si="207"/>
        <v>-4.1935570925318175E-2</v>
      </c>
      <c r="AV446" s="20">
        <f t="shared" si="208"/>
        <v>0.4832750299154655</v>
      </c>
      <c r="AW446" s="17">
        <f>(Z446*0.3999)+(AL446*0.4002)+(AV446*0.1999)</f>
        <v>0.44553020566205775</v>
      </c>
      <c r="AX446" s="17">
        <f t="shared" si="209"/>
        <v>445</v>
      </c>
    </row>
    <row r="447" spans="1:50" x14ac:dyDescent="0.25">
      <c r="A447">
        <v>181853</v>
      </c>
      <c r="B447" s="1" t="s">
        <v>876</v>
      </c>
      <c r="C447" t="s">
        <v>494</v>
      </c>
      <c r="D447" t="s">
        <v>254</v>
      </c>
      <c r="E447" s="1" t="s">
        <v>212</v>
      </c>
      <c r="F447">
        <v>194.25</v>
      </c>
      <c r="G447">
        <v>85116.332999999999</v>
      </c>
      <c r="H447">
        <v>736549.95900000003</v>
      </c>
      <c r="I447">
        <v>317.92500000000001</v>
      </c>
      <c r="J447">
        <v>28165363.675999999</v>
      </c>
      <c r="K447">
        <v>22.154</v>
      </c>
      <c r="L447">
        <v>569.25599999999997</v>
      </c>
      <c r="M447" s="2">
        <v>107.999</v>
      </c>
      <c r="N447">
        <v>31.071000000000002</v>
      </c>
      <c r="O447" s="4">
        <v>3810713.3939999999</v>
      </c>
      <c r="P447" s="4">
        <v>50548447.711999997</v>
      </c>
      <c r="Q447" s="4">
        <v>62950655.832999997</v>
      </c>
      <c r="R447" s="6">
        <v>151643.04800000001</v>
      </c>
      <c r="S447" s="4">
        <v>2413790.054</v>
      </c>
      <c r="T447" s="4">
        <v>1258151.4169999999</v>
      </c>
      <c r="U447" s="4">
        <v>27790664.245000001</v>
      </c>
      <c r="V447" s="4">
        <v>39.762</v>
      </c>
      <c r="W447" s="8">
        <v>40</v>
      </c>
      <c r="X447" s="23">
        <f t="shared" si="193"/>
        <v>409432.43852380005</v>
      </c>
      <c r="Y447" s="24">
        <f t="shared" si="211"/>
        <v>-0.57048327751813366</v>
      </c>
      <c r="Z447" s="20">
        <f t="shared" si="194"/>
        <v>0.28417498046760548</v>
      </c>
      <c r="AA447" s="7">
        <f t="shared" si="195"/>
        <v>2.0514522145107783</v>
      </c>
      <c r="AB447" s="7">
        <f t="shared" si="212"/>
        <v>-0.11493210931107702</v>
      </c>
      <c r="AC447" s="4">
        <f t="shared" si="196"/>
        <v>49477.499887572551</v>
      </c>
      <c r="AD447">
        <f t="shared" si="197"/>
        <v>1.7017535732026831E-3</v>
      </c>
      <c r="AE447" s="7">
        <f t="shared" si="198"/>
        <v>0.11335965147241123</v>
      </c>
      <c r="AF447" s="7">
        <f t="shared" si="215"/>
        <v>-2.009590134852459E-3</v>
      </c>
      <c r="AG447">
        <f t="shared" si="199"/>
        <v>0.10830875735148454</v>
      </c>
      <c r="AH447" s="7">
        <f t="shared" si="210"/>
        <v>-6.1068158800172995E-2</v>
      </c>
      <c r="AI447" s="7">
        <f t="shared" si="200"/>
        <v>5.0757619303621428</v>
      </c>
      <c r="AJ447" s="10">
        <f t="shared" si="217"/>
        <v>-6.3332097882578306E-2</v>
      </c>
      <c r="AK447" s="17">
        <f t="shared" si="201"/>
        <v>-5.6339734226734536E-2</v>
      </c>
      <c r="AL447" s="20">
        <f t="shared" si="202"/>
        <v>0.47753558287543962</v>
      </c>
      <c r="AM447">
        <f t="shared" si="203"/>
        <v>31.071000000000002</v>
      </c>
      <c r="AN447" s="13">
        <f t="shared" si="218"/>
        <v>-1.1333554578696783</v>
      </c>
      <c r="AO447">
        <f t="shared" si="204"/>
        <v>25.695404893021575</v>
      </c>
      <c r="AP447" s="13">
        <f t="shared" si="216"/>
        <v>1.1888656129475998</v>
      </c>
      <c r="AQ447">
        <f t="shared" si="205"/>
        <v>14.350681592488941</v>
      </c>
      <c r="AR447" s="13">
        <f t="shared" si="192"/>
        <v>2.007669592617829</v>
      </c>
      <c r="AS447" s="16">
        <f t="shared" si="206"/>
        <v>1.4938305276284967E-4</v>
      </c>
      <c r="AT447" s="13">
        <f t="shared" si="219"/>
        <v>0.376780937119019</v>
      </c>
      <c r="AU447" s="17">
        <f t="shared" si="207"/>
        <v>0.53448335145425752</v>
      </c>
      <c r="AV447" s="20">
        <f t="shared" si="208"/>
        <v>0.70349641753586645</v>
      </c>
      <c r="AW447" s="17">
        <f>(Z447*0.3999)+(AL447*0.4002)+(AV447*0.1999)</f>
        <v>0.44538024882116606</v>
      </c>
      <c r="AX447" s="17">
        <f t="shared" si="209"/>
        <v>446</v>
      </c>
    </row>
    <row r="448" spans="1:50" x14ac:dyDescent="0.25">
      <c r="A448">
        <v>140988</v>
      </c>
      <c r="B448" s="1" t="s">
        <v>877</v>
      </c>
      <c r="C448" t="s">
        <v>878</v>
      </c>
      <c r="D448" t="s">
        <v>51</v>
      </c>
      <c r="E448" s="1" t="s">
        <v>70</v>
      </c>
      <c r="F448">
        <v>305.99599999999998</v>
      </c>
      <c r="G448">
        <v>10632143.854</v>
      </c>
      <c r="H448">
        <v>1020288.993</v>
      </c>
      <c r="I448">
        <v>327.43400000000003</v>
      </c>
      <c r="J448">
        <v>7788772.699</v>
      </c>
      <c r="K448">
        <v>87.527000000000001</v>
      </c>
      <c r="L448">
        <v>1282.058</v>
      </c>
      <c r="M448" s="2">
        <v>226.00700000000001</v>
      </c>
      <c r="N448">
        <v>24.684999999999999</v>
      </c>
      <c r="O448" s="4">
        <v>4817377.0630000001</v>
      </c>
      <c r="P448" s="4">
        <v>49254285.887000002</v>
      </c>
      <c r="Q448" s="4">
        <v>59173597.910999998</v>
      </c>
      <c r="R448" s="6">
        <v>828524.65899999999</v>
      </c>
      <c r="S448" s="4">
        <v>5816679.659</v>
      </c>
      <c r="T448" s="4">
        <v>4720.0290000000005</v>
      </c>
      <c r="U448" s="4">
        <v>46082340.030000001</v>
      </c>
      <c r="V448" s="4">
        <v>45.694000000000003</v>
      </c>
      <c r="W448" s="9">
        <v>137</v>
      </c>
      <c r="X448" s="23">
        <f t="shared" si="193"/>
        <v>1366805.6394643285</v>
      </c>
      <c r="Y448" s="24">
        <f t="shared" si="211"/>
        <v>-0.19636303419257189</v>
      </c>
      <c r="Z448" s="20">
        <f t="shared" si="194"/>
        <v>0.42216301370899745</v>
      </c>
      <c r="AA448" s="7">
        <f t="shared" si="195"/>
        <v>1.2550342666552203</v>
      </c>
      <c r="AB448" s="7">
        <f t="shared" si="212"/>
        <v>-0.25955376168901723</v>
      </c>
      <c r="AC448" s="4">
        <f t="shared" si="196"/>
        <v>6075.2108711150358</v>
      </c>
      <c r="AD448">
        <f t="shared" si="197"/>
        <v>-5.7758161651266012E-3</v>
      </c>
      <c r="AE448" s="7">
        <f t="shared" si="198"/>
        <v>0.14836418132302037</v>
      </c>
      <c r="AF448" s="7">
        <f t="shared" si="215"/>
        <v>4.3634681453082903E-3</v>
      </c>
      <c r="AG448">
        <f t="shared" si="199"/>
        <v>1.0723388736299322</v>
      </c>
      <c r="AH448" s="7">
        <f t="shared" si="210"/>
        <v>6.4996777279193569E-4</v>
      </c>
      <c r="AI448" s="7">
        <f t="shared" si="200"/>
        <v>5.9654941560289823</v>
      </c>
      <c r="AJ448" s="10">
        <f t="shared" si="217"/>
        <v>-5.2635012440584238E-2</v>
      </c>
      <c r="AK448" s="17">
        <f t="shared" si="201"/>
        <v>-8.5625065613941759E-2</v>
      </c>
      <c r="AL448" s="20">
        <f t="shared" si="202"/>
        <v>0.46588223607683427</v>
      </c>
      <c r="AM448">
        <f t="shared" si="203"/>
        <v>24.684999999999999</v>
      </c>
      <c r="AN448" s="13">
        <f t="shared" si="218"/>
        <v>-1.3804551777623912</v>
      </c>
      <c r="AO448">
        <f t="shared" si="204"/>
        <v>14.647571606475715</v>
      </c>
      <c r="AP448" s="13">
        <f t="shared" si="216"/>
        <v>0.2459302434374912</v>
      </c>
      <c r="AQ448">
        <f t="shared" si="205"/>
        <v>3.7409485073177424</v>
      </c>
      <c r="AR448" s="13">
        <f t="shared" si="192"/>
        <v>1.1829013398047128E-2</v>
      </c>
      <c r="AS448" s="16">
        <f t="shared" si="206"/>
        <v>2.6613196003420254E-4</v>
      </c>
      <c r="AT448" s="13">
        <f t="shared" si="219"/>
        <v>1.1211407542266765</v>
      </c>
      <c r="AU448" s="17">
        <f t="shared" si="207"/>
        <v>-0.12546858827449742</v>
      </c>
      <c r="AV448" s="20">
        <f t="shared" si="208"/>
        <v>0.45007629571011526</v>
      </c>
      <c r="AW448" s="17">
        <f>(Z448*0.3999)+(AL448*0.4002)+(AV448*0.1999)</f>
        <v>0.44523931157262914</v>
      </c>
      <c r="AX448" s="17">
        <f t="shared" si="209"/>
        <v>447</v>
      </c>
    </row>
    <row r="449" spans="1:50" x14ac:dyDescent="0.25">
      <c r="A449">
        <v>214069</v>
      </c>
      <c r="B449" s="1" t="s">
        <v>879</v>
      </c>
      <c r="C449" t="s">
        <v>65</v>
      </c>
      <c r="D449" t="s">
        <v>143</v>
      </c>
      <c r="E449" s="1" t="s">
        <v>48</v>
      </c>
      <c r="F449">
        <v>617.38400000000001</v>
      </c>
      <c r="G449">
        <v>-19404.848999999998</v>
      </c>
      <c r="H449">
        <v>7116921.3590000002</v>
      </c>
      <c r="I449">
        <v>585.41</v>
      </c>
      <c r="J449">
        <v>81530926.056999996</v>
      </c>
      <c r="K449">
        <v>136.51400000000001</v>
      </c>
      <c r="L449">
        <v>1321.6510000000001</v>
      </c>
      <c r="M449" s="2">
        <v>354.80200000000002</v>
      </c>
      <c r="N449">
        <v>72.13</v>
      </c>
      <c r="O449" s="4">
        <v>24899590.782000002</v>
      </c>
      <c r="P449" s="4">
        <v>185163415.28600001</v>
      </c>
      <c r="Q449" s="4">
        <v>250228221.85699999</v>
      </c>
      <c r="R449" s="6">
        <v>858682.93200000003</v>
      </c>
      <c r="S449" s="4">
        <v>-3006961.3760000002</v>
      </c>
      <c r="T449" s="4">
        <v>16362489.407</v>
      </c>
      <c r="U449" s="4">
        <v>84094273.505999997</v>
      </c>
      <c r="V449" s="4">
        <v>44.29</v>
      </c>
      <c r="W449" s="8">
        <v>308</v>
      </c>
      <c r="X449" s="23">
        <f t="shared" si="193"/>
        <v>989163.70662163652</v>
      </c>
      <c r="Y449" s="24">
        <f t="shared" si="211"/>
        <v>-0.34393713765216921</v>
      </c>
      <c r="Z449" s="20">
        <f t="shared" si="194"/>
        <v>0.36544678095304084</v>
      </c>
      <c r="AA449" s="7">
        <f t="shared" si="195"/>
        <v>2.3149966178400105</v>
      </c>
      <c r="AB449" s="7">
        <f t="shared" si="212"/>
        <v>-6.707504231872885E-2</v>
      </c>
      <c r="AC449" s="4">
        <f t="shared" si="196"/>
        <v>61688.695470286781</v>
      </c>
      <c r="AD449">
        <f t="shared" si="197"/>
        <v>3.8055611978074755E-3</v>
      </c>
      <c r="AE449" s="7">
        <f t="shared" si="198"/>
        <v>4.8873244415468559E-2</v>
      </c>
      <c r="AF449" s="7">
        <f t="shared" si="215"/>
        <v>-1.3750231480587126E-2</v>
      </c>
      <c r="AG449">
        <f t="shared" si="199"/>
        <v>0.25118163596115678</v>
      </c>
      <c r="AH449" s="7">
        <f t="shared" si="210"/>
        <v>-5.1921300982166109E-2</v>
      </c>
      <c r="AI449" s="7">
        <f t="shared" si="200"/>
        <v>3.8458305656214637</v>
      </c>
      <c r="AJ449" s="10">
        <f t="shared" si="217"/>
        <v>-7.8119334443059976E-2</v>
      </c>
      <c r="AK449" s="17">
        <f t="shared" si="201"/>
        <v>-4.4403885174957178E-2</v>
      </c>
      <c r="AL449" s="20">
        <f t="shared" si="202"/>
        <v>0.48229123239175098</v>
      </c>
      <c r="AM449">
        <f t="shared" si="203"/>
        <v>72.13</v>
      </c>
      <c r="AN449" s="13">
        <f t="shared" si="218"/>
        <v>0.45538043299704595</v>
      </c>
      <c r="AO449">
        <f t="shared" si="204"/>
        <v>9.6814319410463394</v>
      </c>
      <c r="AP449" s="13">
        <f t="shared" si="216"/>
        <v>-0.17793103496930235</v>
      </c>
      <c r="AQ449">
        <f t="shared" si="205"/>
        <v>4.2882781253204794</v>
      </c>
      <c r="AR449" s="13">
        <f t="shared" ref="AR449:AR512" si="220">(AQ449 - AVERAGE(AQ$2:AQ$844)) / _xlfn.STDEV.P(AQ$2:AQ$844)</f>
        <v>0.11478944162460678</v>
      </c>
      <c r="AS449" s="16">
        <f t="shared" si="206"/>
        <v>5.3079225741951795E-5</v>
      </c>
      <c r="AT449" s="13">
        <f t="shared" si="219"/>
        <v>-0.23722651480025547</v>
      </c>
      <c r="AU449" s="17">
        <f t="shared" si="207"/>
        <v>7.3383428602888795E-2</v>
      </c>
      <c r="AV449" s="20">
        <f t="shared" si="208"/>
        <v>0.52924949795123899</v>
      </c>
      <c r="AW449" s="17">
        <f>(Z449*0.3999)+(AL449*0.4002)+(AV449*0.1999)</f>
        <v>0.44495209354675247</v>
      </c>
      <c r="AX449" s="17">
        <f t="shared" si="209"/>
        <v>448</v>
      </c>
    </row>
    <row r="450" spans="1:50" x14ac:dyDescent="0.25">
      <c r="A450">
        <v>451398</v>
      </c>
      <c r="B450" s="1" t="s">
        <v>880</v>
      </c>
      <c r="C450" t="s">
        <v>504</v>
      </c>
      <c r="D450" t="s">
        <v>92</v>
      </c>
      <c r="E450" s="1" t="s">
        <v>346</v>
      </c>
      <c r="F450">
        <v>21.664000000000001</v>
      </c>
      <c r="G450">
        <v>1861458.9779999999</v>
      </c>
      <c r="H450">
        <v>303225.99800000002</v>
      </c>
      <c r="I450">
        <v>25.003</v>
      </c>
      <c r="J450">
        <v>0</v>
      </c>
      <c r="K450">
        <v>10.337999999999999</v>
      </c>
      <c r="L450">
        <v>202.41900000000001</v>
      </c>
      <c r="M450" s="2">
        <v>61.173999999999999</v>
      </c>
      <c r="N450">
        <v>20.798999999999999</v>
      </c>
      <c r="O450" s="4">
        <v>2796537.4730000002</v>
      </c>
      <c r="P450" s="4">
        <v>10442893.149</v>
      </c>
      <c r="Q450" s="4">
        <v>10557712.994000001</v>
      </c>
      <c r="R450" s="6">
        <v>581180.24600000004</v>
      </c>
      <c r="S450" s="4">
        <v>-2120384.4309999999</v>
      </c>
      <c r="T450" s="4">
        <v>1415252.42</v>
      </c>
      <c r="U450" s="4">
        <v>2904927.4270000001</v>
      </c>
      <c r="V450" s="4">
        <v>47.43</v>
      </c>
      <c r="W450" s="8">
        <v>145</v>
      </c>
      <c r="X450" s="23">
        <f t="shared" ref="X450:X513" si="221">(R450/W450)*M450</f>
        <v>245193.93357795864</v>
      </c>
      <c r="Y450" s="24">
        <f t="shared" si="211"/>
        <v>-0.63466404774796759</v>
      </c>
      <c r="Z450" s="20">
        <f t="shared" ref="Z450:Z513" si="222">_xlfn.NORM.DIST(Y450, 0, 1, TRUE)</f>
        <v>0.26282377323067879</v>
      </c>
      <c r="AA450" s="7">
        <f t="shared" ref="AA450:AA513" si="223">(P450/((U450-S450)-H450))</f>
        <v>2.211500057095531</v>
      </c>
      <c r="AB450" s="7">
        <f t="shared" si="212"/>
        <v>-8.5868998018249487E-2</v>
      </c>
      <c r="AC450" s="4">
        <f t="shared" ref="AC450:AC513" si="224">J450/L450</f>
        <v>0</v>
      </c>
      <c r="AD450">
        <f t="shared" ref="AD450:AD513" si="225">(AC450 - AVERAGE(AC$2:AC$844)) / _xlfn.STDEV.P(AC$2:AC$844)</f>
        <v>-6.8224847624117199E-3</v>
      </c>
      <c r="AE450" s="7">
        <f t="shared" ref="AE450:AE513" si="226">((S450+H450)/U450)</f>
        <v>-0.62554348728657572</v>
      </c>
      <c r="AF450" s="7">
        <f t="shared" si="215"/>
        <v>-0.13653711519523495</v>
      </c>
      <c r="AG450">
        <f t="shared" ref="AG450:AG513" si="227">(G450+T450)/(Q450-P450)</f>
        <v>28.537848992915649</v>
      </c>
      <c r="AH450" s="7">
        <f t="shared" si="210"/>
        <v>1.7590180947738279</v>
      </c>
      <c r="AI450" s="7">
        <f t="shared" ref="AI450:AI513" si="228">Q450/(Q450-P450)</f>
        <v>91.950246004947488</v>
      </c>
      <c r="AJ450" s="10">
        <f t="shared" si="217"/>
        <v>0.98114370288826036</v>
      </c>
      <c r="AK450" s="17">
        <f t="shared" ref="AK450:AK513" si="229">(AB450*0.3)+(AD450*0.15)+(AF450*0.2)+(AH450*0.2)+(AJ450*0.15)</f>
        <v>0.44488367922912098</v>
      </c>
      <c r="AL450" s="20">
        <f t="shared" ref="AL450:AL513" si="230">_xlfn.NORM.DIST(AK450, 0, 1, TRUE)</f>
        <v>0.6717980911368957</v>
      </c>
      <c r="AM450">
        <f t="shared" ref="AM450:AM513" si="231">N450</f>
        <v>20.798999999999999</v>
      </c>
      <c r="AN450" s="13">
        <f t="shared" si="218"/>
        <v>-1.5308199619000491</v>
      </c>
      <c r="AO450">
        <f t="shared" ref="AO450:AO513" si="232">L450/K450</f>
        <v>19.580092861288453</v>
      </c>
      <c r="AP450" s="13">
        <f t="shared" si="216"/>
        <v>0.66692218198234576</v>
      </c>
      <c r="AQ450">
        <f t="shared" ref="AQ450:AQ513" si="233">I450/K450</f>
        <v>2.4185529115883151</v>
      </c>
      <c r="AR450" s="13">
        <f t="shared" si="220"/>
        <v>-0.23693226745143439</v>
      </c>
      <c r="AS450" s="16">
        <f t="shared" ref="AS450:AS513" si="234">L450/O450</f>
        <v>7.2382008807074549E-5</v>
      </c>
      <c r="AT450" s="13">
        <f t="shared" si="219"/>
        <v>-0.11415713104466854</v>
      </c>
      <c r="AU450" s="17">
        <f t="shared" ref="AU450:AU513" si="235">(AN450*0.3)+(AP450*0.25)+(AR450*0.25)+(AT450*0.2)</f>
        <v>-0.37457993614622054</v>
      </c>
      <c r="AV450" s="20">
        <f t="shared" ref="AV450:AV513" si="236">_xlfn.NORM.DIST(AU450, 0, 1, TRUE)</f>
        <v>0.35398644850995364</v>
      </c>
      <c r="AW450" s="17">
        <f>(Z450*0.3999)+(AL450*0.4002)+(AV450*0.1999)</f>
        <v>0.44471871404507379</v>
      </c>
      <c r="AX450" s="17">
        <f t="shared" ref="AX450:AX513" si="237">_xlfn.RANK.AVG(AW450,$AW$2:$AW$844)</f>
        <v>449</v>
      </c>
    </row>
    <row r="451" spans="1:50" x14ac:dyDescent="0.25">
      <c r="A451">
        <v>154004</v>
      </c>
      <c r="B451" s="1" t="s">
        <v>881</v>
      </c>
      <c r="C451" t="s">
        <v>882</v>
      </c>
      <c r="D451" t="s">
        <v>291</v>
      </c>
      <c r="E451" s="1" t="s">
        <v>67</v>
      </c>
      <c r="F451">
        <v>606.84</v>
      </c>
      <c r="G451">
        <v>4455.6139999999996</v>
      </c>
      <c r="H451">
        <v>3122469.372</v>
      </c>
      <c r="I451">
        <v>518.726</v>
      </c>
      <c r="J451">
        <v>74089017.900000006</v>
      </c>
      <c r="K451">
        <v>110.03700000000001</v>
      </c>
      <c r="L451">
        <v>1410.14</v>
      </c>
      <c r="M451" s="2">
        <v>341.09</v>
      </c>
      <c r="N451">
        <v>57.789000000000001</v>
      </c>
      <c r="O451" s="4">
        <v>13531243.219000001</v>
      </c>
      <c r="P451" s="4">
        <v>121450085.088</v>
      </c>
      <c r="Q451" s="4">
        <v>138279789.99399999</v>
      </c>
      <c r="R451" s="6">
        <v>237429.698</v>
      </c>
      <c r="S451" s="4">
        <v>-4392416.0789999999</v>
      </c>
      <c r="T451" s="4">
        <v>5804820.4119999995</v>
      </c>
      <c r="U451" s="4">
        <v>71202858.373999998</v>
      </c>
      <c r="V451" s="4">
        <v>45.01</v>
      </c>
      <c r="W451" s="9">
        <v>75</v>
      </c>
      <c r="X451" s="23">
        <f t="shared" si="221"/>
        <v>1079798.6092109333</v>
      </c>
      <c r="Y451" s="24">
        <f t="shared" si="211"/>
        <v>-0.30851902507372586</v>
      </c>
      <c r="Z451" s="20">
        <f t="shared" si="222"/>
        <v>0.37884371295108682</v>
      </c>
      <c r="AA451" s="7">
        <f t="shared" si="223"/>
        <v>1.6758021847265332</v>
      </c>
      <c r="AB451" s="7">
        <f t="shared" si="212"/>
        <v>-0.18314645351251257</v>
      </c>
      <c r="AC451" s="4">
        <f t="shared" si="224"/>
        <v>52540.186009899728</v>
      </c>
      <c r="AD451">
        <f t="shared" si="225"/>
        <v>2.2294089016493203E-3</v>
      </c>
      <c r="AE451" s="7">
        <f t="shared" si="226"/>
        <v>-1.7835614131240074E-2</v>
      </c>
      <c r="AF451" s="7">
        <f t="shared" si="215"/>
        <v>-2.5895500825313816E-2</v>
      </c>
      <c r="AG451">
        <f t="shared" si="227"/>
        <v>0.34517991007251259</v>
      </c>
      <c r="AH451" s="7">
        <f t="shared" si="210"/>
        <v>-4.5903441911911452E-2</v>
      </c>
      <c r="AI451" s="7">
        <f t="shared" si="228"/>
        <v>8.2164120384963866</v>
      </c>
      <c r="AJ451" s="10">
        <f t="shared" si="217"/>
        <v>-2.5572644441470862E-2</v>
      </c>
      <c r="AK451" s="17">
        <f t="shared" si="229"/>
        <v>-7.2805209932172044E-2</v>
      </c>
      <c r="AL451" s="20">
        <f t="shared" si="230"/>
        <v>0.47098056251782677</v>
      </c>
      <c r="AM451">
        <f t="shared" si="231"/>
        <v>57.789000000000001</v>
      </c>
      <c r="AN451" s="13">
        <f t="shared" si="218"/>
        <v>-9.9529852468252411E-2</v>
      </c>
      <c r="AO451">
        <f t="shared" si="232"/>
        <v>12.815143997019184</v>
      </c>
      <c r="AP451" s="13">
        <f t="shared" si="216"/>
        <v>8.9532082801991611E-2</v>
      </c>
      <c r="AQ451">
        <f t="shared" si="233"/>
        <v>4.7141052555049665</v>
      </c>
      <c r="AR451" s="13">
        <f t="shared" si="220"/>
        <v>0.19489353654691466</v>
      </c>
      <c r="AS451" s="16">
        <f t="shared" si="234"/>
        <v>1.0421363190190396E-4</v>
      </c>
      <c r="AT451" s="13">
        <f t="shared" si="219"/>
        <v>8.8792786850803176E-2</v>
      </c>
      <c r="AU451" s="17">
        <f t="shared" si="235"/>
        <v>5.9006006466911481E-2</v>
      </c>
      <c r="AV451" s="20">
        <f t="shared" si="236"/>
        <v>0.52352633800946702</v>
      </c>
      <c r="AW451" s="17">
        <f>(Z451*0.3999)+(AL451*0.4002)+(AV451*0.1999)</f>
        <v>0.44463893689686629</v>
      </c>
      <c r="AX451" s="17">
        <f t="shared" si="237"/>
        <v>450</v>
      </c>
    </row>
    <row r="452" spans="1:50" x14ac:dyDescent="0.25">
      <c r="A452">
        <v>167899</v>
      </c>
      <c r="B452" s="1" t="s">
        <v>883</v>
      </c>
      <c r="C452" t="s">
        <v>546</v>
      </c>
      <c r="D452" t="s">
        <v>55</v>
      </c>
      <c r="E452" s="1" t="s">
        <v>44</v>
      </c>
      <c r="F452">
        <v>784.8</v>
      </c>
      <c r="G452">
        <v>801161.82299999997</v>
      </c>
      <c r="H452">
        <v>6607839.625</v>
      </c>
      <c r="I452">
        <v>817.57399999999996</v>
      </c>
      <c r="J452">
        <v>121427195.675</v>
      </c>
      <c r="K452">
        <v>251.571</v>
      </c>
      <c r="L452">
        <v>2463.0540000000001</v>
      </c>
      <c r="M452" s="2">
        <v>380.90100000000001</v>
      </c>
      <c r="N452">
        <v>72.793000000000006</v>
      </c>
      <c r="O452" s="4">
        <v>39135373.368000001</v>
      </c>
      <c r="P452" s="4">
        <v>169906020.514</v>
      </c>
      <c r="Q452" s="4">
        <v>328101423.51599997</v>
      </c>
      <c r="R452" s="6">
        <v>451154.30800000002</v>
      </c>
      <c r="S452" s="4">
        <v>-17247564.228</v>
      </c>
      <c r="T452" s="4">
        <v>6125972.3839999996</v>
      </c>
      <c r="U452" s="4">
        <v>146462330.13600001</v>
      </c>
      <c r="V452" s="4">
        <v>45.695</v>
      </c>
      <c r="W452" s="8">
        <v>141</v>
      </c>
      <c r="X452" s="23">
        <f t="shared" si="221"/>
        <v>1218759.7664645959</v>
      </c>
      <c r="Y452" s="24">
        <f t="shared" si="211"/>
        <v>-0.25421608248721056</v>
      </c>
      <c r="Z452" s="20">
        <f t="shared" si="222"/>
        <v>0.39966431331070845</v>
      </c>
      <c r="AA452" s="7">
        <f t="shared" si="223"/>
        <v>1.0815009440600361</v>
      </c>
      <c r="AB452" s="7">
        <f t="shared" si="212"/>
        <v>-0.29106570328190229</v>
      </c>
      <c r="AC452" s="4">
        <f t="shared" si="224"/>
        <v>49299.445190807834</v>
      </c>
      <c r="AD452">
        <f t="shared" si="225"/>
        <v>1.6710773936170766E-3</v>
      </c>
      <c r="AE452" s="7">
        <f t="shared" si="226"/>
        <v>-7.2644785817078755E-2</v>
      </c>
      <c r="AF452" s="7">
        <f t="shared" si="215"/>
        <v>-3.5874267771532568E-2</v>
      </c>
      <c r="AG452">
        <f t="shared" si="227"/>
        <v>4.3788467145991744E-2</v>
      </c>
      <c r="AH452" s="7">
        <f t="shared" si="210"/>
        <v>-6.5198809254122983E-2</v>
      </c>
      <c r="AI452" s="7">
        <f t="shared" si="228"/>
        <v>2.0740262819890662</v>
      </c>
      <c r="AJ452" s="10">
        <f t="shared" si="217"/>
        <v>-9.94214085522694E-2</v>
      </c>
      <c r="AK452" s="17">
        <f t="shared" si="229"/>
        <v>-0.12219687606349965</v>
      </c>
      <c r="AL452" s="20">
        <f t="shared" si="230"/>
        <v>0.45137155022787445</v>
      </c>
      <c r="AM452">
        <f t="shared" si="231"/>
        <v>72.793000000000006</v>
      </c>
      <c r="AN452" s="13">
        <f t="shared" si="218"/>
        <v>0.48103453795928702</v>
      </c>
      <c r="AO452">
        <f t="shared" si="232"/>
        <v>9.7906912958965862</v>
      </c>
      <c r="AP452" s="13">
        <f t="shared" si="216"/>
        <v>-0.16860572135657634</v>
      </c>
      <c r="AQ452">
        <f t="shared" si="233"/>
        <v>3.2498737930842583</v>
      </c>
      <c r="AR452" s="13">
        <f t="shared" si="220"/>
        <v>-8.0549073235046606E-2</v>
      </c>
      <c r="AS452" s="16">
        <f t="shared" si="234"/>
        <v>6.2936770190979619E-5</v>
      </c>
      <c r="AT452" s="13">
        <f t="shared" si="219"/>
        <v>-0.17437744704705863</v>
      </c>
      <c r="AU452" s="17">
        <f t="shared" si="235"/>
        <v>4.7146173330468631E-2</v>
      </c>
      <c r="AV452" s="20">
        <f t="shared" si="236"/>
        <v>0.51880163638335797</v>
      </c>
      <c r="AW452" s="17">
        <f>(Z452*0.3999)+(AL452*0.4002)+(AV452*0.1999)</f>
        <v>0.44417310040718094</v>
      </c>
      <c r="AX452" s="17">
        <f t="shared" si="237"/>
        <v>451</v>
      </c>
    </row>
    <row r="453" spans="1:50" x14ac:dyDescent="0.25">
      <c r="A453">
        <v>150604</v>
      </c>
      <c r="B453" s="1" t="s">
        <v>884</v>
      </c>
      <c r="C453" t="s">
        <v>885</v>
      </c>
      <c r="D453" t="s">
        <v>73</v>
      </c>
      <c r="E453" s="1" t="s">
        <v>70</v>
      </c>
      <c r="F453">
        <v>212.20500000000001</v>
      </c>
      <c r="G453">
        <v>111823.82</v>
      </c>
      <c r="H453">
        <v>3764478.6409999998</v>
      </c>
      <c r="I453">
        <v>182.60300000000001</v>
      </c>
      <c r="J453">
        <v>103077723.117</v>
      </c>
      <c r="K453">
        <v>75.962000000000003</v>
      </c>
      <c r="L453">
        <v>909.55799999999999</v>
      </c>
      <c r="M453" s="2">
        <v>236.06899999999999</v>
      </c>
      <c r="N453">
        <v>62.988999999999997</v>
      </c>
      <c r="O453" s="4">
        <v>10976268.213</v>
      </c>
      <c r="P453" s="4">
        <v>121435558.448</v>
      </c>
      <c r="Q453" s="4">
        <v>156333352.125</v>
      </c>
      <c r="R453" s="6">
        <v>495367.603</v>
      </c>
      <c r="S453" s="4">
        <v>3903279.392</v>
      </c>
      <c r="T453" s="4">
        <v>1222667.3840000001</v>
      </c>
      <c r="U453" s="4">
        <v>63914691.596000001</v>
      </c>
      <c r="V453" s="4">
        <v>44.174999999999997</v>
      </c>
      <c r="W453" s="8">
        <v>103</v>
      </c>
      <c r="X453" s="23">
        <f t="shared" si="221"/>
        <v>1135348.8803165727</v>
      </c>
      <c r="Y453" s="24">
        <f t="shared" si="211"/>
        <v>-0.28681120943565919</v>
      </c>
      <c r="Z453" s="20">
        <f t="shared" si="222"/>
        <v>0.38712843974562089</v>
      </c>
      <c r="AA453" s="7">
        <f t="shared" si="223"/>
        <v>2.1589720675525315</v>
      </c>
      <c r="AB453" s="7">
        <f t="shared" si="212"/>
        <v>-9.5407563371095502E-2</v>
      </c>
      <c r="AC453" s="4">
        <f t="shared" si="224"/>
        <v>113327.26787846404</v>
      </c>
      <c r="AD453">
        <f t="shared" si="225"/>
        <v>1.2702120230062586E-2</v>
      </c>
      <c r="AE453" s="7">
        <f t="shared" si="226"/>
        <v>0.11996863070962349</v>
      </c>
      <c r="AF453" s="7">
        <f t="shared" si="215"/>
        <v>-8.0633415538690042E-4</v>
      </c>
      <c r="AG453">
        <f t="shared" si="227"/>
        <v>3.8239987786950549E-2</v>
      </c>
      <c r="AH453" s="7">
        <f t="shared" si="210"/>
        <v>-6.5554028189285254E-2</v>
      </c>
      <c r="AI453" s="7">
        <f t="shared" si="228"/>
        <v>4.479748879598489</v>
      </c>
      <c r="AJ453" s="10">
        <f t="shared" si="217"/>
        <v>-7.049785219004305E-2</v>
      </c>
      <c r="AK453" s="17">
        <f t="shared" si="229"/>
        <v>-5.0563701274260152E-2</v>
      </c>
      <c r="AL453" s="20">
        <f t="shared" si="230"/>
        <v>0.47983659399662582</v>
      </c>
      <c r="AM453">
        <f t="shared" si="231"/>
        <v>62.988999999999997</v>
      </c>
      <c r="AN453" s="13">
        <f t="shared" si="218"/>
        <v>0.10167881390226222</v>
      </c>
      <c r="AO453">
        <f t="shared" si="232"/>
        <v>11.973855348726994</v>
      </c>
      <c r="AP453" s="13">
        <f t="shared" si="216"/>
        <v>1.7727883565194662E-2</v>
      </c>
      <c r="AQ453">
        <f t="shared" si="233"/>
        <v>2.4038729891261421</v>
      </c>
      <c r="AR453" s="13">
        <f t="shared" si="220"/>
        <v>-0.23969376811451465</v>
      </c>
      <c r="AS453" s="16">
        <f t="shared" si="234"/>
        <v>8.2865868649487233E-5</v>
      </c>
      <c r="AT453" s="13">
        <f t="shared" si="219"/>
        <v>-4.7314843803874289E-2</v>
      </c>
      <c r="AU453" s="17">
        <f t="shared" si="235"/>
        <v>-3.4450795727426195E-2</v>
      </c>
      <c r="AV453" s="20">
        <f t="shared" si="236"/>
        <v>0.48625883917750612</v>
      </c>
      <c r="AW453" s="17">
        <f>(Z453*0.3999)+(AL453*0.4002)+(AV453*0.1999)</f>
        <v>0.44404640992330691</v>
      </c>
      <c r="AX453" s="17">
        <f t="shared" si="237"/>
        <v>452</v>
      </c>
    </row>
    <row r="454" spans="1:50" x14ac:dyDescent="0.25">
      <c r="A454">
        <v>169442</v>
      </c>
      <c r="B454" s="1" t="s">
        <v>886</v>
      </c>
      <c r="C454" t="s">
        <v>542</v>
      </c>
      <c r="D454" t="s">
        <v>233</v>
      </c>
      <c r="E454" s="1" t="s">
        <v>44</v>
      </c>
      <c r="F454">
        <v>297.94200000000001</v>
      </c>
      <c r="G454">
        <v>13788.844999999999</v>
      </c>
      <c r="H454">
        <v>7194097.3399999999</v>
      </c>
      <c r="I454">
        <v>295.84199999999998</v>
      </c>
      <c r="J454">
        <v>95817210.082000002</v>
      </c>
      <c r="K454">
        <v>128.768</v>
      </c>
      <c r="L454">
        <v>1400.1790000000001</v>
      </c>
      <c r="M454" s="2">
        <v>281.971</v>
      </c>
      <c r="N454">
        <v>62.87</v>
      </c>
      <c r="O454" s="4">
        <v>17019611.307999998</v>
      </c>
      <c r="P454" s="4">
        <v>227459596.71200001</v>
      </c>
      <c r="Q454" s="4">
        <v>270523072.55599999</v>
      </c>
      <c r="R454" s="6">
        <v>630727.38300000003</v>
      </c>
      <c r="S454" s="4">
        <v>656013.32700000005</v>
      </c>
      <c r="T454" s="4">
        <v>62808345.637000002</v>
      </c>
      <c r="U454" s="4">
        <v>118769570.926</v>
      </c>
      <c r="V454" s="4">
        <v>44.633000000000003</v>
      </c>
      <c r="W454" s="8">
        <v>156</v>
      </c>
      <c r="X454" s="23">
        <f t="shared" si="221"/>
        <v>1140043.78789675</v>
      </c>
      <c r="Y454" s="24">
        <f t="shared" si="211"/>
        <v>-0.2849765435346695</v>
      </c>
      <c r="Z454" s="20">
        <f t="shared" si="222"/>
        <v>0.38783105633945664</v>
      </c>
      <c r="AA454" s="7">
        <f t="shared" si="223"/>
        <v>2.0506734903043666</v>
      </c>
      <c r="AB454" s="7">
        <f t="shared" si="212"/>
        <v>-0.11507351795434179</v>
      </c>
      <c r="AC454" s="4">
        <f t="shared" si="224"/>
        <v>68432.114809606486</v>
      </c>
      <c r="AD454">
        <f t="shared" si="225"/>
        <v>4.9673521891867856E-3</v>
      </c>
      <c r="AE454" s="7">
        <f t="shared" si="226"/>
        <v>6.6095302069341069E-2</v>
      </c>
      <c r="AF454" s="7">
        <f t="shared" si="215"/>
        <v>-1.0614717945600795E-2</v>
      </c>
      <c r="AG454">
        <f t="shared" si="227"/>
        <v>1.4588263778236792</v>
      </c>
      <c r="AH454" s="7">
        <f t="shared" si="210"/>
        <v>2.5393266036940022E-2</v>
      </c>
      <c r="AI454" s="7">
        <f t="shared" si="228"/>
        <v>6.2819609252162092</v>
      </c>
      <c r="AJ454" s="10">
        <f t="shared" si="217"/>
        <v>-4.8830191201238451E-2</v>
      </c>
      <c r="AK454" s="17">
        <f t="shared" si="229"/>
        <v>-3.8145771619842436E-2</v>
      </c>
      <c r="AL454" s="20">
        <f t="shared" si="230"/>
        <v>0.48478572868584763</v>
      </c>
      <c r="AM454">
        <f t="shared" si="231"/>
        <v>62.87</v>
      </c>
      <c r="AN454" s="13">
        <f t="shared" si="218"/>
        <v>9.7074230960321611E-2</v>
      </c>
      <c r="AO454">
        <f t="shared" si="232"/>
        <v>10.873656498508947</v>
      </c>
      <c r="AP454" s="13">
        <f t="shared" si="216"/>
        <v>-7.6174366989973069E-2</v>
      </c>
      <c r="AQ454">
        <f t="shared" si="233"/>
        <v>2.2974807405566597</v>
      </c>
      <c r="AR454" s="13">
        <f t="shared" si="220"/>
        <v>-0.25970765209300911</v>
      </c>
      <c r="AS454" s="16">
        <f t="shared" si="234"/>
        <v>8.2268565048947484E-5</v>
      </c>
      <c r="AT454" s="13">
        <f t="shared" si="219"/>
        <v>-5.1123091857298332E-2</v>
      </c>
      <c r="AU454" s="17">
        <f t="shared" si="235"/>
        <v>-6.5072853854108728E-2</v>
      </c>
      <c r="AV454" s="20">
        <f t="shared" si="236"/>
        <v>0.47405799704804275</v>
      </c>
      <c r="AW454" s="17">
        <f>(Z454*0.3999)+(AL454*0.4002)+(AV454*0.1999)</f>
        <v>0.44386908166012862</v>
      </c>
      <c r="AX454" s="17">
        <f t="shared" si="237"/>
        <v>453</v>
      </c>
    </row>
    <row r="455" spans="1:50" x14ac:dyDescent="0.25">
      <c r="A455">
        <v>230852</v>
      </c>
      <c r="B455" s="1" t="s">
        <v>887</v>
      </c>
      <c r="C455" t="s">
        <v>888</v>
      </c>
      <c r="D455" t="s">
        <v>536</v>
      </c>
      <c r="E455" s="1" t="s">
        <v>44</v>
      </c>
      <c r="F455">
        <v>1479.425</v>
      </c>
      <c r="G455">
        <v>0</v>
      </c>
      <c r="H455">
        <v>6203925.5549999997</v>
      </c>
      <c r="I455">
        <v>696.32399999999996</v>
      </c>
      <c r="J455">
        <v>29060956.129000001</v>
      </c>
      <c r="K455">
        <v>150.786</v>
      </c>
      <c r="L455">
        <v>1880.81</v>
      </c>
      <c r="M455" s="2">
        <v>466.61399999999998</v>
      </c>
      <c r="N455">
        <v>68.722999999999999</v>
      </c>
      <c r="O455" s="4">
        <v>29156406.112</v>
      </c>
      <c r="P455" s="4">
        <v>118068387.68700001</v>
      </c>
      <c r="Q455" s="4">
        <v>192485317.12200001</v>
      </c>
      <c r="R455" s="6">
        <v>41591.273999999998</v>
      </c>
      <c r="S455" s="4">
        <v>-5686341.1639999999</v>
      </c>
      <c r="T455" s="4">
        <v>-16130283.088</v>
      </c>
      <c r="U455" s="4">
        <v>135436966.69400001</v>
      </c>
      <c r="V455" s="4">
        <v>46.951000000000001</v>
      </c>
      <c r="W455" s="8">
        <v>17</v>
      </c>
      <c r="X455" s="23">
        <f t="shared" si="221"/>
        <v>1141592.395660941</v>
      </c>
      <c r="Y455" s="24">
        <f t="shared" si="211"/>
        <v>-0.2843713819185037</v>
      </c>
      <c r="Z455" s="20">
        <f t="shared" si="222"/>
        <v>0.38806289399746446</v>
      </c>
      <c r="AA455" s="7">
        <f t="shared" si="223"/>
        <v>0.87510323329114958</v>
      </c>
      <c r="AB455" s="7">
        <f t="shared" si="212"/>
        <v>-0.32854549396064547</v>
      </c>
      <c r="AC455" s="4">
        <f t="shared" si="224"/>
        <v>15451.298179507767</v>
      </c>
      <c r="AD455">
        <f t="shared" si="225"/>
        <v>-4.1604555859971019E-3</v>
      </c>
      <c r="AE455" s="7">
        <f t="shared" si="226"/>
        <v>3.8215887702905071E-3</v>
      </c>
      <c r="AF455" s="7">
        <f t="shared" si="215"/>
        <v>-2.1952507822243412E-2</v>
      </c>
      <c r="AG455">
        <f t="shared" si="227"/>
        <v>-0.21675555831807211</v>
      </c>
      <c r="AH455" s="7">
        <f t="shared" si="210"/>
        <v>-8.1879086010929511E-2</v>
      </c>
      <c r="AI455" s="7">
        <f t="shared" si="228"/>
        <v>2.5865796745904128</v>
      </c>
      <c r="AJ455" s="10">
        <f t="shared" si="217"/>
        <v>-9.3259074227319841E-2</v>
      </c>
      <c r="AK455" s="17">
        <f t="shared" si="229"/>
        <v>-0.13394289642682577</v>
      </c>
      <c r="AL455" s="20">
        <f t="shared" si="230"/>
        <v>0.44672386472091596</v>
      </c>
      <c r="AM455">
        <f t="shared" si="231"/>
        <v>68.722999999999999</v>
      </c>
      <c r="AN455" s="13">
        <f t="shared" si="218"/>
        <v>0.32355006255005686</v>
      </c>
      <c r="AO455">
        <f t="shared" si="232"/>
        <v>12.473372859549295</v>
      </c>
      <c r="AP455" s="13">
        <f t="shared" si="216"/>
        <v>6.0361829645608371E-2</v>
      </c>
      <c r="AQ455">
        <f t="shared" si="233"/>
        <v>4.6179618797501094</v>
      </c>
      <c r="AR455" s="13">
        <f t="shared" si="220"/>
        <v>0.17680761023620362</v>
      </c>
      <c r="AS455" s="16">
        <f t="shared" si="234"/>
        <v>6.4507607445689572E-5</v>
      </c>
      <c r="AT455" s="13">
        <f t="shared" si="219"/>
        <v>-0.16436220871250073</v>
      </c>
      <c r="AU455" s="17">
        <f t="shared" si="235"/>
        <v>0.12348493699296992</v>
      </c>
      <c r="AV455" s="20">
        <f t="shared" si="236"/>
        <v>0.54913844923145816</v>
      </c>
      <c r="AW455" s="17">
        <f>(Z455*0.3999)+(AL455*0.4002)+(AV455*0.1999)</f>
        <v>0.44373801797226509</v>
      </c>
      <c r="AX455" s="17">
        <f t="shared" si="237"/>
        <v>454</v>
      </c>
    </row>
    <row r="456" spans="1:50" x14ac:dyDescent="0.25">
      <c r="A456">
        <v>238333</v>
      </c>
      <c r="B456" s="1" t="s">
        <v>889</v>
      </c>
      <c r="C456" t="s">
        <v>890</v>
      </c>
      <c r="D456" t="s">
        <v>288</v>
      </c>
      <c r="E456" s="1" t="s">
        <v>44</v>
      </c>
      <c r="F456">
        <v>184.52500000000001</v>
      </c>
      <c r="G456">
        <v>151800.14000000001</v>
      </c>
      <c r="H456">
        <v>3590652.0079999999</v>
      </c>
      <c r="I456">
        <v>246.01400000000001</v>
      </c>
      <c r="J456">
        <v>57214172.18</v>
      </c>
      <c r="K456">
        <v>73.042000000000002</v>
      </c>
      <c r="L456">
        <v>745.88499999999999</v>
      </c>
      <c r="M456" s="2">
        <v>199.15899999999999</v>
      </c>
      <c r="N456">
        <v>66.655000000000001</v>
      </c>
      <c r="O456" s="4">
        <v>3771550.943</v>
      </c>
      <c r="P456" s="4">
        <v>164786996.75799999</v>
      </c>
      <c r="Q456" s="4">
        <v>202780121.00999999</v>
      </c>
      <c r="R456" s="6">
        <v>385263.196</v>
      </c>
      <c r="S456" s="4">
        <v>-18001280.785</v>
      </c>
      <c r="T456" s="4">
        <v>33174693.909000002</v>
      </c>
      <c r="U456" s="4">
        <v>72392860.011000007</v>
      </c>
      <c r="V456" s="4">
        <v>42.673000000000002</v>
      </c>
      <c r="W456" s="8">
        <v>85</v>
      </c>
      <c r="X456" s="23">
        <f t="shared" si="221"/>
        <v>902689.79826075293</v>
      </c>
      <c r="Y456" s="24">
        <f t="shared" si="211"/>
        <v>-0.37772922584254648</v>
      </c>
      <c r="Z456" s="20">
        <f t="shared" si="222"/>
        <v>0.35281587721983088</v>
      </c>
      <c r="AA456" s="7">
        <f t="shared" si="223"/>
        <v>1.8983914017610393</v>
      </c>
      <c r="AB456" s="7">
        <f t="shared" si="212"/>
        <v>-0.14272644482772517</v>
      </c>
      <c r="AC456" s="4">
        <f t="shared" si="224"/>
        <v>76706.42549454674</v>
      </c>
      <c r="AD456">
        <f t="shared" si="225"/>
        <v>6.3928930209107308E-3</v>
      </c>
      <c r="AE456" s="7">
        <f t="shared" si="226"/>
        <v>-0.19906146510595552</v>
      </c>
      <c r="AF456" s="7">
        <f t="shared" si="215"/>
        <v>-5.8890170802676466E-2</v>
      </c>
      <c r="AG456">
        <f t="shared" si="227"/>
        <v>0.87717171738635458</v>
      </c>
      <c r="AH456" s="7">
        <f t="shared" si="210"/>
        <v>-1.1844819525375418E-2</v>
      </c>
      <c r="AI456" s="7">
        <f t="shared" si="228"/>
        <v>5.337284706174839</v>
      </c>
      <c r="AJ456" s="10">
        <f t="shared" si="217"/>
        <v>-6.0187858079643025E-2</v>
      </c>
      <c r="AK456" s="17">
        <f t="shared" si="229"/>
        <v>-6.5034176272737776E-2</v>
      </c>
      <c r="AL456" s="20">
        <f t="shared" si="230"/>
        <v>0.47407339455524389</v>
      </c>
      <c r="AM456">
        <f t="shared" si="231"/>
        <v>66.655000000000001</v>
      </c>
      <c r="AN456" s="13">
        <f t="shared" si="218"/>
        <v>0.24353092369347532</v>
      </c>
      <c r="AO456">
        <f t="shared" si="232"/>
        <v>10.211727499247008</v>
      </c>
      <c r="AP456" s="13">
        <f t="shared" si="216"/>
        <v>-0.13267017474882248</v>
      </c>
      <c r="AQ456">
        <f t="shared" si="233"/>
        <v>3.3681169737958983</v>
      </c>
      <c r="AR456" s="13">
        <f t="shared" si="220"/>
        <v>-5.8305861611735454E-2</v>
      </c>
      <c r="AS456" s="16">
        <f t="shared" si="234"/>
        <v>1.9776612095996287E-4</v>
      </c>
      <c r="AT456" s="13">
        <f t="shared" si="219"/>
        <v>0.68525844355601062</v>
      </c>
      <c r="AU456" s="17">
        <f t="shared" si="235"/>
        <v>0.16236695672910523</v>
      </c>
      <c r="AV456" s="20">
        <f t="shared" si="236"/>
        <v>0.56449155488095537</v>
      </c>
      <c r="AW456" s="17">
        <f>(Z456*0.3999)+(AL456*0.4002)+(AV456*0.1999)</f>
        <v>0.44365710362192196</v>
      </c>
      <c r="AX456" s="17">
        <f t="shared" si="237"/>
        <v>455</v>
      </c>
    </row>
    <row r="457" spans="1:50" x14ac:dyDescent="0.25">
      <c r="A457">
        <v>153834</v>
      </c>
      <c r="B457" s="1" t="s">
        <v>891</v>
      </c>
      <c r="C457" t="s">
        <v>892</v>
      </c>
      <c r="D457" t="s">
        <v>291</v>
      </c>
      <c r="E457" s="1" t="s">
        <v>243</v>
      </c>
      <c r="F457">
        <v>283.30900000000003</v>
      </c>
      <c r="G457">
        <v>0</v>
      </c>
      <c r="H457">
        <v>4902878.3140000002</v>
      </c>
      <c r="I457">
        <v>351.61200000000002</v>
      </c>
      <c r="J457">
        <v>228431300.245</v>
      </c>
      <c r="K457">
        <v>106.792</v>
      </c>
      <c r="L457">
        <v>1112.152</v>
      </c>
      <c r="M457" s="2">
        <v>222.91499999999999</v>
      </c>
      <c r="N457">
        <v>71.087000000000003</v>
      </c>
      <c r="O457" s="4">
        <v>14564864.875</v>
      </c>
      <c r="P457" s="4">
        <v>303816832.51300001</v>
      </c>
      <c r="Q457" s="4">
        <v>315355438.01099998</v>
      </c>
      <c r="R457" s="6">
        <v>237429.698</v>
      </c>
      <c r="S457" s="4">
        <v>-30579435.028999999</v>
      </c>
      <c r="T457" s="4">
        <v>43865787.294</v>
      </c>
      <c r="U457" s="4">
        <v>88028681.063999996</v>
      </c>
      <c r="V457" s="4">
        <v>43.994999999999997</v>
      </c>
      <c r="W457" s="9">
        <v>75</v>
      </c>
      <c r="X457" s="23">
        <f t="shared" si="221"/>
        <v>705688.54839559994</v>
      </c>
      <c r="Y457" s="24">
        <f t="shared" si="211"/>
        <v>-0.45471295116782762</v>
      </c>
      <c r="Z457" s="20">
        <f t="shared" si="222"/>
        <v>0.32465788112444982</v>
      </c>
      <c r="AA457" s="7">
        <f t="shared" si="223"/>
        <v>2.671968666065367</v>
      </c>
      <c r="AB457" s="7">
        <f t="shared" si="212"/>
        <v>-2.2524355378330438E-3</v>
      </c>
      <c r="AC457" s="4">
        <f t="shared" si="224"/>
        <v>205395.75547676935</v>
      </c>
      <c r="AD457">
        <f t="shared" si="225"/>
        <v>2.8564153139381796E-2</v>
      </c>
      <c r="AE457" s="7">
        <f t="shared" si="226"/>
        <v>-0.29168398758959285</v>
      </c>
      <c r="AF457" s="7">
        <f t="shared" si="215"/>
        <v>-7.5753380689023445E-2</v>
      </c>
      <c r="AG457">
        <f t="shared" si="227"/>
        <v>3.8016541341675505</v>
      </c>
      <c r="AH457" s="7">
        <f t="shared" ref="AH457:AH520" si="238">(AG457 - AVERAGE(AG$2:AG$999)) / _xlfn.STDEV.P(AG$2:AG$999)</f>
        <v>0.17538333124660627</v>
      </c>
      <c r="AI457" s="7">
        <f t="shared" si="228"/>
        <v>27.330463639272686</v>
      </c>
      <c r="AJ457" s="10">
        <f t="shared" si="217"/>
        <v>0.20423205096893174</v>
      </c>
      <c r="AK457" s="17">
        <f t="shared" si="229"/>
        <v>5.4169690066413687E-2</v>
      </c>
      <c r="AL457" s="20">
        <f t="shared" si="230"/>
        <v>0.52160001548077428</v>
      </c>
      <c r="AM457">
        <f t="shared" si="231"/>
        <v>71.087000000000003</v>
      </c>
      <c r="AN457" s="13">
        <f t="shared" si="218"/>
        <v>0.41502261780003724</v>
      </c>
      <c r="AO457">
        <f t="shared" si="232"/>
        <v>10.414188328713761</v>
      </c>
      <c r="AP457" s="13">
        <f t="shared" si="216"/>
        <v>-0.1153900916689081</v>
      </c>
      <c r="AQ457">
        <f t="shared" si="233"/>
        <v>3.2924938197617801</v>
      </c>
      <c r="AR457" s="13">
        <f t="shared" si="220"/>
        <v>-7.2531644516758045E-2</v>
      </c>
      <c r="AS457" s="16">
        <f t="shared" si="234"/>
        <v>7.6358552554027737E-5</v>
      </c>
      <c r="AT457" s="13">
        <f t="shared" si="219"/>
        <v>-8.8803751339598058E-2</v>
      </c>
      <c r="AU457" s="17">
        <f t="shared" si="235"/>
        <v>5.9765601025675019E-2</v>
      </c>
      <c r="AV457" s="20">
        <f t="shared" si="236"/>
        <v>0.52382883850682138</v>
      </c>
      <c r="AW457" s="17">
        <f>(Z457*0.3999)+(AL457*0.4002)+(AV457*0.1999)</f>
        <v>0.44328839767458694</v>
      </c>
      <c r="AX457" s="17">
        <f t="shared" si="237"/>
        <v>456</v>
      </c>
    </row>
    <row r="458" spans="1:50" x14ac:dyDescent="0.25">
      <c r="A458">
        <v>165936</v>
      </c>
      <c r="B458" s="1" t="s">
        <v>893</v>
      </c>
      <c r="C458" t="s">
        <v>894</v>
      </c>
      <c r="D458" t="s">
        <v>55</v>
      </c>
      <c r="E458" s="1" t="s">
        <v>93</v>
      </c>
      <c r="F458">
        <v>447.74900000000002</v>
      </c>
      <c r="G458">
        <v>1539904.6140000001</v>
      </c>
      <c r="H458">
        <v>3343460.4849999999</v>
      </c>
      <c r="I458">
        <v>335.75099999999998</v>
      </c>
      <c r="J458">
        <v>127257830.927</v>
      </c>
      <c r="K458">
        <v>63.654000000000003</v>
      </c>
      <c r="L458">
        <v>1116.797</v>
      </c>
      <c r="M458" s="2">
        <v>267.19400000000002</v>
      </c>
      <c r="N458">
        <v>70.921999999999997</v>
      </c>
      <c r="O458" s="4">
        <v>16753706.161</v>
      </c>
      <c r="P458" s="4">
        <v>158911668.76499999</v>
      </c>
      <c r="Q458" s="4">
        <v>188772513.26300001</v>
      </c>
      <c r="R458" s="6">
        <v>451154.30800000002</v>
      </c>
      <c r="S458" s="4">
        <v>-46332146.936999999</v>
      </c>
      <c r="T458" s="4">
        <v>12869231.016000001</v>
      </c>
      <c r="U458" s="4">
        <v>16477965.226</v>
      </c>
      <c r="V458" s="4">
        <v>42.987000000000002</v>
      </c>
      <c r="W458" s="8">
        <v>141</v>
      </c>
      <c r="X458" s="23">
        <f t="shared" si="221"/>
        <v>854934.21398405684</v>
      </c>
      <c r="Y458" s="24">
        <f t="shared" si="211"/>
        <v>-0.39639105050214624</v>
      </c>
      <c r="Z458" s="20">
        <f t="shared" si="222"/>
        <v>0.34590828360928089</v>
      </c>
      <c r="AA458" s="7">
        <f t="shared" si="223"/>
        <v>2.6722820989733003</v>
      </c>
      <c r="AB458" s="7">
        <f t="shared" si="212"/>
        <v>-2.1955192099464256E-3</v>
      </c>
      <c r="AC458" s="4">
        <f t="shared" si="224"/>
        <v>113948.93693930052</v>
      </c>
      <c r="AD458">
        <f t="shared" si="225"/>
        <v>1.2809224575522426E-2</v>
      </c>
      <c r="AE458" s="7">
        <f t="shared" si="226"/>
        <v>-2.6088589132455304</v>
      </c>
      <c r="AF458" s="7">
        <f t="shared" si="215"/>
        <v>-0.4976270898791344</v>
      </c>
      <c r="AG458">
        <f t="shared" si="227"/>
        <v>0.48254280387030157</v>
      </c>
      <c r="AH458" s="7">
        <f t="shared" si="238"/>
        <v>-3.710933857148014E-2</v>
      </c>
      <c r="AI458" s="7">
        <f t="shared" si="228"/>
        <v>6.3217406083623429</v>
      </c>
      <c r="AJ458" s="10">
        <f t="shared" si="217"/>
        <v>-4.8351927452669925E-2</v>
      </c>
      <c r="AK458" s="17">
        <f t="shared" si="229"/>
        <v>-0.11293734688467896</v>
      </c>
      <c r="AL458" s="20">
        <f t="shared" si="230"/>
        <v>0.45504011359973812</v>
      </c>
      <c r="AM458">
        <f t="shared" si="231"/>
        <v>70.921999999999997</v>
      </c>
      <c r="AN458" s="13">
        <f t="shared" si="218"/>
        <v>0.40863811204020334</v>
      </c>
      <c r="AO458">
        <f t="shared" si="232"/>
        <v>17.54480472554749</v>
      </c>
      <c r="AP458" s="13">
        <f t="shared" si="216"/>
        <v>0.49320982404229652</v>
      </c>
      <c r="AQ458">
        <f t="shared" si="233"/>
        <v>5.2746253181261187</v>
      </c>
      <c r="AR458" s="13">
        <f t="shared" si="220"/>
        <v>0.30033527362602019</v>
      </c>
      <c r="AS458" s="16">
        <f t="shared" si="234"/>
        <v>6.6659698413460786E-5</v>
      </c>
      <c r="AT458" s="13">
        <f t="shared" si="219"/>
        <v>-0.15064105211575465</v>
      </c>
      <c r="AU458" s="17">
        <f t="shared" si="235"/>
        <v>0.29084949760598922</v>
      </c>
      <c r="AV458" s="20">
        <f t="shared" si="236"/>
        <v>0.61441678634929675</v>
      </c>
      <c r="AW458" s="17">
        <f>(Z458*0.3999)+(AL458*0.4002)+(AV458*0.1999)</f>
        <v>0.44325769166919099</v>
      </c>
      <c r="AX458" s="17">
        <f t="shared" si="237"/>
        <v>457</v>
      </c>
    </row>
    <row r="459" spans="1:50" x14ac:dyDescent="0.25">
      <c r="A459">
        <v>145619</v>
      </c>
      <c r="B459" s="1" t="s">
        <v>895</v>
      </c>
      <c r="C459" t="s">
        <v>896</v>
      </c>
      <c r="D459" t="s">
        <v>86</v>
      </c>
      <c r="E459" s="1" t="s">
        <v>48</v>
      </c>
      <c r="F459">
        <v>959.26700000000005</v>
      </c>
      <c r="G459">
        <v>-7336742.8229999999</v>
      </c>
      <c r="H459">
        <v>4872569.2</v>
      </c>
      <c r="I459">
        <v>607.61800000000005</v>
      </c>
      <c r="J459">
        <v>45961752.832999997</v>
      </c>
      <c r="K459">
        <v>134.15299999999999</v>
      </c>
      <c r="L459">
        <v>662.95699999999999</v>
      </c>
      <c r="M459" s="2">
        <v>367.79599999999999</v>
      </c>
      <c r="N459">
        <v>71.902000000000001</v>
      </c>
      <c r="O459" s="4">
        <v>19846873.458000001</v>
      </c>
      <c r="P459" s="4">
        <v>85421828.809</v>
      </c>
      <c r="Q459" s="4">
        <v>163608360.02500001</v>
      </c>
      <c r="R459" s="6">
        <v>819966.68799999997</v>
      </c>
      <c r="S459" s="4">
        <v>-1245090.925</v>
      </c>
      <c r="T459" s="4">
        <v>6163480.8229999999</v>
      </c>
      <c r="U459" s="4">
        <v>81671395.312000006</v>
      </c>
      <c r="V459" s="4">
        <v>46.695999999999998</v>
      </c>
      <c r="W459" s="8">
        <v>231</v>
      </c>
      <c r="X459" s="23">
        <f t="shared" si="221"/>
        <v>1305543.1514270476</v>
      </c>
      <c r="Y459" s="24">
        <f t="shared" si="211"/>
        <v>-0.22030305769513139</v>
      </c>
      <c r="Z459" s="20">
        <f t="shared" si="222"/>
        <v>0.41281756948195908</v>
      </c>
      <c r="AA459" s="7">
        <f t="shared" si="223"/>
        <v>1.0945353853587614</v>
      </c>
      <c r="AB459" s="7">
        <f t="shared" si="212"/>
        <v>-0.28869877716789311</v>
      </c>
      <c r="AC459" s="4">
        <f t="shared" si="224"/>
        <v>69328.407171204162</v>
      </c>
      <c r="AD459">
        <f t="shared" si="225"/>
        <v>5.1217700503562074E-3</v>
      </c>
      <c r="AE459" s="7">
        <f t="shared" si="226"/>
        <v>4.4415529588325939E-2</v>
      </c>
      <c r="AF459" s="7">
        <f t="shared" si="215"/>
        <v>-1.4561820052436555E-2</v>
      </c>
      <c r="AG459">
        <f t="shared" si="227"/>
        <v>-1.5005934932177998E-2</v>
      </c>
      <c r="AH459" s="7">
        <f t="shared" si="238"/>
        <v>-6.8962882894530064E-2</v>
      </c>
      <c r="AI459" s="7">
        <f t="shared" si="228"/>
        <v>2.0925389255728915</v>
      </c>
      <c r="AJ459" s="10">
        <f t="shared" si="217"/>
        <v>-9.9198834473843797E-2</v>
      </c>
      <c r="AK459" s="17">
        <f t="shared" si="229"/>
        <v>-0.11742613340328438</v>
      </c>
      <c r="AL459" s="20">
        <f t="shared" si="230"/>
        <v>0.45326118793338294</v>
      </c>
      <c r="AM459">
        <f t="shared" si="231"/>
        <v>71.902000000000001</v>
      </c>
      <c r="AN459" s="13">
        <f t="shared" si="218"/>
        <v>0.44655820685618514</v>
      </c>
      <c r="AO459">
        <f t="shared" si="232"/>
        <v>4.9417977980365704</v>
      </c>
      <c r="AP459" s="13">
        <f t="shared" si="216"/>
        <v>-0.58246000966194489</v>
      </c>
      <c r="AQ459">
        <f t="shared" si="233"/>
        <v>4.5292911824558537</v>
      </c>
      <c r="AR459" s="13">
        <f t="shared" si="220"/>
        <v>0.1601274002415774</v>
      </c>
      <c r="AS459" s="16">
        <f t="shared" si="234"/>
        <v>3.3403598879337403E-5</v>
      </c>
      <c r="AT459" s="13">
        <f t="shared" si="219"/>
        <v>-0.36267305091980889</v>
      </c>
      <c r="AU459" s="17">
        <f t="shared" si="235"/>
        <v>-4.4150300482198118E-2</v>
      </c>
      <c r="AV459" s="20">
        <f t="shared" si="236"/>
        <v>0.48239229893001301</v>
      </c>
      <c r="AW459" s="17">
        <f>(Z459*0.3999)+(AL459*0.4002)+(AV459*0.1999)</f>
        <v>0.44291109400288486</v>
      </c>
      <c r="AX459" s="17">
        <f t="shared" si="237"/>
        <v>458</v>
      </c>
    </row>
    <row r="460" spans="1:50" x14ac:dyDescent="0.25">
      <c r="A460">
        <v>219383</v>
      </c>
      <c r="B460" s="1" t="s">
        <v>897</v>
      </c>
      <c r="C460" t="s">
        <v>599</v>
      </c>
      <c r="D460" t="s">
        <v>600</v>
      </c>
      <c r="E460" s="1" t="s">
        <v>70</v>
      </c>
      <c r="F460">
        <v>460.55599999999998</v>
      </c>
      <c r="G460">
        <v>2073843.6</v>
      </c>
      <c r="H460">
        <v>3807102.4709999999</v>
      </c>
      <c r="I460">
        <v>490.90100000000001</v>
      </c>
      <c r="J460">
        <v>39456242.030000001</v>
      </c>
      <c r="K460">
        <v>155.72999999999999</v>
      </c>
      <c r="L460">
        <v>1342.9939999999999</v>
      </c>
      <c r="M460" s="2">
        <v>320.79300000000001</v>
      </c>
      <c r="N460">
        <v>65.340999999999994</v>
      </c>
      <c r="O460" s="4">
        <v>8956121.3900000006</v>
      </c>
      <c r="P460" s="4">
        <v>80564156.800999999</v>
      </c>
      <c r="Q460" s="4">
        <v>97888656.539000005</v>
      </c>
      <c r="R460" s="6">
        <v>70645.304000000004</v>
      </c>
      <c r="S460" s="4">
        <v>-12030377.168</v>
      </c>
      <c r="T460" s="4">
        <v>1509907.209</v>
      </c>
      <c r="U460" s="4">
        <v>22489647.497000001</v>
      </c>
      <c r="V460" s="4">
        <v>44.003</v>
      </c>
      <c r="W460" s="8">
        <v>23</v>
      </c>
      <c r="X460" s="23">
        <f t="shared" si="221"/>
        <v>985326.9133074783</v>
      </c>
      <c r="Y460" s="24">
        <f t="shared" si="211"/>
        <v>-0.34543647150324486</v>
      </c>
      <c r="Z460" s="20">
        <f t="shared" si="222"/>
        <v>0.36488313118678217</v>
      </c>
      <c r="AA460" s="7">
        <f t="shared" si="223"/>
        <v>2.6231355092853659</v>
      </c>
      <c r="AB460" s="7">
        <f t="shared" si="212"/>
        <v>-1.1120055665394046E-2</v>
      </c>
      <c r="AC460" s="4">
        <f t="shared" si="224"/>
        <v>29379.313705050063</v>
      </c>
      <c r="AD460">
        <f t="shared" si="225"/>
        <v>-1.7608653853677238E-3</v>
      </c>
      <c r="AE460" s="7">
        <f t="shared" si="226"/>
        <v>-0.36564711377076675</v>
      </c>
      <c r="AF460" s="7">
        <f t="shared" si="215"/>
        <v>-8.9219389681208267E-2</v>
      </c>
      <c r="AG460">
        <f t="shared" si="227"/>
        <v>0.20686027667161486</v>
      </c>
      <c r="AH460" s="7">
        <f t="shared" si="238"/>
        <v>-5.475879663331619E-2</v>
      </c>
      <c r="AI460" s="7">
        <f t="shared" si="228"/>
        <v>5.650302058898041</v>
      </c>
      <c r="AJ460" s="10">
        <f t="shared" si="217"/>
        <v>-5.6424508534337593E-2</v>
      </c>
      <c r="AK460" s="17">
        <f t="shared" si="229"/>
        <v>-4.0859460050478899E-2</v>
      </c>
      <c r="AL460" s="20">
        <f t="shared" si="230"/>
        <v>0.48370396831613149</v>
      </c>
      <c r="AM460">
        <f t="shared" si="231"/>
        <v>65.340999999999994</v>
      </c>
      <c r="AN460" s="13">
        <f t="shared" si="218"/>
        <v>0.19268704146061802</v>
      </c>
      <c r="AO460">
        <f t="shared" si="232"/>
        <v>8.6238618121107038</v>
      </c>
      <c r="AP460" s="13">
        <f t="shared" si="216"/>
        <v>-0.26819491336482443</v>
      </c>
      <c r="AQ460">
        <f t="shared" si="233"/>
        <v>3.1522571116676303</v>
      </c>
      <c r="AR460" s="13">
        <f t="shared" si="220"/>
        <v>-9.8912149140544928E-2</v>
      </c>
      <c r="AS460" s="16">
        <f t="shared" si="234"/>
        <v>1.4995263479786308E-4</v>
      </c>
      <c r="AT460" s="13">
        <f t="shared" si="219"/>
        <v>0.38041243988268053</v>
      </c>
      <c r="AU460" s="17">
        <f t="shared" si="235"/>
        <v>4.2111834788379168E-2</v>
      </c>
      <c r="AV460" s="20">
        <f t="shared" si="236"/>
        <v>0.5167952271278542</v>
      </c>
      <c r="AW460" s="17">
        <f>(Z460*0.3999)+(AL460*0.4002)+(AV460*0.1999)</f>
        <v>0.44280245818456809</v>
      </c>
      <c r="AX460" s="17">
        <f t="shared" si="237"/>
        <v>459</v>
      </c>
    </row>
    <row r="461" spans="1:50" x14ac:dyDescent="0.25">
      <c r="A461">
        <v>153375</v>
      </c>
      <c r="B461" s="1" t="s">
        <v>898</v>
      </c>
      <c r="C461" t="s">
        <v>499</v>
      </c>
      <c r="D461" t="s">
        <v>291</v>
      </c>
      <c r="E461" s="1" t="s">
        <v>243</v>
      </c>
      <c r="F461">
        <v>430.25099999999998</v>
      </c>
      <c r="G461">
        <v>-10605379.261</v>
      </c>
      <c r="H461">
        <v>3460816.1370000001</v>
      </c>
      <c r="I461">
        <v>489.72300000000001</v>
      </c>
      <c r="J461">
        <v>44247249.718000002</v>
      </c>
      <c r="K461">
        <v>87.715000000000003</v>
      </c>
      <c r="L461">
        <v>1527.489</v>
      </c>
      <c r="M461" s="2">
        <v>312.70100000000002</v>
      </c>
      <c r="N461">
        <v>54.445</v>
      </c>
      <c r="O461" s="4">
        <v>12593378.214</v>
      </c>
      <c r="P461" s="4">
        <v>80430556.976999998</v>
      </c>
      <c r="Q461" s="4">
        <v>114466660.229</v>
      </c>
      <c r="R461" s="6">
        <v>237429.698</v>
      </c>
      <c r="S461" s="4">
        <v>3556379.165</v>
      </c>
      <c r="T461" s="4">
        <v>1080916.6470000001</v>
      </c>
      <c r="U461" s="4">
        <v>74131423.526999995</v>
      </c>
      <c r="V461" s="4">
        <v>43.415999999999997</v>
      </c>
      <c r="W461" s="9">
        <v>75</v>
      </c>
      <c r="X461" s="23">
        <f t="shared" si="221"/>
        <v>989926.71992397343</v>
      </c>
      <c r="Y461" s="24">
        <f t="shared" si="211"/>
        <v>-0.34363896895259571</v>
      </c>
      <c r="Z461" s="20">
        <f t="shared" si="222"/>
        <v>0.36555890723829587</v>
      </c>
      <c r="AA461" s="7">
        <f t="shared" si="223"/>
        <v>1.1984129014693741</v>
      </c>
      <c r="AB461" s="7">
        <f t="shared" si="212"/>
        <v>-0.26983564372736252</v>
      </c>
      <c r="AC461" s="4">
        <f t="shared" si="224"/>
        <v>28967.311527611655</v>
      </c>
      <c r="AD461">
        <f t="shared" si="225"/>
        <v>-1.8318472410244846E-3</v>
      </c>
      <c r="AE461" s="7">
        <f t="shared" si="226"/>
        <v>9.465885002794007E-2</v>
      </c>
      <c r="AF461" s="7">
        <f t="shared" si="215"/>
        <v>-5.4143294071685253E-3</v>
      </c>
      <c r="AG461">
        <f t="shared" si="227"/>
        <v>-0.2798341086076101</v>
      </c>
      <c r="AH461" s="7">
        <f t="shared" si="238"/>
        <v>-8.591743490176891E-2</v>
      </c>
      <c r="AI461" s="7">
        <f t="shared" si="228"/>
        <v>3.3630953397191199</v>
      </c>
      <c r="AJ461" s="10">
        <f t="shared" si="217"/>
        <v>-8.392317048313086E-2</v>
      </c>
      <c r="AK461" s="17">
        <f t="shared" si="229"/>
        <v>-0.11208029863861954</v>
      </c>
      <c r="AL461" s="20">
        <f t="shared" si="230"/>
        <v>0.45537986919866436</v>
      </c>
      <c r="AM461">
        <f t="shared" si="231"/>
        <v>54.445</v>
      </c>
      <c r="AN461" s="13">
        <f t="shared" si="218"/>
        <v>-0.22892250253421428</v>
      </c>
      <c r="AO461">
        <f t="shared" si="232"/>
        <v>17.41422789716696</v>
      </c>
      <c r="AP461" s="13">
        <f t="shared" si="216"/>
        <v>0.48206505866387644</v>
      </c>
      <c r="AQ461">
        <f t="shared" si="233"/>
        <v>5.5831157726728611</v>
      </c>
      <c r="AR461" s="13">
        <f t="shared" si="220"/>
        <v>0.35836668332725768</v>
      </c>
      <c r="AS461" s="16">
        <f t="shared" si="234"/>
        <v>1.2129302987993306E-4</v>
      </c>
      <c r="AT461" s="13">
        <f t="shared" si="219"/>
        <v>0.19768646176705765</v>
      </c>
      <c r="AU461" s="17">
        <f t="shared" si="235"/>
        <v>0.18096847709093078</v>
      </c>
      <c r="AV461" s="20">
        <f t="shared" si="236"/>
        <v>0.5718038404566107</v>
      </c>
      <c r="AW461" s="17">
        <f>(Z461*0.3999)+(AL461*0.4002)+(AV461*0.1999)</f>
        <v>0.44273361836517644</v>
      </c>
      <c r="AX461" s="17">
        <f t="shared" si="237"/>
        <v>460</v>
      </c>
    </row>
    <row r="462" spans="1:50" x14ac:dyDescent="0.25">
      <c r="A462">
        <v>213251</v>
      </c>
      <c r="B462" s="1" t="s">
        <v>899</v>
      </c>
      <c r="C462" t="s">
        <v>900</v>
      </c>
      <c r="D462" t="s">
        <v>143</v>
      </c>
      <c r="E462" s="1" t="s">
        <v>276</v>
      </c>
      <c r="F462">
        <v>285.24200000000002</v>
      </c>
      <c r="G462">
        <v>20317.404999999999</v>
      </c>
      <c r="H462">
        <v>8512120.5240000002</v>
      </c>
      <c r="I462">
        <v>278.928</v>
      </c>
      <c r="J462">
        <v>129579165.752</v>
      </c>
      <c r="K462">
        <v>77.569999999999993</v>
      </c>
      <c r="L462">
        <v>902.51099999999997</v>
      </c>
      <c r="M462" s="2">
        <v>342.649</v>
      </c>
      <c r="N462">
        <v>68.149000000000001</v>
      </c>
      <c r="O462" s="4">
        <v>13455306.403000001</v>
      </c>
      <c r="P462" s="4">
        <v>171196383.537</v>
      </c>
      <c r="Q462" s="4">
        <v>261773990.96000001</v>
      </c>
      <c r="R462" s="6">
        <v>858682.93200000003</v>
      </c>
      <c r="S462" s="4">
        <v>6071622.0180000002</v>
      </c>
      <c r="T462" s="4">
        <v>25037300.618000001</v>
      </c>
      <c r="U462" s="4">
        <v>86862004.935000002</v>
      </c>
      <c r="V462" s="4">
        <v>43.220999999999997</v>
      </c>
      <c r="W462" s="8">
        <v>308</v>
      </c>
      <c r="X462" s="23">
        <f t="shared" si="221"/>
        <v>955281.97391840268</v>
      </c>
      <c r="Y462" s="24">
        <f t="shared" si="211"/>
        <v>-0.35717736839058206</v>
      </c>
      <c r="Z462" s="20">
        <f t="shared" si="222"/>
        <v>0.36047951368199949</v>
      </c>
      <c r="AA462" s="7">
        <f t="shared" si="223"/>
        <v>2.3685735914091377</v>
      </c>
      <c r="AB462" s="7">
        <f t="shared" si="212"/>
        <v>-5.7345991802175589E-2</v>
      </c>
      <c r="AC462" s="4">
        <f t="shared" si="224"/>
        <v>143576.27303379128</v>
      </c>
      <c r="AD462">
        <f t="shared" si="225"/>
        <v>1.7913574526361886E-2</v>
      </c>
      <c r="AE462" s="7">
        <f t="shared" si="226"/>
        <v>0.16789553214795364</v>
      </c>
      <c r="AF462" s="7">
        <f t="shared" si="215"/>
        <v>7.9194204071667447E-3</v>
      </c>
      <c r="AG462">
        <f t="shared" si="227"/>
        <v>0.27664252496734887</v>
      </c>
      <c r="AH462" s="7">
        <f t="shared" si="238"/>
        <v>-5.0291270608830242E-2</v>
      </c>
      <c r="AI462" s="7">
        <f t="shared" si="228"/>
        <v>2.8900519500091013</v>
      </c>
      <c r="AJ462" s="10">
        <f t="shared" si="217"/>
        <v>-8.9610483375170982E-2</v>
      </c>
      <c r="AK462" s="17">
        <f t="shared" si="229"/>
        <v>-3.6432703908306739E-2</v>
      </c>
      <c r="AL462" s="20">
        <f t="shared" si="230"/>
        <v>0.48546866876689021</v>
      </c>
      <c r="AM462">
        <f t="shared" si="231"/>
        <v>68.149000000000001</v>
      </c>
      <c r="AN462" s="13">
        <f t="shared" si="218"/>
        <v>0.30133972130069625</v>
      </c>
      <c r="AO462">
        <f t="shared" si="232"/>
        <v>11.634794379270337</v>
      </c>
      <c r="AP462" s="13">
        <f t="shared" si="216"/>
        <v>-1.1211056064752247E-2</v>
      </c>
      <c r="AQ462">
        <f t="shared" si="233"/>
        <v>3.5958231274977441</v>
      </c>
      <c r="AR462" s="13">
        <f t="shared" si="220"/>
        <v>-1.5471119394573685E-2</v>
      </c>
      <c r="AS462" s="16">
        <f t="shared" si="234"/>
        <v>6.7074726726310425E-5</v>
      </c>
      <c r="AT462" s="13">
        <f t="shared" si="219"/>
        <v>-0.14799494256091977</v>
      </c>
      <c r="AU462" s="17">
        <f t="shared" si="235"/>
        <v>5.4132384013193438E-2</v>
      </c>
      <c r="AV462" s="20">
        <f t="shared" si="236"/>
        <v>0.52158515432375563</v>
      </c>
      <c r="AW462" s="17">
        <f>(Z462*0.3999)+(AL462*0.4002)+(AV462*0.1999)</f>
        <v>0.44270519111125978</v>
      </c>
      <c r="AX462" s="17">
        <f t="shared" si="237"/>
        <v>461</v>
      </c>
    </row>
    <row r="463" spans="1:50" x14ac:dyDescent="0.25">
      <c r="A463">
        <v>165529</v>
      </c>
      <c r="B463" s="1" t="s">
        <v>901</v>
      </c>
      <c r="C463" t="s">
        <v>902</v>
      </c>
      <c r="D463" t="s">
        <v>55</v>
      </c>
      <c r="E463" s="1" t="s">
        <v>44</v>
      </c>
      <c r="F463">
        <v>530.78200000000004</v>
      </c>
      <c r="G463">
        <v>462.19200000000001</v>
      </c>
      <c r="H463">
        <v>7916364.4129999997</v>
      </c>
      <c r="I463">
        <v>315.73899999999998</v>
      </c>
      <c r="J463">
        <v>68513312.839000002</v>
      </c>
      <c r="K463">
        <v>123.877</v>
      </c>
      <c r="L463">
        <v>1288.3589999999999</v>
      </c>
      <c r="M463" s="2">
        <v>471.87700000000001</v>
      </c>
      <c r="N463">
        <v>54.395000000000003</v>
      </c>
      <c r="O463" s="4">
        <v>18367097.561999999</v>
      </c>
      <c r="P463" s="4">
        <v>105082417.59</v>
      </c>
      <c r="Q463" s="4">
        <v>163317582.787</v>
      </c>
      <c r="R463" s="6">
        <v>451154.30800000002</v>
      </c>
      <c r="S463" s="4">
        <v>-20136522.140999999</v>
      </c>
      <c r="T463" s="4">
        <v>-5008236.3669999996</v>
      </c>
      <c r="U463" s="4">
        <v>99032191.437000006</v>
      </c>
      <c r="V463" s="4">
        <v>46.847000000000001</v>
      </c>
      <c r="W463" s="8">
        <v>141</v>
      </c>
      <c r="X463" s="23">
        <f t="shared" si="221"/>
        <v>1509853.485078837</v>
      </c>
      <c r="Y463" s="24">
        <f t="shared" si="211"/>
        <v>-0.14046310430533268</v>
      </c>
      <c r="Z463" s="20">
        <f t="shared" si="222"/>
        <v>0.44414705096924534</v>
      </c>
      <c r="AA463" s="7">
        <f t="shared" si="223"/>
        <v>0.94454111197374102</v>
      </c>
      <c r="AB463" s="7">
        <f t="shared" si="212"/>
        <v>-0.31593625934992997</v>
      </c>
      <c r="AC463" s="4">
        <f t="shared" si="224"/>
        <v>53178.743532664426</v>
      </c>
      <c r="AD463">
        <f t="shared" si="225"/>
        <v>2.3394228782531181E-3</v>
      </c>
      <c r="AE463" s="7">
        <f t="shared" si="226"/>
        <v>-0.12339581251995151</v>
      </c>
      <c r="AF463" s="7">
        <f t="shared" si="215"/>
        <v>-4.5114193356471516E-2</v>
      </c>
      <c r="AG463">
        <f t="shared" si="227"/>
        <v>-8.5992272161665939E-2</v>
      </c>
      <c r="AH463" s="7">
        <f t="shared" si="238"/>
        <v>-7.3507495839812018E-2</v>
      </c>
      <c r="AI463" s="7">
        <f t="shared" si="228"/>
        <v>2.8044495492461206</v>
      </c>
      <c r="AJ463" s="10">
        <f t="shared" si="217"/>
        <v>-9.0639665154346308E-2</v>
      </c>
      <c r="AK463" s="17">
        <f t="shared" si="229"/>
        <v>-0.13175025198564966</v>
      </c>
      <c r="AL463" s="20">
        <f t="shared" si="230"/>
        <v>0.44759091829349251</v>
      </c>
      <c r="AM463">
        <f t="shared" si="231"/>
        <v>54.395000000000003</v>
      </c>
      <c r="AN463" s="13">
        <f t="shared" si="218"/>
        <v>-0.23085720124931527</v>
      </c>
      <c r="AO463">
        <f t="shared" si="232"/>
        <v>10.400308370399671</v>
      </c>
      <c r="AP463" s="13">
        <f t="shared" si="216"/>
        <v>-0.11657474962691877</v>
      </c>
      <c r="AQ463">
        <f t="shared" si="233"/>
        <v>2.5488105136546735</v>
      </c>
      <c r="AR463" s="13">
        <f t="shared" si="220"/>
        <v>-0.21242897355431883</v>
      </c>
      <c r="AS463" s="16">
        <f t="shared" si="234"/>
        <v>7.0144942370508652E-5</v>
      </c>
      <c r="AT463" s="13">
        <f t="shared" si="219"/>
        <v>-0.12842006851019513</v>
      </c>
      <c r="AU463" s="17">
        <f t="shared" si="235"/>
        <v>-0.17719210487214304</v>
      </c>
      <c r="AV463" s="20">
        <f t="shared" si="236"/>
        <v>0.42967874847049931</v>
      </c>
      <c r="AW463" s="17">
        <f>(Z463*0.3999)+(AL463*0.4002)+(AV463*0.1999)</f>
        <v>0.44263307300290972</v>
      </c>
      <c r="AX463" s="17">
        <f t="shared" si="237"/>
        <v>462</v>
      </c>
    </row>
    <row r="464" spans="1:50" x14ac:dyDescent="0.25">
      <c r="A464">
        <v>211981</v>
      </c>
      <c r="B464" s="1" t="s">
        <v>903</v>
      </c>
      <c r="C464" t="s">
        <v>904</v>
      </c>
      <c r="D464" t="s">
        <v>143</v>
      </c>
      <c r="E464" s="1" t="s">
        <v>44</v>
      </c>
      <c r="F464">
        <v>496.61700000000002</v>
      </c>
      <c r="G464">
        <v>87858.115999999995</v>
      </c>
      <c r="H464">
        <v>5611321.1909999996</v>
      </c>
      <c r="I464">
        <v>454.24200000000002</v>
      </c>
      <c r="J464">
        <v>41054108.162</v>
      </c>
      <c r="K464">
        <v>100.908</v>
      </c>
      <c r="L464">
        <v>1406.299</v>
      </c>
      <c r="M464" s="2">
        <v>473.25799999999998</v>
      </c>
      <c r="N464">
        <v>52.49</v>
      </c>
      <c r="O464" s="4">
        <v>16492985.166999999</v>
      </c>
      <c r="P464" s="4">
        <v>67760829.732999995</v>
      </c>
      <c r="Q464" s="4">
        <v>109687337.516</v>
      </c>
      <c r="R464" s="6">
        <v>858682.93200000003</v>
      </c>
      <c r="S464" s="4">
        <v>-8841892.0610000007</v>
      </c>
      <c r="T464" s="4">
        <v>4231042.1150000002</v>
      </c>
      <c r="U464" s="4">
        <v>101292139.04899999</v>
      </c>
      <c r="V464" s="4">
        <v>45.473999999999997</v>
      </c>
      <c r="W464" s="8">
        <v>308</v>
      </c>
      <c r="X464" s="23">
        <f t="shared" si="221"/>
        <v>1319410.9319235585</v>
      </c>
      <c r="Y464" s="24">
        <f t="shared" si="211"/>
        <v>-0.21488383621635676</v>
      </c>
      <c r="Z464" s="20">
        <f t="shared" si="222"/>
        <v>0.41492894367858579</v>
      </c>
      <c r="AA464" s="7">
        <f t="shared" si="223"/>
        <v>0.64828810681919113</v>
      </c>
      <c r="AB464" s="7">
        <f t="shared" si="212"/>
        <v>-0.36973288616220257</v>
      </c>
      <c r="AC464" s="4">
        <f t="shared" si="224"/>
        <v>29193.015256357292</v>
      </c>
      <c r="AD464">
        <f t="shared" si="225"/>
        <v>-1.7929618409651352E-3</v>
      </c>
      <c r="AE464" s="7">
        <f t="shared" si="226"/>
        <v>-3.1893599052511025E-2</v>
      </c>
      <c r="AF464" s="7">
        <f t="shared" si="215"/>
        <v>-2.8454951204657266E-2</v>
      </c>
      <c r="AG464">
        <f t="shared" si="227"/>
        <v>0.10301120840670613</v>
      </c>
      <c r="AH464" s="7">
        <f t="shared" si="238"/>
        <v>-6.1407312931127424E-2</v>
      </c>
      <c r="AI464" s="7">
        <f t="shared" si="228"/>
        <v>2.6161811063232667</v>
      </c>
      <c r="AJ464" s="10">
        <f t="shared" si="217"/>
        <v>-9.2903181706719754E-2</v>
      </c>
      <c r="AK464" s="17">
        <f t="shared" si="229"/>
        <v>-0.14309674020797045</v>
      </c>
      <c r="AL464" s="20">
        <f t="shared" si="230"/>
        <v>0.44310688969308076</v>
      </c>
      <c r="AM464">
        <f t="shared" si="231"/>
        <v>52.49</v>
      </c>
      <c r="AN464" s="13">
        <f t="shared" si="218"/>
        <v>-0.30456922229466737</v>
      </c>
      <c r="AO464">
        <f t="shared" si="232"/>
        <v>13.936447060688945</v>
      </c>
      <c r="AP464" s="13">
        <f t="shared" si="216"/>
        <v>0.18523558332112694</v>
      </c>
      <c r="AQ464">
        <f t="shared" si="233"/>
        <v>4.5015459626590557</v>
      </c>
      <c r="AR464" s="13">
        <f t="shared" si="220"/>
        <v>0.15490813269683426</v>
      </c>
      <c r="AS464" s="16">
        <f t="shared" si="234"/>
        <v>8.5266492739822163E-5</v>
      </c>
      <c r="AT464" s="13">
        <f t="shared" si="219"/>
        <v>-3.2009106469025501E-2</v>
      </c>
      <c r="AU464" s="17">
        <f t="shared" si="235"/>
        <v>-1.2736658977715004E-2</v>
      </c>
      <c r="AV464" s="20">
        <f t="shared" si="236"/>
        <v>0.49491894559998234</v>
      </c>
      <c r="AW464" s="17">
        <f>(Z464*0.3999)+(AL464*0.4002)+(AV464*0.1999)</f>
        <v>0.44219575905767383</v>
      </c>
      <c r="AX464" s="17">
        <f t="shared" si="237"/>
        <v>463</v>
      </c>
    </row>
    <row r="465" spans="1:50" x14ac:dyDescent="0.25">
      <c r="A465">
        <v>188641</v>
      </c>
      <c r="B465" s="1" t="s">
        <v>905</v>
      </c>
      <c r="C465" t="s">
        <v>906</v>
      </c>
      <c r="D465" t="s">
        <v>58</v>
      </c>
      <c r="E465" s="1" t="s">
        <v>70</v>
      </c>
      <c r="F465">
        <v>602.79399999999998</v>
      </c>
      <c r="G465">
        <v>-3168141.5269999998</v>
      </c>
      <c r="H465">
        <v>8519039.8350000009</v>
      </c>
      <c r="I465">
        <v>449.50099999999998</v>
      </c>
      <c r="J465">
        <v>221447605.22299999</v>
      </c>
      <c r="K465">
        <v>166.399</v>
      </c>
      <c r="L465">
        <v>1179.271</v>
      </c>
      <c r="M465" s="2">
        <v>382.77499999999998</v>
      </c>
      <c r="N465">
        <v>58.768000000000001</v>
      </c>
      <c r="O465" s="4">
        <v>28266264.416999999</v>
      </c>
      <c r="P465" s="4">
        <v>392618060.13</v>
      </c>
      <c r="Q465" s="4">
        <v>432549858.56199998</v>
      </c>
      <c r="R465" s="6">
        <v>1163205.6410000001</v>
      </c>
      <c r="S465" s="4">
        <v>-7136841.2259999998</v>
      </c>
      <c r="T465" s="4">
        <v>1477829.294</v>
      </c>
      <c r="U465" s="4">
        <v>107179946.734</v>
      </c>
      <c r="V465" s="4">
        <v>45.783000000000001</v>
      </c>
      <c r="W465" s="8">
        <v>402</v>
      </c>
      <c r="X465" s="23">
        <f t="shared" si="221"/>
        <v>1107577.212024316</v>
      </c>
      <c r="Y465" s="24">
        <f t="shared" si="211"/>
        <v>-0.29766376232605635</v>
      </c>
      <c r="Z465" s="20">
        <f t="shared" si="222"/>
        <v>0.38297990189849307</v>
      </c>
      <c r="AA465" s="7">
        <f t="shared" si="223"/>
        <v>3.7110247343461591</v>
      </c>
      <c r="AB465" s="7">
        <f t="shared" si="212"/>
        <v>0.18642990884266766</v>
      </c>
      <c r="AC465" s="4">
        <f t="shared" si="224"/>
        <v>187783.47404710198</v>
      </c>
      <c r="AD465">
        <f t="shared" si="225"/>
        <v>2.5529818646298216E-2</v>
      </c>
      <c r="AE465" s="7">
        <f t="shared" si="226"/>
        <v>1.2896056129140949E-2</v>
      </c>
      <c r="AF465" s="7">
        <f t="shared" si="215"/>
        <v>-2.030037566717138E-2</v>
      </c>
      <c r="AG465">
        <f t="shared" si="227"/>
        <v>-4.2329980100406429E-2</v>
      </c>
      <c r="AH465" s="7">
        <f t="shared" si="238"/>
        <v>-7.0712194300576472E-2</v>
      </c>
      <c r="AI465" s="7">
        <f t="shared" si="228"/>
        <v>10.832215816640236</v>
      </c>
      <c r="AJ465" s="10">
        <f t="shared" si="217"/>
        <v>5.8766789696532143E-3</v>
      </c>
      <c r="AK465" s="17">
        <f t="shared" si="229"/>
        <v>4.2437433301643443E-2</v>
      </c>
      <c r="AL465" s="20">
        <f t="shared" si="230"/>
        <v>0.51692500612191095</v>
      </c>
      <c r="AM465">
        <f t="shared" si="231"/>
        <v>58.768000000000001</v>
      </c>
      <c r="AN465" s="13">
        <f t="shared" si="218"/>
        <v>-6.1648451626572828E-2</v>
      </c>
      <c r="AO465">
        <f t="shared" si="232"/>
        <v>7.0870077344214808</v>
      </c>
      <c r="AP465" s="13">
        <f t="shared" si="216"/>
        <v>-0.39936579819287449</v>
      </c>
      <c r="AQ465">
        <f t="shared" si="233"/>
        <v>2.7013443590406192</v>
      </c>
      <c r="AR465" s="13">
        <f t="shared" si="220"/>
        <v>-0.18373520379764127</v>
      </c>
      <c r="AS465" s="16">
        <f t="shared" si="234"/>
        <v>4.1720086623500148E-5</v>
      </c>
      <c r="AT465" s="13">
        <f t="shared" si="219"/>
        <v>-0.30964934867791194</v>
      </c>
      <c r="AU465" s="17">
        <f t="shared" si="235"/>
        <v>-0.2261996557211832</v>
      </c>
      <c r="AV465" s="20">
        <f t="shared" si="236"/>
        <v>0.41052306918338349</v>
      </c>
      <c r="AW465" s="17">
        <f>(Z465*0.3999)+(AL465*0.4002)+(AV465*0.1999)</f>
        <v>0.44209061174895448</v>
      </c>
      <c r="AX465" s="17">
        <f t="shared" si="237"/>
        <v>464</v>
      </c>
    </row>
    <row r="466" spans="1:50" x14ac:dyDescent="0.25">
      <c r="A466">
        <v>215743</v>
      </c>
      <c r="B466" s="1" t="s">
        <v>907</v>
      </c>
      <c r="C466" t="s">
        <v>908</v>
      </c>
      <c r="D466" t="s">
        <v>143</v>
      </c>
      <c r="E466" s="1" t="s">
        <v>48</v>
      </c>
      <c r="F466">
        <v>570.21299999999997</v>
      </c>
      <c r="G466">
        <v>10175</v>
      </c>
      <c r="H466">
        <v>7597546.051</v>
      </c>
      <c r="I466">
        <v>619.94899999999996</v>
      </c>
      <c r="J466">
        <v>66492241.758000001</v>
      </c>
      <c r="K466">
        <v>171.59100000000001</v>
      </c>
      <c r="L466">
        <v>2235.181</v>
      </c>
      <c r="M466" s="2">
        <v>361.83699999999999</v>
      </c>
      <c r="N466">
        <v>74.31</v>
      </c>
      <c r="O466" s="4">
        <v>21857154.002999999</v>
      </c>
      <c r="P466" s="4">
        <v>114407492.546</v>
      </c>
      <c r="Q466" s="4">
        <v>173588979.51899999</v>
      </c>
      <c r="R466" s="6">
        <v>858682.93200000003</v>
      </c>
      <c r="S466" s="4">
        <v>-20209417.397999998</v>
      </c>
      <c r="T466" s="4">
        <v>3175189.4010000001</v>
      </c>
      <c r="U466" s="4">
        <v>119648236.301</v>
      </c>
      <c r="V466" s="4">
        <v>43.862000000000002</v>
      </c>
      <c r="W466" s="8">
        <v>308</v>
      </c>
      <c r="X466" s="23">
        <f t="shared" si="221"/>
        <v>1008776.8054093637</v>
      </c>
      <c r="Y466" s="24">
        <f t="shared" si="211"/>
        <v>-0.33627277303069847</v>
      </c>
      <c r="Z466" s="20">
        <f t="shared" si="222"/>
        <v>0.36833258981105688</v>
      </c>
      <c r="AA466" s="7">
        <f t="shared" si="223"/>
        <v>0.86501889784096242</v>
      </c>
      <c r="AB466" s="7">
        <f t="shared" si="212"/>
        <v>-0.33037670991938478</v>
      </c>
      <c r="AC466" s="4">
        <f t="shared" si="224"/>
        <v>29748.034614646422</v>
      </c>
      <c r="AD466">
        <f t="shared" si="225"/>
        <v>-1.6973402492984828E-3</v>
      </c>
      <c r="AE466" s="7">
        <f t="shared" si="226"/>
        <v>-0.10540791688121684</v>
      </c>
      <c r="AF466" s="7">
        <f t="shared" si="215"/>
        <v>-4.1839248435561215E-2</v>
      </c>
      <c r="AG466">
        <f t="shared" si="227"/>
        <v>5.3823662836542781E-2</v>
      </c>
      <c r="AH466" s="7">
        <f t="shared" si="238"/>
        <v>-6.4556346464469838E-2</v>
      </c>
      <c r="AI466" s="7">
        <f t="shared" si="228"/>
        <v>2.9331635347079983</v>
      </c>
      <c r="AJ466" s="10">
        <f t="shared" si="217"/>
        <v>-8.9092160792533015E-2</v>
      </c>
      <c r="AK466" s="17">
        <f t="shared" si="229"/>
        <v>-0.13401055711209636</v>
      </c>
      <c r="AL466" s="20">
        <f t="shared" si="230"/>
        <v>0.44669711318534011</v>
      </c>
      <c r="AM466">
        <f t="shared" si="231"/>
        <v>74.31</v>
      </c>
      <c r="AN466" s="13">
        <f t="shared" si="218"/>
        <v>0.53973329697545436</v>
      </c>
      <c r="AO466">
        <f t="shared" si="232"/>
        <v>13.026213496045829</v>
      </c>
      <c r="AP466" s="13">
        <f t="shared" si="216"/>
        <v>0.10754691800948668</v>
      </c>
      <c r="AQ466">
        <f t="shared" si="233"/>
        <v>3.6129459004260127</v>
      </c>
      <c r="AR466" s="13">
        <f t="shared" si="220"/>
        <v>-1.2250084071190437E-2</v>
      </c>
      <c r="AS466" s="16">
        <f t="shared" si="234"/>
        <v>1.0226313085835469E-4</v>
      </c>
      <c r="AT466" s="13">
        <f t="shared" si="219"/>
        <v>7.6356913710936281E-2</v>
      </c>
      <c r="AU466" s="17">
        <f t="shared" si="235"/>
        <v>0.20101558031939762</v>
      </c>
      <c r="AV466" s="20">
        <f t="shared" si="236"/>
        <v>0.57965680430534605</v>
      </c>
      <c r="AW466" s="17">
        <f>(Z466*0.3999)+(AL466*0.4002)+(AV466*0.1999)</f>
        <v>0.44193778254285343</v>
      </c>
      <c r="AX466" s="17">
        <f t="shared" si="237"/>
        <v>465</v>
      </c>
    </row>
    <row r="467" spans="1:50" x14ac:dyDescent="0.25">
      <c r="A467">
        <v>157818</v>
      </c>
      <c r="B467" s="1" t="s">
        <v>909</v>
      </c>
      <c r="C467" t="s">
        <v>328</v>
      </c>
      <c r="D467" t="s">
        <v>294</v>
      </c>
      <c r="E467" s="1" t="s">
        <v>40</v>
      </c>
      <c r="F467">
        <v>165.50200000000001</v>
      </c>
      <c r="G467">
        <v>1261219.8230000001</v>
      </c>
      <c r="H467">
        <v>6111431.1220000004</v>
      </c>
      <c r="I467">
        <v>174.45099999999999</v>
      </c>
      <c r="J467">
        <v>157770059.61000001</v>
      </c>
      <c r="K467">
        <v>98.444000000000003</v>
      </c>
      <c r="L467">
        <v>956.20899999999995</v>
      </c>
      <c r="M467" s="2">
        <v>273.49799999999999</v>
      </c>
      <c r="N467">
        <v>67.114000000000004</v>
      </c>
      <c r="O467" s="4">
        <v>10850215.088</v>
      </c>
      <c r="P467" s="4">
        <v>220394584.47</v>
      </c>
      <c r="Q467" s="4">
        <v>272611331.208</v>
      </c>
      <c r="R467" s="6">
        <v>294319.57500000001</v>
      </c>
      <c r="S467" s="4">
        <v>-2198507.361</v>
      </c>
      <c r="T467" s="4">
        <v>-8827718.9020000007</v>
      </c>
      <c r="U467" s="4">
        <v>68309950.559</v>
      </c>
      <c r="V467" s="4">
        <v>43.21</v>
      </c>
      <c r="W467" s="9">
        <v>85</v>
      </c>
      <c r="X467" s="23">
        <f t="shared" si="221"/>
        <v>947009.58968647057</v>
      </c>
      <c r="Y467" s="24">
        <f t="shared" si="211"/>
        <v>-0.3604100329342444</v>
      </c>
      <c r="Z467" s="20">
        <f t="shared" si="222"/>
        <v>0.35927026243868615</v>
      </c>
      <c r="AA467" s="7">
        <f t="shared" si="223"/>
        <v>3.4224341623928027</v>
      </c>
      <c r="AB467" s="7">
        <f t="shared" si="212"/>
        <v>0.13402470440325343</v>
      </c>
      <c r="AC467" s="4">
        <f t="shared" si="224"/>
        <v>164995.37194274476</v>
      </c>
      <c r="AD467">
        <f t="shared" si="225"/>
        <v>2.1603767128027227E-2</v>
      </c>
      <c r="AE467" s="7">
        <f t="shared" si="226"/>
        <v>5.7281900059646042E-2</v>
      </c>
      <c r="AF467" s="7">
        <f t="shared" si="215"/>
        <v>-1.2219319546993105E-2</v>
      </c>
      <c r="AG467">
        <f t="shared" si="227"/>
        <v>-0.14490560120425094</v>
      </c>
      <c r="AH467" s="7">
        <f t="shared" si="238"/>
        <v>-7.7279183297794679E-2</v>
      </c>
      <c r="AI467" s="7">
        <f t="shared" si="228"/>
        <v>5.2207643761462244</v>
      </c>
      <c r="AJ467" s="10">
        <f t="shared" si="217"/>
        <v>-6.1588760384953214E-2</v>
      </c>
      <c r="AK467" s="17">
        <f t="shared" si="229"/>
        <v>1.6309961763479569E-2</v>
      </c>
      <c r="AL467" s="20">
        <f t="shared" si="230"/>
        <v>0.50650644486940821</v>
      </c>
      <c r="AM467">
        <f t="shared" si="231"/>
        <v>67.114000000000004</v>
      </c>
      <c r="AN467" s="13">
        <f t="shared" si="218"/>
        <v>0.26129145789810354</v>
      </c>
      <c r="AO467">
        <f t="shared" si="232"/>
        <v>9.71322782495632</v>
      </c>
      <c r="AP467" s="13">
        <f t="shared" si="216"/>
        <v>-0.17521724822343701</v>
      </c>
      <c r="AQ467">
        <f t="shared" si="233"/>
        <v>1.7720836211450164</v>
      </c>
      <c r="AR467" s="13">
        <f t="shared" si="220"/>
        <v>-0.35854226769634961</v>
      </c>
      <c r="AS467" s="16">
        <f t="shared" si="234"/>
        <v>8.8128114718899657E-5</v>
      </c>
      <c r="AT467" s="13">
        <f t="shared" si="219"/>
        <v>-1.3764169854530601E-2</v>
      </c>
      <c r="AU467" s="17">
        <f t="shared" si="235"/>
        <v>-5.780527558142172E-2</v>
      </c>
      <c r="AV467" s="20">
        <f t="shared" si="236"/>
        <v>0.47695186795088379</v>
      </c>
      <c r="AW467" s="17">
        <f>(Z467*0.3999)+(AL467*0.4002)+(AV467*0.1999)</f>
        <v>0.44171873558934943</v>
      </c>
      <c r="AX467" s="17">
        <f t="shared" si="237"/>
        <v>466</v>
      </c>
    </row>
    <row r="468" spans="1:50" x14ac:dyDescent="0.25">
      <c r="A468">
        <v>234173</v>
      </c>
      <c r="B468" s="1" t="s">
        <v>910</v>
      </c>
      <c r="C468" t="s">
        <v>245</v>
      </c>
      <c r="D468" t="s">
        <v>39</v>
      </c>
      <c r="E468" s="1" t="s">
        <v>67</v>
      </c>
      <c r="F468">
        <v>304.21499999999997</v>
      </c>
      <c r="G468">
        <v>6512360.1969999997</v>
      </c>
      <c r="H468">
        <v>6346555.6490000002</v>
      </c>
      <c r="I468">
        <v>296.39100000000002</v>
      </c>
      <c r="J468">
        <v>168199556.85100001</v>
      </c>
      <c r="K468">
        <v>96.905000000000001</v>
      </c>
      <c r="L468">
        <v>1175.1849999999999</v>
      </c>
      <c r="M468" s="2">
        <v>295.60399999999998</v>
      </c>
      <c r="N468">
        <v>36.229999999999997</v>
      </c>
      <c r="O468" s="4">
        <v>14660029.187999999</v>
      </c>
      <c r="P468" s="4">
        <v>250885917.55399999</v>
      </c>
      <c r="Q468" s="4">
        <v>277138335.03500003</v>
      </c>
      <c r="R468" s="6">
        <v>583235.97699999996</v>
      </c>
      <c r="S468" s="4">
        <v>11649397.365</v>
      </c>
      <c r="T468" s="4">
        <v>-23946292.846000001</v>
      </c>
      <c r="U468" s="4">
        <v>89760030.785999998</v>
      </c>
      <c r="V468" s="4">
        <v>45.668999999999997</v>
      </c>
      <c r="W468" s="8">
        <v>139</v>
      </c>
      <c r="X468" s="23">
        <f t="shared" si="221"/>
        <v>1240337.3219072516</v>
      </c>
      <c r="Y468" s="24">
        <f t="shared" si="211"/>
        <v>-0.24578405171316486</v>
      </c>
      <c r="Z468" s="20">
        <f t="shared" si="222"/>
        <v>0.40292470166112671</v>
      </c>
      <c r="AA468" s="7">
        <f t="shared" si="223"/>
        <v>3.4959819082617334</v>
      </c>
      <c r="AB468" s="7">
        <f t="shared" si="212"/>
        <v>0.14738025040127842</v>
      </c>
      <c r="AC468" s="4">
        <f t="shared" si="224"/>
        <v>143126.02428638897</v>
      </c>
      <c r="AD468">
        <f t="shared" si="225"/>
        <v>1.7836003354781062E-2</v>
      </c>
      <c r="AE468" s="7">
        <f t="shared" si="226"/>
        <v>0.20048960385168288</v>
      </c>
      <c r="AF468" s="7">
        <f t="shared" si="215"/>
        <v>1.3853621478917178E-2</v>
      </c>
      <c r="AG468">
        <f t="shared" si="227"/>
        <v>-0.66408865627775659</v>
      </c>
      <c r="AH468" s="7">
        <f t="shared" si="238"/>
        <v>-0.11051777716171297</v>
      </c>
      <c r="AI468" s="7">
        <f t="shared" si="228"/>
        <v>10.556678646283777</v>
      </c>
      <c r="AJ468" s="10">
        <f t="shared" si="217"/>
        <v>2.5639467017629924E-3</v>
      </c>
      <c r="AK468" s="17">
        <f t="shared" si="229"/>
        <v>2.7941236492305965E-2</v>
      </c>
      <c r="AL468" s="20">
        <f t="shared" si="230"/>
        <v>0.51114549034697232</v>
      </c>
      <c r="AM468">
        <f t="shared" si="231"/>
        <v>36.229999999999997</v>
      </c>
      <c r="AN468" s="13">
        <f t="shared" si="218"/>
        <v>-0.93373324444554651</v>
      </c>
      <c r="AO468">
        <f t="shared" si="232"/>
        <v>12.127186419689385</v>
      </c>
      <c r="AP468" s="13">
        <f t="shared" si="216"/>
        <v>3.0814729311805927E-2</v>
      </c>
      <c r="AQ468">
        <f t="shared" si="233"/>
        <v>3.0585728290593881</v>
      </c>
      <c r="AR468" s="13">
        <f t="shared" si="220"/>
        <v>-0.11653548531343667</v>
      </c>
      <c r="AS468" s="16">
        <f t="shared" si="234"/>
        <v>8.0162527982000902E-5</v>
      </c>
      <c r="AT468" s="13">
        <f t="shared" si="219"/>
        <v>-6.4550621096014935E-2</v>
      </c>
      <c r="AU468" s="17">
        <f t="shared" si="235"/>
        <v>-0.31446028655327463</v>
      </c>
      <c r="AV468" s="20">
        <f t="shared" si="236"/>
        <v>0.37658573722156774</v>
      </c>
      <c r="AW468" s="17">
        <f>(Z468*0.3999)+(AL468*0.4002)+(AV468*0.1999)</f>
        <v>0.44096950230173426</v>
      </c>
      <c r="AX468" s="17">
        <f t="shared" si="237"/>
        <v>467</v>
      </c>
    </row>
    <row r="469" spans="1:50" x14ac:dyDescent="0.25">
      <c r="A469">
        <v>441982</v>
      </c>
      <c r="B469" s="1" t="s">
        <v>911</v>
      </c>
      <c r="C469" t="s">
        <v>912</v>
      </c>
      <c r="D469" t="s">
        <v>55</v>
      </c>
      <c r="E469" s="1" t="s">
        <v>44</v>
      </c>
      <c r="F469">
        <v>78.498999999999995</v>
      </c>
      <c r="G469">
        <v>-356066.59700000001</v>
      </c>
      <c r="H469">
        <v>3668497.2760000001</v>
      </c>
      <c r="I469">
        <v>76.5</v>
      </c>
      <c r="J469">
        <v>463549249.44099998</v>
      </c>
      <c r="K469">
        <v>45.651000000000003</v>
      </c>
      <c r="L469">
        <v>347.67099999999999</v>
      </c>
      <c r="M469" s="2">
        <v>90.025999999999996</v>
      </c>
      <c r="N469">
        <v>97.332999999999998</v>
      </c>
      <c r="O469" s="4">
        <v>15120378.725</v>
      </c>
      <c r="P469" s="4">
        <v>367869925.14999998</v>
      </c>
      <c r="Q469" s="4">
        <v>542689248.38300002</v>
      </c>
      <c r="R469" s="6">
        <v>451154.30800000002</v>
      </c>
      <c r="S469" s="4">
        <v>-37523998.765000001</v>
      </c>
      <c r="T469" s="4">
        <v>9474118.5840000007</v>
      </c>
      <c r="U469" s="4">
        <v>30235267.616</v>
      </c>
      <c r="V469" s="4">
        <v>39.552999999999997</v>
      </c>
      <c r="W469" s="8">
        <v>141</v>
      </c>
      <c r="X469" s="23">
        <f t="shared" si="221"/>
        <v>288054.02646814188</v>
      </c>
      <c r="Y469" s="24">
        <f t="shared" si="211"/>
        <v>-0.61791527269840607</v>
      </c>
      <c r="Z469" s="20">
        <f t="shared" si="222"/>
        <v>0.26831559545817507</v>
      </c>
      <c r="AA469" s="7">
        <f t="shared" si="223"/>
        <v>5.7398269717643453</v>
      </c>
      <c r="AB469" s="7">
        <f t="shared" si="212"/>
        <v>0.5548404057601658</v>
      </c>
      <c r="AC469" s="4">
        <f t="shared" si="224"/>
        <v>1333298.5766457368</v>
      </c>
      <c r="AD469">
        <f t="shared" si="225"/>
        <v>0.22288505635605912</v>
      </c>
      <c r="AE469" s="7">
        <f t="shared" si="226"/>
        <v>-1.1197354665081327</v>
      </c>
      <c r="AF469" s="7">
        <f t="shared" si="215"/>
        <v>-0.22651159274452179</v>
      </c>
      <c r="AG469">
        <f t="shared" si="227"/>
        <v>5.2157003118284688E-2</v>
      </c>
      <c r="AH469" s="7">
        <f t="shared" si="238"/>
        <v>-6.4663047607627686E-2</v>
      </c>
      <c r="AI469" s="7">
        <f t="shared" si="228"/>
        <v>3.1042864046539131</v>
      </c>
      <c r="AJ469" s="10">
        <f t="shared" si="217"/>
        <v>-8.7034782282365247E-2</v>
      </c>
      <c r="AK469" s="17">
        <f t="shared" si="229"/>
        <v>0.12859473476867392</v>
      </c>
      <c r="AL469" s="20">
        <f t="shared" si="230"/>
        <v>0.55116083361916057</v>
      </c>
      <c r="AM469">
        <f t="shared" si="231"/>
        <v>97.332999999999998</v>
      </c>
      <c r="AN469" s="13">
        <f t="shared" si="218"/>
        <v>1.4305846673309084</v>
      </c>
      <c r="AO469">
        <f t="shared" si="232"/>
        <v>7.6158463122385047</v>
      </c>
      <c r="AP469" s="13">
        <f t="shared" si="216"/>
        <v>-0.35422929161720335</v>
      </c>
      <c r="AQ469">
        <f t="shared" si="233"/>
        <v>1.6757573766182559</v>
      </c>
      <c r="AR469" s="13">
        <f t="shared" si="220"/>
        <v>-0.37666259420475712</v>
      </c>
      <c r="AS469" s="16">
        <f t="shared" si="234"/>
        <v>2.2993537815634311E-5</v>
      </c>
      <c r="AT469" s="13">
        <f t="shared" si="219"/>
        <v>-0.42904481687944579</v>
      </c>
      <c r="AU469" s="17">
        <f t="shared" si="235"/>
        <v>0.16064346536789323</v>
      </c>
      <c r="AV469" s="20">
        <f t="shared" si="236"/>
        <v>0.5638128904781482</v>
      </c>
      <c r="AW469" s="17">
        <f>(Z469*0.3999)+(AL469*0.4002)+(AV469*0.1999)</f>
        <v>0.4405801690446941</v>
      </c>
      <c r="AX469" s="17">
        <f t="shared" si="237"/>
        <v>468</v>
      </c>
    </row>
    <row r="470" spans="1:50" x14ac:dyDescent="0.25">
      <c r="A470">
        <v>243823</v>
      </c>
      <c r="B470" s="1" t="s">
        <v>913</v>
      </c>
      <c r="C470" t="s">
        <v>65</v>
      </c>
      <c r="D470" t="s">
        <v>66</v>
      </c>
      <c r="E470" s="1" t="s">
        <v>44</v>
      </c>
      <c r="F470">
        <v>660.49099999999999</v>
      </c>
      <c r="G470">
        <v>52700092.792999998</v>
      </c>
      <c r="H470">
        <v>6599931.5750000002</v>
      </c>
      <c r="I470">
        <v>801.48400000000004</v>
      </c>
      <c r="J470">
        <v>48224790.851000004</v>
      </c>
      <c r="K470">
        <v>209.99100000000001</v>
      </c>
      <c r="L470">
        <v>2814.55</v>
      </c>
      <c r="M470" s="2">
        <v>38.381</v>
      </c>
      <c r="N470">
        <v>91.644999999999996</v>
      </c>
      <c r="O470" s="4">
        <v>30721278.243999999</v>
      </c>
      <c r="P470" s="4">
        <v>156413214.95300001</v>
      </c>
      <c r="Q470" s="4">
        <v>168701319.56</v>
      </c>
      <c r="R470" s="6">
        <v>2402312.5929999999</v>
      </c>
      <c r="S470" s="4">
        <v>23650558.642000001</v>
      </c>
      <c r="T470" s="4">
        <v>0</v>
      </c>
      <c r="U470" s="4">
        <v>100863170.756</v>
      </c>
      <c r="V470" s="4">
        <v>41.35</v>
      </c>
      <c r="W470" s="8">
        <v>393</v>
      </c>
      <c r="X470" s="23">
        <f t="shared" si="221"/>
        <v>234613.63774028752</v>
      </c>
      <c r="Y470" s="24">
        <f t="shared" si="211"/>
        <v>-0.63879859303224895</v>
      </c>
      <c r="Z470" s="20">
        <f t="shared" si="222"/>
        <v>0.26147698184651524</v>
      </c>
      <c r="AA470" s="7">
        <f t="shared" si="223"/>
        <v>2.2150867770359128</v>
      </c>
      <c r="AB470" s="7">
        <f t="shared" si="212"/>
        <v>-8.5217685016336822E-2</v>
      </c>
      <c r="AC470" s="4">
        <f t="shared" si="224"/>
        <v>17134.103444955676</v>
      </c>
      <c r="AD470">
        <f t="shared" si="225"/>
        <v>-3.8705332336611896E-3</v>
      </c>
      <c r="AE470" s="7">
        <f t="shared" si="226"/>
        <v>0.29991611398157941</v>
      </c>
      <c r="AF470" s="7">
        <f t="shared" si="215"/>
        <v>3.1955591319823271E-2</v>
      </c>
      <c r="AG470">
        <f t="shared" si="227"/>
        <v>4.2887080211686239</v>
      </c>
      <c r="AH470" s="7">
        <f t="shared" si="238"/>
        <v>0.20656498515782531</v>
      </c>
      <c r="AI470" s="7">
        <f t="shared" si="228"/>
        <v>13.728831659188373</v>
      </c>
      <c r="AJ470" s="10">
        <f t="shared" si="217"/>
        <v>4.0702153720944892E-2</v>
      </c>
      <c r="AK470" s="17">
        <f t="shared" si="229"/>
        <v>2.7663552863721231E-2</v>
      </c>
      <c r="AL470" s="20">
        <f t="shared" si="230"/>
        <v>0.51103475341391968</v>
      </c>
      <c r="AM470">
        <f t="shared" si="231"/>
        <v>91.644999999999996</v>
      </c>
      <c r="AN470" s="13">
        <f t="shared" si="218"/>
        <v>1.2104933415010068</v>
      </c>
      <c r="AO470">
        <f t="shared" si="232"/>
        <v>13.403193470196342</v>
      </c>
      <c r="AP470" s="13">
        <f t="shared" si="216"/>
        <v>0.13972225429523757</v>
      </c>
      <c r="AQ470">
        <f t="shared" si="233"/>
        <v>3.8167540513641058</v>
      </c>
      <c r="AR470" s="13">
        <f t="shared" si="220"/>
        <v>2.6089106439315501E-2</v>
      </c>
      <c r="AS470" s="16">
        <f t="shared" si="234"/>
        <v>9.1615654063798412E-5</v>
      </c>
      <c r="AT470" s="13">
        <f t="shared" si="219"/>
        <v>8.4714485302385002E-3</v>
      </c>
      <c r="AU470" s="17">
        <f t="shared" si="235"/>
        <v>0.40629513233998804</v>
      </c>
      <c r="AV470" s="20">
        <f t="shared" si="236"/>
        <v>0.65773711923308631</v>
      </c>
      <c r="AW470" s="17">
        <f>(Z470*0.3999)+(AL470*0.4002)+(AV470*0.1999)</f>
        <v>0.44056240349136611</v>
      </c>
      <c r="AX470" s="17">
        <f t="shared" si="237"/>
        <v>469</v>
      </c>
    </row>
    <row r="471" spans="1:50" x14ac:dyDescent="0.25">
      <c r="A471">
        <v>210492</v>
      </c>
      <c r="B471" s="1" t="s">
        <v>914</v>
      </c>
      <c r="C471" t="s">
        <v>915</v>
      </c>
      <c r="D471" t="s">
        <v>143</v>
      </c>
      <c r="E471" s="1" t="s">
        <v>374</v>
      </c>
      <c r="F471">
        <v>61.511000000000003</v>
      </c>
      <c r="G471">
        <v>2669.9459999999999</v>
      </c>
      <c r="H471">
        <v>5434633.398</v>
      </c>
      <c r="I471">
        <v>56.725999999999999</v>
      </c>
      <c r="J471">
        <v>319962385.15700001</v>
      </c>
      <c r="K471">
        <v>23.465</v>
      </c>
      <c r="L471">
        <v>230.98599999999999</v>
      </c>
      <c r="M471" s="2">
        <v>62.360999999999997</v>
      </c>
      <c r="N471">
        <v>43.265000000000001</v>
      </c>
      <c r="O471" s="4">
        <v>4066624.64</v>
      </c>
      <c r="P471" s="4">
        <v>466863294.92500001</v>
      </c>
      <c r="Q471" s="4">
        <v>484632930.73299998</v>
      </c>
      <c r="R471" s="6">
        <v>858682.93200000003</v>
      </c>
      <c r="S471" s="4">
        <v>-32581133.901000001</v>
      </c>
      <c r="T471" s="4">
        <v>-3413055.2820000001</v>
      </c>
      <c r="U471" s="4">
        <v>16455365.926000001</v>
      </c>
      <c r="V471" s="4">
        <v>41.506999999999998</v>
      </c>
      <c r="W471" s="8">
        <v>308</v>
      </c>
      <c r="X471" s="23">
        <f t="shared" si="221"/>
        <v>173858.20234562337</v>
      </c>
      <c r="Y471" s="24">
        <f t="shared" ref="Y471:Y534" si="239">(X471 - AVERAGE(X$2:X$999)) / _xlfn.STDEV.P(X$2:X$999)</f>
        <v>-0.66254047159211693</v>
      </c>
      <c r="Z471" s="20">
        <f t="shared" si="222"/>
        <v>0.25381245316856726</v>
      </c>
      <c r="AA471" s="7">
        <f t="shared" si="223"/>
        <v>10.707415373725492</v>
      </c>
      <c r="AB471" s="7">
        <f t="shared" si="212"/>
        <v>1.4569055148646743</v>
      </c>
      <c r="AC471" s="4">
        <f t="shared" si="224"/>
        <v>1385202.5021299992</v>
      </c>
      <c r="AD471">
        <f t="shared" si="225"/>
        <v>0.23182733178200385</v>
      </c>
      <c r="AE471" s="7">
        <f t="shared" si="226"/>
        <v>-1.6497050642980637</v>
      </c>
      <c r="AF471" s="7">
        <f t="shared" si="215"/>
        <v>-0.322999880055994</v>
      </c>
      <c r="AG471">
        <f t="shared" si="227"/>
        <v>-0.19192207273401909</v>
      </c>
      <c r="AH471" s="7">
        <f t="shared" si="238"/>
        <v>-8.0289222602469582E-2</v>
      </c>
      <c r="AI471" s="7">
        <f t="shared" si="228"/>
        <v>27.273093043067099</v>
      </c>
      <c r="AJ471" s="10">
        <f t="shared" si="217"/>
        <v>0.203542294936987</v>
      </c>
      <c r="AK471" s="17">
        <f t="shared" si="229"/>
        <v>0.42171927793555813</v>
      </c>
      <c r="AL471" s="20">
        <f t="shared" si="230"/>
        <v>0.6633850342167642</v>
      </c>
      <c r="AM471">
        <f t="shared" si="231"/>
        <v>43.265000000000001</v>
      </c>
      <c r="AN471" s="13">
        <f t="shared" si="218"/>
        <v>-0.66152113523082112</v>
      </c>
      <c r="AO471">
        <f t="shared" si="232"/>
        <v>9.8438525463456212</v>
      </c>
      <c r="AP471" s="13">
        <f t="shared" si="216"/>
        <v>-0.16406839516458663</v>
      </c>
      <c r="AQ471">
        <f t="shared" si="233"/>
        <v>2.417472831877264</v>
      </c>
      <c r="AR471" s="13">
        <f t="shared" si="220"/>
        <v>-0.23713544569341305</v>
      </c>
      <c r="AS471" s="16">
        <f t="shared" si="234"/>
        <v>5.6800423065355743E-5</v>
      </c>
      <c r="AT471" s="13">
        <f t="shared" si="219"/>
        <v>-0.21350115561866997</v>
      </c>
      <c r="AU471" s="17">
        <f t="shared" si="235"/>
        <v>-0.34145753190748024</v>
      </c>
      <c r="AV471" s="20">
        <f t="shared" si="236"/>
        <v>0.36637958519362801</v>
      </c>
      <c r="AW471" s="17">
        <f>(Z471*0.3999)+(AL471*0.4002)+(AV471*0.1999)</f>
        <v>0.4402255697958653</v>
      </c>
      <c r="AX471" s="17">
        <f t="shared" si="237"/>
        <v>470</v>
      </c>
    </row>
    <row r="472" spans="1:50" x14ac:dyDescent="0.25">
      <c r="A472">
        <v>199607</v>
      </c>
      <c r="B472" s="1" t="s">
        <v>916</v>
      </c>
      <c r="C472" t="s">
        <v>175</v>
      </c>
      <c r="D472" t="s">
        <v>118</v>
      </c>
      <c r="E472" s="1" t="s">
        <v>44</v>
      </c>
      <c r="F472">
        <v>79.088999999999999</v>
      </c>
      <c r="G472">
        <v>9043634.6190000009</v>
      </c>
      <c r="H472">
        <v>886115.68200000003</v>
      </c>
      <c r="I472">
        <v>-17.696000000000002</v>
      </c>
      <c r="J472">
        <v>59004245.141000003</v>
      </c>
      <c r="K472">
        <v>25.736000000000001</v>
      </c>
      <c r="L472">
        <v>134.44499999999999</v>
      </c>
      <c r="M472" s="2">
        <v>88.078000000000003</v>
      </c>
      <c r="N472">
        <v>68.161000000000001</v>
      </c>
      <c r="O472" s="4">
        <v>677790.26800000004</v>
      </c>
      <c r="P472" s="4">
        <v>99430416.148000002</v>
      </c>
      <c r="Q472" s="4">
        <v>111642644.21699999</v>
      </c>
      <c r="R472" s="6">
        <v>767685.26300000004</v>
      </c>
      <c r="S472" s="4">
        <v>3820037.7769999998</v>
      </c>
      <c r="T472" s="4">
        <v>9733211.2609999999</v>
      </c>
      <c r="U472" s="4">
        <v>20142796.780999999</v>
      </c>
      <c r="V472" s="4">
        <v>41.073</v>
      </c>
      <c r="W472" s="8">
        <v>163</v>
      </c>
      <c r="X472" s="23">
        <f t="shared" si="221"/>
        <v>414823.20610131288</v>
      </c>
      <c r="Y472" s="24">
        <f t="shared" si="239"/>
        <v>-0.56837668494187465</v>
      </c>
      <c r="Z472" s="20">
        <f t="shared" si="222"/>
        <v>0.28488960917570177</v>
      </c>
      <c r="AA472" s="7">
        <f t="shared" si="223"/>
        <v>6.4411941167477602</v>
      </c>
      <c r="AB472" s="7">
        <f t="shared" si="212"/>
        <v>0.68220176885377626</v>
      </c>
      <c r="AC472" s="4">
        <f t="shared" si="224"/>
        <v>438872.73711183015</v>
      </c>
      <c r="AD472">
        <f t="shared" si="225"/>
        <v>6.87887692145569E-2</v>
      </c>
      <c r="AE472" s="7">
        <f t="shared" si="226"/>
        <v>0.23363952435041946</v>
      </c>
      <c r="AF472" s="7">
        <f t="shared" si="215"/>
        <v>1.9889022503378224E-2</v>
      </c>
      <c r="AG472">
        <f t="shared" si="227"/>
        <v>1.5375446457361783</v>
      </c>
      <c r="AH472" s="7">
        <f t="shared" si="238"/>
        <v>3.0432884551539325E-2</v>
      </c>
      <c r="AI472" s="7">
        <f t="shared" si="228"/>
        <v>9.1418735046717767</v>
      </c>
      <c r="AJ472" s="10">
        <f t="shared" si="217"/>
        <v>-1.444599297110115E-2</v>
      </c>
      <c r="AK472" s="17">
        <f t="shared" si="229"/>
        <v>0.22287632850363473</v>
      </c>
      <c r="AL472" s="20">
        <f t="shared" si="230"/>
        <v>0.58818411992974506</v>
      </c>
      <c r="AM472">
        <f t="shared" si="231"/>
        <v>68.161000000000001</v>
      </c>
      <c r="AN472" s="13">
        <f t="shared" si="218"/>
        <v>0.30180404899232055</v>
      </c>
      <c r="AO472">
        <f t="shared" si="232"/>
        <v>5.2240052844264842</v>
      </c>
      <c r="AP472" s="13">
        <f t="shared" si="216"/>
        <v>-0.55837352921318073</v>
      </c>
      <c r="AQ472">
        <f t="shared" si="233"/>
        <v>-0.68759714019272622</v>
      </c>
      <c r="AR472" s="13">
        <f t="shared" si="220"/>
        <v>-0.82124294414082788</v>
      </c>
      <c r="AS472" s="16">
        <f t="shared" si="234"/>
        <v>1.9835782003290727E-4</v>
      </c>
      <c r="AT472" s="13">
        <f t="shared" si="219"/>
        <v>0.6890309586399932</v>
      </c>
      <c r="AU472" s="17">
        <f t="shared" si="235"/>
        <v>-0.11655671191280734</v>
      </c>
      <c r="AV472" s="20">
        <f t="shared" si="236"/>
        <v>0.45360567135843416</v>
      </c>
      <c r="AW472" s="17">
        <f>(Z472*0.3999)+(AL472*0.4002)+(AV472*0.1999)</f>
        <v>0.4399944132097981</v>
      </c>
      <c r="AX472" s="17">
        <f t="shared" si="237"/>
        <v>471</v>
      </c>
    </row>
    <row r="473" spans="1:50" x14ac:dyDescent="0.25">
      <c r="A473">
        <v>220613</v>
      </c>
      <c r="B473" s="1" t="s">
        <v>917</v>
      </c>
      <c r="C473" t="s">
        <v>200</v>
      </c>
      <c r="D473" t="s">
        <v>110</v>
      </c>
      <c r="E473" s="1" t="s">
        <v>587</v>
      </c>
      <c r="F473">
        <v>1060.104</v>
      </c>
      <c r="G473">
        <v>0.41799999999999998</v>
      </c>
      <c r="H473">
        <v>4487228.4349999996</v>
      </c>
      <c r="I473">
        <v>1051.7349999999999</v>
      </c>
      <c r="J473">
        <v>35616229.663000003</v>
      </c>
      <c r="K473">
        <v>175.554</v>
      </c>
      <c r="L473">
        <v>589.95899999999995</v>
      </c>
      <c r="M473" s="2">
        <v>280.50099999999998</v>
      </c>
      <c r="N473">
        <v>66.135999999999996</v>
      </c>
      <c r="O473" s="4">
        <v>30605734.160999998</v>
      </c>
      <c r="P473" s="4">
        <v>175704583.59299999</v>
      </c>
      <c r="Q473" s="4">
        <v>188426273.54699999</v>
      </c>
      <c r="R473" s="6">
        <v>500992.75799999997</v>
      </c>
      <c r="S473" s="4">
        <v>4506433.1940000001</v>
      </c>
      <c r="T473" s="4">
        <v>2842258.1770000001</v>
      </c>
      <c r="U473" s="4">
        <v>71714675.803000003</v>
      </c>
      <c r="V473" s="4">
        <v>46.362000000000002</v>
      </c>
      <c r="W473" s="8">
        <v>142</v>
      </c>
      <c r="X473" s="23">
        <f t="shared" si="221"/>
        <v>989640.63106871815</v>
      </c>
      <c r="Y473" s="24">
        <f t="shared" si="239"/>
        <v>-0.34375076614102307</v>
      </c>
      <c r="Z473" s="20">
        <f t="shared" si="222"/>
        <v>0.36551686457911836</v>
      </c>
      <c r="AA473" s="7">
        <f t="shared" si="223"/>
        <v>2.8013670682295113</v>
      </c>
      <c r="AB473" s="7">
        <f t="shared" si="212"/>
        <v>2.1245039357644591E-2</v>
      </c>
      <c r="AC473" s="4">
        <f t="shared" si="224"/>
        <v>60370.686205312581</v>
      </c>
      <c r="AD473">
        <f t="shared" si="225"/>
        <v>3.5784877779961003E-3</v>
      </c>
      <c r="AE473" s="7">
        <f t="shared" si="226"/>
        <v>0.12540894214882267</v>
      </c>
      <c r="AF473" s="7">
        <f t="shared" si="215"/>
        <v>1.8414970519373895E-4</v>
      </c>
      <c r="AG473">
        <f t="shared" si="227"/>
        <v>0.22341831983622018</v>
      </c>
      <c r="AH473" s="7">
        <f t="shared" si="238"/>
        <v>-5.3698734933398759E-2</v>
      </c>
      <c r="AI473" s="7">
        <f t="shared" si="228"/>
        <v>14.811418469427041</v>
      </c>
      <c r="AJ473" s="10">
        <f t="shared" si="217"/>
        <v>5.3717894045309841E-2</v>
      </c>
      <c r="AK473" s="17">
        <f t="shared" si="229"/>
        <v>4.265052035148262E-3</v>
      </c>
      <c r="AL473" s="20">
        <f t="shared" si="230"/>
        <v>0.50170150442634731</v>
      </c>
      <c r="AM473">
        <f t="shared" si="231"/>
        <v>66.135999999999996</v>
      </c>
      <c r="AN473" s="13">
        <f t="shared" si="218"/>
        <v>0.22344875103072565</v>
      </c>
      <c r="AO473">
        <f t="shared" si="232"/>
        <v>3.3605557264431454</v>
      </c>
      <c r="AP473" s="13">
        <f t="shared" si="216"/>
        <v>-0.71741942101354794</v>
      </c>
      <c r="AQ473">
        <f t="shared" si="233"/>
        <v>5.9909486539754147</v>
      </c>
      <c r="AR473" s="13">
        <f t="shared" si="220"/>
        <v>0.43508580599599039</v>
      </c>
      <c r="AS473" s="16">
        <f t="shared" si="234"/>
        <v>1.927609371814278E-5</v>
      </c>
      <c r="AT473" s="13">
        <f t="shared" si="219"/>
        <v>-0.45274624649612977</v>
      </c>
      <c r="AU473" s="17">
        <f t="shared" si="235"/>
        <v>-9.4098027744397655E-2</v>
      </c>
      <c r="AV473" s="20">
        <f t="shared" si="236"/>
        <v>0.46251564353169466</v>
      </c>
      <c r="AW473" s="17">
        <f>(Z473*0.3999)+(AL473*0.4002)+(AV473*0.1999)</f>
        <v>0.43940801335859936</v>
      </c>
      <c r="AX473" s="17">
        <f t="shared" si="237"/>
        <v>472</v>
      </c>
    </row>
    <row r="474" spans="1:50" x14ac:dyDescent="0.25">
      <c r="A474">
        <v>150066</v>
      </c>
      <c r="B474" s="1" t="s">
        <v>121</v>
      </c>
      <c r="C474" t="s">
        <v>122</v>
      </c>
      <c r="D474" t="s">
        <v>73</v>
      </c>
      <c r="E474" s="1" t="s">
        <v>587</v>
      </c>
      <c r="F474">
        <v>178.904</v>
      </c>
      <c r="G474">
        <v>1727996.335</v>
      </c>
      <c r="H474">
        <v>2499775.8730000001</v>
      </c>
      <c r="I474">
        <v>233.60499999999999</v>
      </c>
      <c r="J474">
        <v>40147184.086999997</v>
      </c>
      <c r="K474">
        <v>110.58</v>
      </c>
      <c r="L474">
        <v>960.25</v>
      </c>
      <c r="M474" s="2">
        <v>267.75099999999998</v>
      </c>
      <c r="N474">
        <v>63.649000000000001</v>
      </c>
      <c r="O474" s="4">
        <v>8713580.8910000008</v>
      </c>
      <c r="P474" s="4">
        <v>69708298.056999996</v>
      </c>
      <c r="Q474" s="4">
        <v>130928691.199</v>
      </c>
      <c r="R474" s="6">
        <v>495367.603</v>
      </c>
      <c r="S474" s="4">
        <v>-3939694.216</v>
      </c>
      <c r="T474" s="4">
        <v>16131025.057</v>
      </c>
      <c r="U474" s="4">
        <v>63066645.579999998</v>
      </c>
      <c r="V474" s="4">
        <v>44.567999999999998</v>
      </c>
      <c r="W474" s="8">
        <v>103</v>
      </c>
      <c r="X474" s="23">
        <f t="shared" si="221"/>
        <v>1287720.1074840096</v>
      </c>
      <c r="Y474" s="24">
        <f t="shared" si="239"/>
        <v>-0.22726790852887199</v>
      </c>
      <c r="Z474" s="20">
        <f t="shared" si="222"/>
        <v>0.41010771275277896</v>
      </c>
      <c r="AA474" s="7">
        <f t="shared" si="223"/>
        <v>1.0806388345255715</v>
      </c>
      <c r="AB474" s="7">
        <f t="shared" si="212"/>
        <v>-0.29122225387916184</v>
      </c>
      <c r="AC474" s="4">
        <f t="shared" si="224"/>
        <v>41809.095638635772</v>
      </c>
      <c r="AD474">
        <f t="shared" si="225"/>
        <v>3.8060142080393569E-4</v>
      </c>
      <c r="AE474" s="7">
        <f t="shared" si="226"/>
        <v>-2.2831693833683678E-2</v>
      </c>
      <c r="AF474" s="7">
        <f t="shared" si="215"/>
        <v>-2.6805106160734341E-2</v>
      </c>
      <c r="AG474">
        <f t="shared" si="227"/>
        <v>0.29171686876587355</v>
      </c>
      <c r="AH474" s="7">
        <f t="shared" si="238"/>
        <v>-4.9326196755999474E-2</v>
      </c>
      <c r="AI474" s="7">
        <f t="shared" si="228"/>
        <v>2.1386450572983482</v>
      </c>
      <c r="AJ474" s="10">
        <f t="shared" si="217"/>
        <v>-9.8644509008002215E-2</v>
      </c>
      <c r="AK474" s="17">
        <f t="shared" si="229"/>
        <v>-0.11733252288517505</v>
      </c>
      <c r="AL474" s="20">
        <f t="shared" si="230"/>
        <v>0.45329827674176454</v>
      </c>
      <c r="AM474">
        <f t="shared" si="231"/>
        <v>63.649000000000001</v>
      </c>
      <c r="AN474" s="13">
        <f t="shared" si="218"/>
        <v>0.12721683694159694</v>
      </c>
      <c r="AO474">
        <f t="shared" si="232"/>
        <v>8.6837583649846266</v>
      </c>
      <c r="AP474" s="13">
        <f t="shared" si="216"/>
        <v>-0.26308272740476529</v>
      </c>
      <c r="AQ474">
        <f t="shared" si="233"/>
        <v>2.1125429553264605</v>
      </c>
      <c r="AR474" s="13">
        <f t="shared" si="220"/>
        <v>-0.29449706040615037</v>
      </c>
      <c r="AS474" s="16">
        <f t="shared" si="234"/>
        <v>1.1020153620101395E-4</v>
      </c>
      <c r="AT474" s="13">
        <f t="shared" si="219"/>
        <v>0.12697006365035521</v>
      </c>
      <c r="AU474" s="17">
        <f t="shared" si="235"/>
        <v>-7.5835883140178792E-2</v>
      </c>
      <c r="AV474" s="20">
        <f t="shared" si="236"/>
        <v>0.46977483384721186</v>
      </c>
      <c r="AW474" s="17">
        <f>(Z474*0.3999)+(AL474*0.4002)+(AV474*0.1999)</f>
        <v>0.43932003396794811</v>
      </c>
      <c r="AX474" s="17">
        <f t="shared" si="237"/>
        <v>473</v>
      </c>
    </row>
    <row r="475" spans="1:50" x14ac:dyDescent="0.25">
      <c r="A475">
        <v>216667</v>
      </c>
      <c r="B475" s="1" t="s">
        <v>918</v>
      </c>
      <c r="C475" t="s">
        <v>919</v>
      </c>
      <c r="D475" t="s">
        <v>143</v>
      </c>
      <c r="E475" s="1" t="s">
        <v>52</v>
      </c>
      <c r="F475">
        <v>240.256</v>
      </c>
      <c r="G475">
        <v>3278.4810000000002</v>
      </c>
      <c r="H475">
        <v>8646592.3000000007</v>
      </c>
      <c r="I475">
        <v>151.501</v>
      </c>
      <c r="J475">
        <v>147129493.05899999</v>
      </c>
      <c r="K475">
        <v>104.09399999999999</v>
      </c>
      <c r="L475">
        <v>1011.633</v>
      </c>
      <c r="M475" s="2">
        <v>322.66800000000001</v>
      </c>
      <c r="N475">
        <v>76.679000000000002</v>
      </c>
      <c r="O475" s="4">
        <v>8397964.2589999996</v>
      </c>
      <c r="P475" s="4">
        <v>239924111.45100001</v>
      </c>
      <c r="Q475" s="4">
        <v>286996820.903</v>
      </c>
      <c r="R475" s="6">
        <v>858682.93200000003</v>
      </c>
      <c r="S475" s="4">
        <v>38264105.479999997</v>
      </c>
      <c r="T475" s="4">
        <v>7181340.0580000002</v>
      </c>
      <c r="U475" s="4">
        <v>172996587.78400001</v>
      </c>
      <c r="V475" s="4">
        <v>42.906999999999996</v>
      </c>
      <c r="W475" s="8">
        <v>308</v>
      </c>
      <c r="X475" s="23">
        <f t="shared" si="221"/>
        <v>899576.31267070142</v>
      </c>
      <c r="Y475" s="24">
        <f t="shared" si="239"/>
        <v>-0.37894590705463427</v>
      </c>
      <c r="Z475" s="20">
        <f t="shared" si="222"/>
        <v>0.35236401655447219</v>
      </c>
      <c r="AA475" s="7">
        <f t="shared" si="223"/>
        <v>1.9028624966948207</v>
      </c>
      <c r="AB475" s="7">
        <f t="shared" si="212"/>
        <v>-0.1419145380405876</v>
      </c>
      <c r="AC475" s="4">
        <f t="shared" si="224"/>
        <v>145437.61725744413</v>
      </c>
      <c r="AD475">
        <f t="shared" si="225"/>
        <v>1.8234256489336763E-2</v>
      </c>
      <c r="AE475" s="7">
        <f t="shared" si="226"/>
        <v>0.27116545118549817</v>
      </c>
      <c r="AF475" s="7">
        <f t="shared" si="215"/>
        <v>2.6721135940057997E-2</v>
      </c>
      <c r="AG475">
        <f t="shared" si="227"/>
        <v>0.15262810708455501</v>
      </c>
      <c r="AH475" s="7">
        <f t="shared" si="238"/>
        <v>-5.8230791802742925E-2</v>
      </c>
      <c r="AI475" s="7">
        <f t="shared" si="228"/>
        <v>6.096883401106334</v>
      </c>
      <c r="AJ475" s="10">
        <f t="shared" si="217"/>
        <v>-5.1055343928860783E-2</v>
      </c>
      <c r="AK475" s="17">
        <f t="shared" si="229"/>
        <v>-5.3799455700641874E-2</v>
      </c>
      <c r="AL475" s="20">
        <f t="shared" si="230"/>
        <v>0.47854747159058886</v>
      </c>
      <c r="AM475">
        <f t="shared" si="231"/>
        <v>76.679000000000002</v>
      </c>
      <c r="AN475" s="13">
        <f t="shared" si="218"/>
        <v>0.6313993220969446</v>
      </c>
      <c r="AO475">
        <f t="shared" si="232"/>
        <v>9.7184563951812795</v>
      </c>
      <c r="AP475" s="13">
        <f t="shared" si="216"/>
        <v>-0.17477098843029859</v>
      </c>
      <c r="AQ475">
        <f t="shared" si="233"/>
        <v>1.455424904413319</v>
      </c>
      <c r="AR475" s="13">
        <f t="shared" si="220"/>
        <v>-0.41811024283232229</v>
      </c>
      <c r="AS475" s="16">
        <f t="shared" si="234"/>
        <v>1.2046169390585877E-4</v>
      </c>
      <c r="AT475" s="13">
        <f t="shared" si="219"/>
        <v>0.19238608587421366</v>
      </c>
      <c r="AU475" s="17">
        <f t="shared" si="235"/>
        <v>7.9676705988270882E-2</v>
      </c>
      <c r="AV475" s="20">
        <f t="shared" si="236"/>
        <v>0.53175280676580916</v>
      </c>
      <c r="AW475" s="17">
        <f>(Z475*0.3999)+(AL475*0.4002)+(AV475*0.1999)</f>
        <v>0.43872245442317231</v>
      </c>
      <c r="AX475" s="17">
        <f t="shared" si="237"/>
        <v>474</v>
      </c>
    </row>
    <row r="476" spans="1:50" x14ac:dyDescent="0.25">
      <c r="A476">
        <v>172264</v>
      </c>
      <c r="B476" s="1" t="s">
        <v>920</v>
      </c>
      <c r="C476" t="s">
        <v>548</v>
      </c>
      <c r="D476" t="s">
        <v>233</v>
      </c>
      <c r="E476" s="1" t="s">
        <v>48</v>
      </c>
      <c r="F476">
        <v>461.94400000000002</v>
      </c>
      <c r="G476">
        <v>-3493573.4539999999</v>
      </c>
      <c r="H476">
        <v>3884807.1159999999</v>
      </c>
      <c r="I476">
        <v>450.80099999999999</v>
      </c>
      <c r="J476">
        <v>16896367.563999999</v>
      </c>
      <c r="K476">
        <v>80.251999999999995</v>
      </c>
      <c r="L476">
        <v>994.779</v>
      </c>
      <c r="M476" s="2">
        <v>263.87299999999999</v>
      </c>
      <c r="N476">
        <v>56.087000000000003</v>
      </c>
      <c r="O476" s="4">
        <v>9715141.3460000008</v>
      </c>
      <c r="P476" s="4">
        <v>76945590.194999993</v>
      </c>
      <c r="Q476" s="4">
        <v>46751429.136</v>
      </c>
      <c r="R476" s="6">
        <v>630727.38300000003</v>
      </c>
      <c r="S476" s="4">
        <v>-2063340.4709999999</v>
      </c>
      <c r="T476" s="4">
        <v>0</v>
      </c>
      <c r="U476" s="4">
        <v>60742898.927000001</v>
      </c>
      <c r="V476" s="4">
        <v>43.673999999999999</v>
      </c>
      <c r="W476" s="8">
        <v>156</v>
      </c>
      <c r="X476" s="23">
        <f t="shared" si="221"/>
        <v>1066871.3252202501</v>
      </c>
      <c r="Y476" s="24">
        <f t="shared" si="239"/>
        <v>-0.3135707213478453</v>
      </c>
      <c r="Z476" s="20">
        <f t="shared" si="222"/>
        <v>0.37692354984689952</v>
      </c>
      <c r="AA476" s="7">
        <f t="shared" si="223"/>
        <v>1.3059015576324715</v>
      </c>
      <c r="AB476" s="7">
        <f t="shared" si="212"/>
        <v>-0.25031676283316806</v>
      </c>
      <c r="AC476" s="4">
        <f t="shared" si="224"/>
        <v>16985.046491733337</v>
      </c>
      <c r="AD476">
        <f t="shared" si="225"/>
        <v>-3.8962135327412746E-3</v>
      </c>
      <c r="AE476" s="7">
        <f t="shared" si="226"/>
        <v>2.998649516528696E-2</v>
      </c>
      <c r="AF476" s="7">
        <f t="shared" si="215"/>
        <v>-1.7188825119978487E-2</v>
      </c>
      <c r="AG476">
        <f t="shared" si="227"/>
        <v>0.11570361061443263</v>
      </c>
      <c r="AH476" s="7">
        <f t="shared" si="238"/>
        <v>-6.0594733248455775E-2</v>
      </c>
      <c r="AI476" s="7">
        <f t="shared" si="228"/>
        <v>-1.5483599310690161</v>
      </c>
      <c r="AJ476" s="10">
        <f t="shared" si="217"/>
        <v>-0.14297268578732958</v>
      </c>
      <c r="AK476" s="17">
        <f t="shared" si="229"/>
        <v>-0.1126820754216479</v>
      </c>
      <c r="AL476" s="20">
        <f t="shared" si="230"/>
        <v>0.4551413062358457</v>
      </c>
      <c r="AM476">
        <f t="shared" si="231"/>
        <v>56.087000000000003</v>
      </c>
      <c r="AN476" s="13">
        <f t="shared" si="218"/>
        <v>-0.16538699673029392</v>
      </c>
      <c r="AO476">
        <f t="shared" si="232"/>
        <v>12.395691073119673</v>
      </c>
      <c r="AP476" s="13">
        <f t="shared" si="216"/>
        <v>5.3731669496430157E-2</v>
      </c>
      <c r="AQ476">
        <f t="shared" si="233"/>
        <v>5.6173179484623441</v>
      </c>
      <c r="AR476" s="13">
        <f t="shared" si="220"/>
        <v>0.36480059545212212</v>
      </c>
      <c r="AS476" s="16">
        <f t="shared" si="234"/>
        <v>1.0239470169001491E-4</v>
      </c>
      <c r="AT476" s="13">
        <f t="shared" si="219"/>
        <v>7.7195774154946079E-2</v>
      </c>
      <c r="AU476" s="17">
        <f t="shared" si="235"/>
        <v>7.0456122049039116E-2</v>
      </c>
      <c r="AV476" s="20">
        <f t="shared" si="236"/>
        <v>0.52808468837486422</v>
      </c>
      <c r="AW476" s="17">
        <f>(Z476*0.3999)+(AL476*0.4002)+(AV476*0.1999)</f>
        <v>0.43844340754549593</v>
      </c>
      <c r="AX476" s="17">
        <f t="shared" si="237"/>
        <v>475</v>
      </c>
    </row>
    <row r="477" spans="1:50" x14ac:dyDescent="0.25">
      <c r="A477">
        <v>228468</v>
      </c>
      <c r="B477" s="1" t="s">
        <v>921</v>
      </c>
      <c r="C477" t="s">
        <v>922</v>
      </c>
      <c r="D477" t="s">
        <v>66</v>
      </c>
      <c r="E477" s="1" t="s">
        <v>838</v>
      </c>
      <c r="F477">
        <v>140.58000000000001</v>
      </c>
      <c r="G477">
        <v>844398.94200000004</v>
      </c>
      <c r="H477">
        <v>771823.39300000004</v>
      </c>
      <c r="I477">
        <v>126.748</v>
      </c>
      <c r="J477">
        <v>30543523.603</v>
      </c>
      <c r="K477">
        <v>63.502000000000002</v>
      </c>
      <c r="L477">
        <v>646.68700000000001</v>
      </c>
      <c r="M477" s="2">
        <v>151.47900000000001</v>
      </c>
      <c r="N477">
        <v>48.209000000000003</v>
      </c>
      <c r="O477" s="4">
        <v>5089009.9970000004</v>
      </c>
      <c r="P477" s="4">
        <v>86864369.446999997</v>
      </c>
      <c r="Q477" s="4">
        <v>90891364.909999996</v>
      </c>
      <c r="R477" s="6">
        <v>2402312.5929999999</v>
      </c>
      <c r="S477" s="4">
        <v>168945.73699999999</v>
      </c>
      <c r="T477" s="4">
        <v>13631115.321</v>
      </c>
      <c r="U477" s="4">
        <v>28742539.274</v>
      </c>
      <c r="V477" s="4">
        <v>44.581000000000003</v>
      </c>
      <c r="W477" s="8">
        <v>393</v>
      </c>
      <c r="X477" s="23">
        <f t="shared" si="221"/>
        <v>925953.96762098477</v>
      </c>
      <c r="Y477" s="24">
        <f t="shared" si="239"/>
        <v>-0.36863810370410915</v>
      </c>
      <c r="Z477" s="20">
        <f t="shared" si="222"/>
        <v>0.35619874507301952</v>
      </c>
      <c r="AA477" s="7">
        <f t="shared" si="223"/>
        <v>3.1244186610091265</v>
      </c>
      <c r="AB477" s="7">
        <f t="shared" ref="AB477:AB540" si="240">(AA477 - AVERAGE(AA$2:AA$999)) / _xlfn.STDEV.P(AA$2:AA$999)</f>
        <v>7.9908025641307306E-2</v>
      </c>
      <c r="AC477" s="4">
        <f t="shared" si="224"/>
        <v>47230.767903174179</v>
      </c>
      <c r="AD477">
        <f t="shared" si="225"/>
        <v>1.314675023260227E-3</v>
      </c>
      <c r="AE477" s="7">
        <f t="shared" si="226"/>
        <v>3.2730898304834305E-2</v>
      </c>
      <c r="AF477" s="7">
        <f t="shared" si="215"/>
        <v>-1.6689168611885522E-2</v>
      </c>
      <c r="AG477">
        <f t="shared" si="227"/>
        <v>3.5946189649332618</v>
      </c>
      <c r="AH477" s="7">
        <f t="shared" si="238"/>
        <v>0.16212874244891942</v>
      </c>
      <c r="AI477" s="7">
        <f t="shared" si="228"/>
        <v>22.570515846146115</v>
      </c>
      <c r="AJ477" s="10">
        <f t="shared" si="217"/>
        <v>0.14700408195348535</v>
      </c>
      <c r="AK477" s="17">
        <f t="shared" si="229"/>
        <v>7.5308136006310797E-2</v>
      </c>
      <c r="AL477" s="20">
        <f t="shared" si="230"/>
        <v>0.53001522586491912</v>
      </c>
      <c r="AM477">
        <f t="shared" si="231"/>
        <v>48.209000000000003</v>
      </c>
      <c r="AN477" s="13">
        <f t="shared" si="218"/>
        <v>-0.47021812628162385</v>
      </c>
      <c r="AO477">
        <f t="shared" si="232"/>
        <v>10.183726496803249</v>
      </c>
      <c r="AP477" s="13">
        <f t="shared" si="216"/>
        <v>-0.13506006740027235</v>
      </c>
      <c r="AQ477">
        <f t="shared" si="233"/>
        <v>1.9959686309092628</v>
      </c>
      <c r="AR477" s="13">
        <f t="shared" si="220"/>
        <v>-0.31642633659992753</v>
      </c>
      <c r="AS477" s="16">
        <f t="shared" si="234"/>
        <v>1.2707520723701182E-4</v>
      </c>
      <c r="AT477" s="13">
        <f t="shared" ref="AT477:AT508" si="241">(AS477 - AVERAGE(AS$2:AS$844)) / _xlfn.STDEV.P(AS$2:AS$844)</f>
        <v>0.23455207859031063</v>
      </c>
      <c r="AU477" s="17">
        <f t="shared" si="235"/>
        <v>-0.20702662316647499</v>
      </c>
      <c r="AV477" s="20">
        <f t="shared" si="236"/>
        <v>0.41799453330290792</v>
      </c>
      <c r="AW477" s="17">
        <f>(Z477*0.3999)+(AL477*0.4002)+(AV477*0.1999)</f>
        <v>0.43811307875309241</v>
      </c>
      <c r="AX477" s="17">
        <f t="shared" si="237"/>
        <v>476</v>
      </c>
    </row>
    <row r="478" spans="1:50" x14ac:dyDescent="0.25">
      <c r="A478">
        <v>144971</v>
      </c>
      <c r="B478" s="1" t="s">
        <v>923</v>
      </c>
      <c r="C478" t="s">
        <v>924</v>
      </c>
      <c r="D478" t="s">
        <v>86</v>
      </c>
      <c r="E478" s="1" t="s">
        <v>40</v>
      </c>
      <c r="F478">
        <v>88.507999999999996</v>
      </c>
      <c r="G478">
        <v>-1810662.7320000001</v>
      </c>
      <c r="H478">
        <v>1037714.382</v>
      </c>
      <c r="I478">
        <v>121.194</v>
      </c>
      <c r="J478">
        <v>36637553.133000001</v>
      </c>
      <c r="K478">
        <v>29.318000000000001</v>
      </c>
      <c r="L478">
        <v>599.471</v>
      </c>
      <c r="M478" s="2">
        <v>140.26300000000001</v>
      </c>
      <c r="N478">
        <v>59.241999999999997</v>
      </c>
      <c r="O478" s="4">
        <v>3240046.7119999998</v>
      </c>
      <c r="P478" s="4">
        <v>40906087.901000001</v>
      </c>
      <c r="Q478" s="4">
        <v>58371930.035999998</v>
      </c>
      <c r="R478" s="6">
        <v>819966.68799999997</v>
      </c>
      <c r="S478" s="4">
        <v>-4719985.8219999997</v>
      </c>
      <c r="T478" s="4">
        <v>7082598.9129999997</v>
      </c>
      <c r="U478" s="4">
        <v>10830283.251</v>
      </c>
      <c r="V478" s="4">
        <v>40.088000000000001</v>
      </c>
      <c r="W478" s="8">
        <v>231</v>
      </c>
      <c r="X478" s="23">
        <f t="shared" si="221"/>
        <v>497883.06302573165</v>
      </c>
      <c r="Y478" s="24">
        <f t="shared" si="239"/>
        <v>-0.53591873243952526</v>
      </c>
      <c r="Z478" s="20">
        <f t="shared" si="222"/>
        <v>0.29600735872310169</v>
      </c>
      <c r="AA478" s="7">
        <f t="shared" si="223"/>
        <v>2.8186689919155326</v>
      </c>
      <c r="AB478" s="7">
        <f t="shared" si="240"/>
        <v>2.4386898226504774E-2</v>
      </c>
      <c r="AC478" s="4">
        <f t="shared" si="224"/>
        <v>61116.472911950703</v>
      </c>
      <c r="AD478">
        <f t="shared" si="225"/>
        <v>3.7069757502938491E-3</v>
      </c>
      <c r="AE478" s="7">
        <f t="shared" si="226"/>
        <v>-0.33999770409144209</v>
      </c>
      <c r="AF478" s="7">
        <f t="shared" si="215"/>
        <v>-8.4549560278108574E-2</v>
      </c>
      <c r="AG478">
        <f t="shared" si="227"/>
        <v>0.30184265609704025</v>
      </c>
      <c r="AH478" s="7">
        <f t="shared" si="238"/>
        <v>-4.8677934203198311E-2</v>
      </c>
      <c r="AI478" s="7">
        <f t="shared" si="228"/>
        <v>3.3420621567984878</v>
      </c>
      <c r="AJ478" s="10">
        <f t="shared" si="217"/>
        <v>-8.4176048538267587E-2</v>
      </c>
      <c r="AK478" s="17">
        <f t="shared" si="229"/>
        <v>-3.1399790346506008E-2</v>
      </c>
      <c r="AL478" s="20">
        <f t="shared" si="230"/>
        <v>0.48747535417466498</v>
      </c>
      <c r="AM478">
        <f t="shared" si="231"/>
        <v>59.241999999999997</v>
      </c>
      <c r="AN478" s="13">
        <f t="shared" si="218"/>
        <v>-4.3307507807414491E-2</v>
      </c>
      <c r="AO478">
        <f t="shared" si="232"/>
        <v>20.447199672556106</v>
      </c>
      <c r="AP478" s="13">
        <f t="shared" si="216"/>
        <v>0.74092996796904309</v>
      </c>
      <c r="AQ478">
        <f t="shared" si="233"/>
        <v>4.1337744730199875</v>
      </c>
      <c r="AR478" s="13">
        <f t="shared" si="220"/>
        <v>8.5725123377998425E-2</v>
      </c>
      <c r="AS478" s="16">
        <f t="shared" si="234"/>
        <v>1.8501924610523948E-4</v>
      </c>
      <c r="AT478" s="13">
        <f t="shared" si="241"/>
        <v>0.60398777766872258</v>
      </c>
      <c r="AU478" s="17">
        <f t="shared" si="235"/>
        <v>0.31446907602828056</v>
      </c>
      <c r="AV478" s="20">
        <f t="shared" si="236"/>
        <v>0.6234176001129258</v>
      </c>
      <c r="AW478" s="17">
        <f>(Z478*0.3999)+(AL478*0.4002)+(AV478*0.1999)</f>
        <v>0.43808215775664311</v>
      </c>
      <c r="AX478" s="17">
        <f t="shared" si="237"/>
        <v>477</v>
      </c>
    </row>
    <row r="479" spans="1:50" x14ac:dyDescent="0.25">
      <c r="A479">
        <v>201104</v>
      </c>
      <c r="B479" s="1" t="s">
        <v>925</v>
      </c>
      <c r="C479" t="s">
        <v>573</v>
      </c>
      <c r="D479" t="s">
        <v>195</v>
      </c>
      <c r="E479" s="1" t="s">
        <v>276</v>
      </c>
      <c r="F479">
        <v>1260.8610000000001</v>
      </c>
      <c r="G479">
        <v>15100.932000000001</v>
      </c>
      <c r="H479">
        <v>7816261.4869999997</v>
      </c>
      <c r="I479">
        <v>651.52</v>
      </c>
      <c r="J479">
        <v>75206269.854000002</v>
      </c>
      <c r="K479">
        <v>238.143</v>
      </c>
      <c r="L479">
        <v>1368.068</v>
      </c>
      <c r="M479" s="2">
        <v>445.92399999999998</v>
      </c>
      <c r="N479">
        <v>65.221000000000004</v>
      </c>
      <c r="O479" s="4">
        <v>37407690.050999999</v>
      </c>
      <c r="P479" s="4">
        <v>256201774.167</v>
      </c>
      <c r="Q479" s="4">
        <v>332905304.861</v>
      </c>
      <c r="R479" s="6">
        <v>754926.505</v>
      </c>
      <c r="S479" s="4">
        <v>31204598.427000001</v>
      </c>
      <c r="T479" s="4">
        <v>72297300.770999998</v>
      </c>
      <c r="U479" s="4">
        <v>192806351.04800001</v>
      </c>
      <c r="V479" s="4">
        <v>47.655999999999999</v>
      </c>
      <c r="W479" s="8">
        <v>265</v>
      </c>
      <c r="X479" s="23">
        <f t="shared" si="221"/>
        <v>1270339.0445872452</v>
      </c>
      <c r="Y479" s="24">
        <f t="shared" si="239"/>
        <v>-0.23406004295858676</v>
      </c>
      <c r="Z479" s="20">
        <f t="shared" si="222"/>
        <v>0.40746918272828553</v>
      </c>
      <c r="AA479" s="7">
        <f t="shared" si="223"/>
        <v>1.6659684361495468</v>
      </c>
      <c r="AB479" s="7">
        <f t="shared" si="240"/>
        <v>-0.18493216536406282</v>
      </c>
      <c r="AC479" s="4">
        <f t="shared" si="224"/>
        <v>54972.610903843961</v>
      </c>
      <c r="AD479">
        <f t="shared" si="225"/>
        <v>2.6484795817883185E-3</v>
      </c>
      <c r="AE479" s="7">
        <f t="shared" si="226"/>
        <v>0.20238368550569991</v>
      </c>
      <c r="AF479" s="7">
        <f t="shared" si="215"/>
        <v>1.419846521256966E-2</v>
      </c>
      <c r="AG479">
        <f t="shared" si="227"/>
        <v>0.9427519313482724</v>
      </c>
      <c r="AH479" s="7">
        <f t="shared" si="238"/>
        <v>-7.6463117426427253E-3</v>
      </c>
      <c r="AI479" s="7">
        <f t="shared" si="228"/>
        <v>4.3401562072688389</v>
      </c>
      <c r="AJ479" s="10">
        <f t="shared" si="217"/>
        <v>-7.2176148985314686E-2</v>
      </c>
      <c r="AK479" s="17">
        <f t="shared" si="229"/>
        <v>-6.4598369325762406E-2</v>
      </c>
      <c r="AL479" s="20">
        <f t="shared" si="230"/>
        <v>0.47424689154470562</v>
      </c>
      <c r="AM479">
        <f t="shared" si="231"/>
        <v>65.221000000000004</v>
      </c>
      <c r="AN479" s="13">
        <f t="shared" si="218"/>
        <v>0.18804376454437574</v>
      </c>
      <c r="AO479">
        <f t="shared" si="232"/>
        <v>5.744733206518772</v>
      </c>
      <c r="AP479" s="13">
        <f t="shared" si="216"/>
        <v>-0.51392926915810899</v>
      </c>
      <c r="AQ479">
        <f t="shared" si="233"/>
        <v>2.735835191460593</v>
      </c>
      <c r="AR479" s="13">
        <f t="shared" si="220"/>
        <v>-0.17724699128539012</v>
      </c>
      <c r="AS479" s="16">
        <f t="shared" si="234"/>
        <v>3.6571838521299663E-5</v>
      </c>
      <c r="AT479" s="13">
        <f t="shared" si="241"/>
        <v>-0.34247320206843618</v>
      </c>
      <c r="AU479" s="17">
        <f t="shared" si="235"/>
        <v>-0.18487557616124928</v>
      </c>
      <c r="AV479" s="20">
        <f t="shared" si="236"/>
        <v>0.42666331407564179</v>
      </c>
      <c r="AW479" s="17">
        <f>(Z479*0.3999)+(AL479*0.4002)+(AV479*0.1999)</f>
        <v>0.43803052865295333</v>
      </c>
      <c r="AX479" s="17">
        <f t="shared" si="237"/>
        <v>478</v>
      </c>
    </row>
    <row r="480" spans="1:50" x14ac:dyDescent="0.25">
      <c r="A480">
        <v>207403</v>
      </c>
      <c r="B480" s="1" t="s">
        <v>926</v>
      </c>
      <c r="C480" t="s">
        <v>927</v>
      </c>
      <c r="D480" t="s">
        <v>313</v>
      </c>
      <c r="E480" s="1" t="s">
        <v>70</v>
      </c>
      <c r="F480">
        <v>372.14800000000002</v>
      </c>
      <c r="G480">
        <v>1079267.8570000001</v>
      </c>
      <c r="H480">
        <v>2727436.1129999999</v>
      </c>
      <c r="I480">
        <v>161.898</v>
      </c>
      <c r="J480">
        <v>208065709.699</v>
      </c>
      <c r="K480">
        <v>58.82</v>
      </c>
      <c r="L480">
        <v>571.17100000000005</v>
      </c>
      <c r="M480" s="2">
        <v>304.42</v>
      </c>
      <c r="N480">
        <v>52.378999999999998</v>
      </c>
      <c r="O480" s="4">
        <v>6338864.6950000003</v>
      </c>
      <c r="P480" s="4">
        <v>322659034.14099997</v>
      </c>
      <c r="Q480" s="4">
        <v>384591923.08700001</v>
      </c>
      <c r="R480" s="6">
        <v>310835.71399999998</v>
      </c>
      <c r="S480" s="4">
        <v>13458464.839</v>
      </c>
      <c r="T480" s="4">
        <v>5995462.1109999996</v>
      </c>
      <c r="U480" s="4">
        <v>104508377.53200001</v>
      </c>
      <c r="V480" s="4">
        <v>44.040999999999997</v>
      </c>
      <c r="W480" s="8">
        <v>97</v>
      </c>
      <c r="X480" s="23">
        <f t="shared" si="221"/>
        <v>975511.42325649492</v>
      </c>
      <c r="Y480" s="24">
        <f t="shared" si="239"/>
        <v>-0.34927214762476771</v>
      </c>
      <c r="Z480" s="20">
        <f t="shared" si="222"/>
        <v>0.36344250316938037</v>
      </c>
      <c r="AA480" s="7">
        <f t="shared" si="223"/>
        <v>3.6531927843842169</v>
      </c>
      <c r="AB480" s="7">
        <f t="shared" si="240"/>
        <v>0.17592819653664196</v>
      </c>
      <c r="AC480" s="4">
        <f t="shared" si="224"/>
        <v>364279.19081851142</v>
      </c>
      <c r="AD480">
        <f t="shared" si="225"/>
        <v>5.5937409134767489E-2</v>
      </c>
      <c r="AE480" s="7">
        <f t="shared" si="226"/>
        <v>0.15487658821460459</v>
      </c>
      <c r="AF480" s="7">
        <f t="shared" si="215"/>
        <v>5.5491417950135008E-3</v>
      </c>
      <c r="AG480">
        <f t="shared" si="227"/>
        <v>0.1142321969538436</v>
      </c>
      <c r="AH480" s="7">
        <f t="shared" si="238"/>
        <v>-6.0688934552971037E-2</v>
      </c>
      <c r="AI480" s="7">
        <f t="shared" si="228"/>
        <v>6.2098172656265058</v>
      </c>
      <c r="AJ480" s="10">
        <f t="shared" si="217"/>
        <v>-4.9697561032819852E-2</v>
      </c>
      <c r="AK480" s="17">
        <f t="shared" si="229"/>
        <v>4.2686477624693221E-2</v>
      </c>
      <c r="AL480" s="20">
        <f t="shared" si="230"/>
        <v>0.51702427048139366</v>
      </c>
      <c r="AM480">
        <f t="shared" si="231"/>
        <v>52.378999999999998</v>
      </c>
      <c r="AN480" s="13">
        <f t="shared" si="218"/>
        <v>-0.30886425344219198</v>
      </c>
      <c r="AO480">
        <f t="shared" si="232"/>
        <v>9.7104896293777632</v>
      </c>
      <c r="AP480" s="13">
        <f t="shared" si="216"/>
        <v>-0.17545095390967339</v>
      </c>
      <c r="AQ480">
        <f t="shared" si="233"/>
        <v>2.7524311458687523</v>
      </c>
      <c r="AR480" s="13">
        <f t="shared" si="220"/>
        <v>-0.17412505796314845</v>
      </c>
      <c r="AS480" s="16">
        <f t="shared" si="234"/>
        <v>9.0106198425489507E-5</v>
      </c>
      <c r="AT480" s="13">
        <f t="shared" si="241"/>
        <v>-1.1524370300114938E-3</v>
      </c>
      <c r="AU480" s="17">
        <f t="shared" si="235"/>
        <v>-0.18028376640686536</v>
      </c>
      <c r="AV480" s="20">
        <f t="shared" si="236"/>
        <v>0.42846489969671542</v>
      </c>
      <c r="AW480" s="17">
        <f>(Z480*0.3999)+(AL480*0.4002)+(AV480*0.1999)</f>
        <v>0.43790390351346237</v>
      </c>
      <c r="AX480" s="17">
        <f t="shared" si="237"/>
        <v>479</v>
      </c>
    </row>
    <row r="481" spans="1:50" x14ac:dyDescent="0.25">
      <c r="A481">
        <v>245953</v>
      </c>
      <c r="B481" s="1" t="s">
        <v>928</v>
      </c>
      <c r="C481" t="s">
        <v>929</v>
      </c>
      <c r="D481" t="s">
        <v>313</v>
      </c>
      <c r="E481" s="1" t="s">
        <v>587</v>
      </c>
      <c r="F481">
        <v>499.37400000000002</v>
      </c>
      <c r="G481">
        <v>4315573.7209999999</v>
      </c>
      <c r="H481">
        <v>1291423.9180000001</v>
      </c>
      <c r="I481">
        <v>388.73</v>
      </c>
      <c r="J481">
        <v>4364190.92</v>
      </c>
      <c r="K481">
        <v>56.168999999999997</v>
      </c>
      <c r="L481">
        <v>1654.09</v>
      </c>
      <c r="M481" s="2">
        <v>165.49600000000001</v>
      </c>
      <c r="N481">
        <v>33.347000000000001</v>
      </c>
      <c r="O481" s="4">
        <v>5200898.33</v>
      </c>
      <c r="P481" s="4">
        <v>35973421.372000001</v>
      </c>
      <c r="Q481" s="4">
        <v>44965414.336999997</v>
      </c>
      <c r="R481" s="6">
        <v>310835.71399999998</v>
      </c>
      <c r="S481" s="4">
        <v>-12705659.978</v>
      </c>
      <c r="T481" s="4">
        <v>7146921.5060000001</v>
      </c>
      <c r="U481" s="4">
        <v>42860805.895999998</v>
      </c>
      <c r="V481" s="4">
        <v>40.914999999999999</v>
      </c>
      <c r="W481" s="8">
        <v>97</v>
      </c>
      <c r="X481" s="23">
        <f t="shared" si="221"/>
        <v>530330.59097055672</v>
      </c>
      <c r="Y481" s="24">
        <f t="shared" si="239"/>
        <v>-0.52323895715638047</v>
      </c>
      <c r="Z481" s="20">
        <f t="shared" si="222"/>
        <v>0.30040398722138845</v>
      </c>
      <c r="AA481" s="7">
        <f t="shared" si="223"/>
        <v>0.66279859168350597</v>
      </c>
      <c r="AB481" s="7">
        <f t="shared" si="240"/>
        <v>-0.36709792507985523</v>
      </c>
      <c r="AC481" s="4">
        <f t="shared" si="224"/>
        <v>2638.4241002605663</v>
      </c>
      <c r="AD481">
        <f t="shared" si="225"/>
        <v>-6.3679234787543965E-3</v>
      </c>
      <c r="AE481" s="7">
        <f t="shared" si="226"/>
        <v>-0.26630941302634814</v>
      </c>
      <c r="AF481" s="7">
        <f t="shared" si="215"/>
        <v>-7.1133588815914514E-2</v>
      </c>
      <c r="AG481">
        <f t="shared" si="227"/>
        <v>1.274744683588618</v>
      </c>
      <c r="AH481" s="7">
        <f t="shared" si="238"/>
        <v>1.3608180578796716E-2</v>
      </c>
      <c r="AI481" s="7">
        <f t="shared" si="228"/>
        <v>5.0006060405097319</v>
      </c>
      <c r="AJ481" s="10">
        <f t="shared" si="217"/>
        <v>-6.4235683199630064E-2</v>
      </c>
      <c r="AK481" s="17">
        <f t="shared" si="229"/>
        <v>-0.13222500017313779</v>
      </c>
      <c r="AL481" s="20">
        <f t="shared" si="230"/>
        <v>0.44740316372509159</v>
      </c>
      <c r="AM481">
        <f t="shared" si="231"/>
        <v>33.347000000000001</v>
      </c>
      <c r="AN481" s="13">
        <f t="shared" si="218"/>
        <v>-1.045287972358276</v>
      </c>
      <c r="AO481">
        <f t="shared" si="232"/>
        <v>29.448450212750807</v>
      </c>
      <c r="AP481" s="13">
        <f t="shared" si="216"/>
        <v>1.5091889816625084</v>
      </c>
      <c r="AQ481">
        <f t="shared" si="233"/>
        <v>6.92072139436344</v>
      </c>
      <c r="AR481" s="13">
        <f t="shared" si="220"/>
        <v>0.60998918479186293</v>
      </c>
      <c r="AS481" s="16">
        <f t="shared" si="234"/>
        <v>3.1803928764744763E-4</v>
      </c>
      <c r="AT481" s="13">
        <f t="shared" si="241"/>
        <v>1.4520879964046174</v>
      </c>
      <c r="AU481" s="17">
        <f t="shared" si="235"/>
        <v>0.50662574918703351</v>
      </c>
      <c r="AV481" s="20">
        <f t="shared" si="236"/>
        <v>0.69379128109913113</v>
      </c>
      <c r="AW481" s="17">
        <f>(Z481*0.3999)+(AL481*0.4002)+(AV481*0.1999)</f>
        <v>0.43787117770433115</v>
      </c>
      <c r="AX481" s="17">
        <f t="shared" si="237"/>
        <v>480</v>
      </c>
    </row>
    <row r="482" spans="1:50" x14ac:dyDescent="0.25">
      <c r="A482">
        <v>213668</v>
      </c>
      <c r="B482" s="1" t="s">
        <v>930</v>
      </c>
      <c r="C482" t="s">
        <v>931</v>
      </c>
      <c r="D482" t="s">
        <v>143</v>
      </c>
      <c r="E482" s="1" t="s">
        <v>67</v>
      </c>
      <c r="F482">
        <v>171.98400000000001</v>
      </c>
      <c r="G482">
        <v>5041099.21</v>
      </c>
      <c r="H482">
        <v>6089439.0549999997</v>
      </c>
      <c r="I482">
        <v>127.16200000000001</v>
      </c>
      <c r="J482">
        <v>165765636.27200001</v>
      </c>
      <c r="K482">
        <v>95.040999999999997</v>
      </c>
      <c r="L482">
        <v>998.48699999999997</v>
      </c>
      <c r="M482" s="2">
        <v>284.93200000000002</v>
      </c>
      <c r="N482">
        <v>63.381</v>
      </c>
      <c r="O482" s="4">
        <v>16098097.130999999</v>
      </c>
      <c r="P482" s="4">
        <v>277985347.296</v>
      </c>
      <c r="Q482" s="4">
        <v>331303330.62099999</v>
      </c>
      <c r="R482" s="6">
        <v>858682.93200000003</v>
      </c>
      <c r="S482" s="4">
        <v>-13061167.628</v>
      </c>
      <c r="T482" s="4">
        <v>3180852.5430000001</v>
      </c>
      <c r="U482" s="4">
        <v>51589240.060000002</v>
      </c>
      <c r="V482" s="4">
        <v>42.654000000000003</v>
      </c>
      <c r="W482" s="8">
        <v>308</v>
      </c>
      <c r="X482" s="23">
        <f t="shared" si="221"/>
        <v>794370.925911117</v>
      </c>
      <c r="Y482" s="24">
        <f t="shared" si="239"/>
        <v>-0.42005784214430314</v>
      </c>
      <c r="Z482" s="20">
        <f t="shared" si="222"/>
        <v>0.33722159952867431</v>
      </c>
      <c r="AA482" s="7">
        <f t="shared" si="223"/>
        <v>4.7469390241497988</v>
      </c>
      <c r="AB482" s="7">
        <f t="shared" si="240"/>
        <v>0.37454173720705564</v>
      </c>
      <c r="AC482" s="4">
        <f t="shared" si="224"/>
        <v>166016.81972023673</v>
      </c>
      <c r="AD482">
        <f t="shared" si="225"/>
        <v>2.17797474084074E-2</v>
      </c>
      <c r="AE482" s="7">
        <f t="shared" si="226"/>
        <v>-0.13513919888898632</v>
      </c>
      <c r="AF482" s="7">
        <f t="shared" si="215"/>
        <v>-4.7252239091000986E-2</v>
      </c>
      <c r="AG482">
        <f t="shared" si="227"/>
        <v>0.15420597780083053</v>
      </c>
      <c r="AH482" s="7">
        <f t="shared" si="238"/>
        <v>-5.8129775016090228E-2</v>
      </c>
      <c r="AI482" s="7">
        <f t="shared" si="228"/>
        <v>6.2137258380824187</v>
      </c>
      <c r="AJ482" s="10">
        <f t="shared" si="217"/>
        <v>-4.96505689914944E-2</v>
      </c>
      <c r="AK482" s="17">
        <f t="shared" si="229"/>
        <v>8.7105495103235397E-2</v>
      </c>
      <c r="AL482" s="20">
        <f t="shared" si="230"/>
        <v>0.53470617123510034</v>
      </c>
      <c r="AM482">
        <f t="shared" si="231"/>
        <v>63.381</v>
      </c>
      <c r="AN482" s="13">
        <f t="shared" si="218"/>
        <v>0.11684685182865499</v>
      </c>
      <c r="AO482">
        <f t="shared" si="232"/>
        <v>10.50585536768342</v>
      </c>
      <c r="AP482" s="13">
        <f t="shared" si="216"/>
        <v>-0.10756628667286282</v>
      </c>
      <c r="AQ482">
        <f t="shared" si="233"/>
        <v>1.3379699287675846</v>
      </c>
      <c r="AR482" s="13">
        <f t="shared" si="220"/>
        <v>-0.44020518195502922</v>
      </c>
      <c r="AS482" s="16">
        <f t="shared" si="234"/>
        <v>6.2025156878772969E-5</v>
      </c>
      <c r="AT482" s="13">
        <f t="shared" si="241"/>
        <v>-0.18018964978373939</v>
      </c>
      <c r="AU482" s="17">
        <f t="shared" si="235"/>
        <v>-0.13792674156512438</v>
      </c>
      <c r="AV482" s="20">
        <f t="shared" si="236"/>
        <v>0.44514915783894488</v>
      </c>
      <c r="AW482" s="17">
        <f>(Z482*0.3999)+(AL482*0.4002)+(AV482*0.1999)</f>
        <v>0.43782964403180907</v>
      </c>
      <c r="AX482" s="17">
        <f t="shared" si="237"/>
        <v>481</v>
      </c>
    </row>
    <row r="483" spans="1:50" x14ac:dyDescent="0.25">
      <c r="A483">
        <v>215798</v>
      </c>
      <c r="B483" s="1" t="s">
        <v>932</v>
      </c>
      <c r="C483" t="s">
        <v>933</v>
      </c>
      <c r="D483" t="s">
        <v>143</v>
      </c>
      <c r="E483" s="1" t="s">
        <v>48</v>
      </c>
      <c r="F483">
        <v>378.19499999999999</v>
      </c>
      <c r="G483">
        <v>82463.73</v>
      </c>
      <c r="H483">
        <v>6248804.2259999998</v>
      </c>
      <c r="I483">
        <v>269.17599999999999</v>
      </c>
      <c r="J483">
        <v>161801010.27000001</v>
      </c>
      <c r="K483">
        <v>119.07</v>
      </c>
      <c r="L483">
        <v>1211.5029999999999</v>
      </c>
      <c r="M483" s="2">
        <v>215.416</v>
      </c>
      <c r="N483">
        <v>79.253</v>
      </c>
      <c r="O483" s="4">
        <v>22313584.734000001</v>
      </c>
      <c r="P483" s="4">
        <v>327975852.16100001</v>
      </c>
      <c r="Q483" s="4">
        <v>350920968.31999999</v>
      </c>
      <c r="R483" s="6">
        <v>858682.93200000003</v>
      </c>
      <c r="S483" s="4">
        <v>-10287378.158</v>
      </c>
      <c r="T483" s="4">
        <v>10164031.157</v>
      </c>
      <c r="U483" s="4">
        <v>86839570.799999997</v>
      </c>
      <c r="V483" s="4">
        <v>42.576000000000001</v>
      </c>
      <c r="W483" s="8">
        <v>308</v>
      </c>
      <c r="X483" s="23">
        <f t="shared" si="221"/>
        <v>600565.07298607798</v>
      </c>
      <c r="Y483" s="24">
        <f t="shared" si="239"/>
        <v>-0.49579287711603903</v>
      </c>
      <c r="Z483" s="20">
        <f t="shared" si="222"/>
        <v>0.31002027541422894</v>
      </c>
      <c r="AA483" s="7">
        <f t="shared" si="223"/>
        <v>3.6089628934239584</v>
      </c>
      <c r="AB483" s="7">
        <f t="shared" si="240"/>
        <v>0.16789648412685479</v>
      </c>
      <c r="AC483" s="4">
        <f t="shared" si="224"/>
        <v>133553.94932575489</v>
      </c>
      <c r="AD483">
        <f t="shared" si="225"/>
        <v>1.6186877014197586E-2</v>
      </c>
      <c r="AE483" s="7">
        <f t="shared" si="226"/>
        <v>-4.650614800136714E-2</v>
      </c>
      <c r="AF483" s="7">
        <f t="shared" si="215"/>
        <v>-3.1115367627051846E-2</v>
      </c>
      <c r="AG483">
        <f t="shared" si="227"/>
        <v>0.44656539613903506</v>
      </c>
      <c r="AH483" s="7">
        <f t="shared" si="238"/>
        <v>-3.9412646493744395E-2</v>
      </c>
      <c r="AI483" s="7">
        <f t="shared" si="228"/>
        <v>15.293928602856733</v>
      </c>
      <c r="AJ483" s="10">
        <f t="shared" si="217"/>
        <v>5.9519023840352334E-2</v>
      </c>
      <c r="AK483" s="17">
        <f t="shared" si="229"/>
        <v>4.7619227542079673E-2</v>
      </c>
      <c r="AL483" s="20">
        <f t="shared" si="230"/>
        <v>0.51899014597536108</v>
      </c>
      <c r="AM483">
        <f t="shared" si="231"/>
        <v>79.253</v>
      </c>
      <c r="AN483" s="13">
        <f t="shared" si="218"/>
        <v>0.7309976119503494</v>
      </c>
      <c r="AO483">
        <f t="shared" si="232"/>
        <v>10.174712354077434</v>
      </c>
      <c r="AP483" s="13">
        <f t="shared" si="216"/>
        <v>-0.13582942676527426</v>
      </c>
      <c r="AQ483">
        <f t="shared" si="233"/>
        <v>2.2606533971613336</v>
      </c>
      <c r="AR483" s="13">
        <f t="shared" si="220"/>
        <v>-0.26663539530607672</v>
      </c>
      <c r="AS483" s="16">
        <f t="shared" si="234"/>
        <v>5.4294413669623857E-5</v>
      </c>
      <c r="AT483" s="13">
        <f t="shared" si="241"/>
        <v>-0.2294788014834101</v>
      </c>
      <c r="AU483" s="17">
        <f t="shared" si="235"/>
        <v>7.2787317770585058E-2</v>
      </c>
      <c r="AV483" s="20">
        <f t="shared" si="236"/>
        <v>0.52901231843042207</v>
      </c>
      <c r="AW483" s="17">
        <f>(Z483*0.3999)+(AL483*0.4002)+(AV483*0.1999)</f>
        <v>0.43742652701173101</v>
      </c>
      <c r="AX483" s="17">
        <f t="shared" si="237"/>
        <v>482</v>
      </c>
    </row>
    <row r="484" spans="1:50" x14ac:dyDescent="0.25">
      <c r="A484">
        <v>173142</v>
      </c>
      <c r="B484" s="1" t="s">
        <v>934</v>
      </c>
      <c r="C484" t="s">
        <v>935</v>
      </c>
      <c r="D484" t="s">
        <v>137</v>
      </c>
      <c r="E484" s="1" t="s">
        <v>243</v>
      </c>
      <c r="F484">
        <v>128.59200000000001</v>
      </c>
      <c r="G484">
        <v>-957646.80700000003</v>
      </c>
      <c r="H484">
        <v>2290557.665</v>
      </c>
      <c r="I484">
        <v>136.321</v>
      </c>
      <c r="J484">
        <v>54118396.306999996</v>
      </c>
      <c r="K484">
        <v>68.474000000000004</v>
      </c>
      <c r="L484">
        <v>784.74199999999996</v>
      </c>
      <c r="M484" s="2">
        <v>198.95599999999999</v>
      </c>
      <c r="N484">
        <v>64.007000000000005</v>
      </c>
      <c r="O484" s="4">
        <v>9940935.023</v>
      </c>
      <c r="P484" s="4">
        <v>100262479.456</v>
      </c>
      <c r="Q484" s="4">
        <v>125296500.64</v>
      </c>
      <c r="R484" s="6">
        <v>397712.49200000003</v>
      </c>
      <c r="S484" s="4">
        <v>23332802.208999999</v>
      </c>
      <c r="T484" s="4">
        <v>579359.63600000006</v>
      </c>
      <c r="U484" s="4">
        <v>58148311.991999999</v>
      </c>
      <c r="V484" s="4">
        <v>42.637999999999998</v>
      </c>
      <c r="W484" s="8">
        <v>90</v>
      </c>
      <c r="X484" s="23">
        <f t="shared" si="221"/>
        <v>879192.0728705778</v>
      </c>
      <c r="Y484" s="24">
        <f t="shared" si="239"/>
        <v>-0.38691161650475975</v>
      </c>
      <c r="Z484" s="20">
        <f t="shared" si="222"/>
        <v>0.34941082046903427</v>
      </c>
      <c r="AA484" s="7">
        <f t="shared" si="223"/>
        <v>3.082632653608508</v>
      </c>
      <c r="AB484" s="7">
        <f t="shared" si="240"/>
        <v>7.2320098406836827E-2</v>
      </c>
      <c r="AC484" s="4">
        <f t="shared" si="224"/>
        <v>68963.2978826162</v>
      </c>
      <c r="AD484">
        <f t="shared" si="225"/>
        <v>5.05886714294289E-3</v>
      </c>
      <c r="AE484" s="7">
        <f t="shared" si="226"/>
        <v>0.44065526575432218</v>
      </c>
      <c r="AF484" s="7">
        <f t="shared" ref="AF484:AF547" si="242">(AE484 - AVERAGE(AE$2:AE$999)) / _xlfn.STDEV.P(AE$2:AE$999)</f>
        <v>5.7579098345228161E-2</v>
      </c>
      <c r="AG484">
        <f t="shared" si="227"/>
        <v>-1.5110923180083219E-2</v>
      </c>
      <c r="AH484" s="7">
        <f t="shared" si="238"/>
        <v>-6.896960434219386E-2</v>
      </c>
      <c r="AI484" s="7">
        <f t="shared" si="228"/>
        <v>5.0050489179932782</v>
      </c>
      <c r="AJ484" s="10">
        <f t="shared" si="217"/>
        <v>-6.418226730810811E-2</v>
      </c>
      <c r="AK484" s="17">
        <f t="shared" si="229"/>
        <v>1.0549418297883124E-2</v>
      </c>
      <c r="AL484" s="20">
        <f t="shared" si="230"/>
        <v>0.50420853093112794</v>
      </c>
      <c r="AM484">
        <f t="shared" si="231"/>
        <v>64.007000000000005</v>
      </c>
      <c r="AN484" s="13">
        <f t="shared" si="218"/>
        <v>0.14106927974172101</v>
      </c>
      <c r="AO484">
        <f t="shared" si="232"/>
        <v>11.460437538335718</v>
      </c>
      <c r="AP484" s="13">
        <f t="shared" ref="AP484:AP513" si="243">(AO484 - AVERAGE(AO$2:AO$844)) / _xlfn.STDEV.P(AO$2:AO$844)</f>
        <v>-2.6092456604486756E-2</v>
      </c>
      <c r="AQ484">
        <f t="shared" si="233"/>
        <v>1.9908432397698395</v>
      </c>
      <c r="AR484" s="13">
        <f t="shared" si="220"/>
        <v>-0.31739049503240796</v>
      </c>
      <c r="AS484" s="16">
        <f t="shared" si="234"/>
        <v>7.8940461655203391E-5</v>
      </c>
      <c r="AT484" s="13">
        <f t="shared" si="241"/>
        <v>-7.2342189246577232E-2</v>
      </c>
      <c r="AU484" s="17">
        <f t="shared" si="235"/>
        <v>-5.8018391836022823E-2</v>
      </c>
      <c r="AV484" s="20">
        <f t="shared" si="236"/>
        <v>0.47686698931799859</v>
      </c>
      <c r="AW484" s="17">
        <f>(Z484*0.3999)+(AL484*0.4002)+(AV484*0.1999)</f>
        <v>0.43683935234887211</v>
      </c>
      <c r="AX484" s="17">
        <f t="shared" si="237"/>
        <v>483</v>
      </c>
    </row>
    <row r="485" spans="1:50" x14ac:dyDescent="0.25">
      <c r="A485">
        <v>133526</v>
      </c>
      <c r="B485" s="1" t="s">
        <v>936</v>
      </c>
      <c r="C485" t="s">
        <v>270</v>
      </c>
      <c r="D485" t="s">
        <v>61</v>
      </c>
      <c r="E485" s="1" t="s">
        <v>67</v>
      </c>
      <c r="F485">
        <v>126.386</v>
      </c>
      <c r="G485">
        <v>5569510.9539999999</v>
      </c>
      <c r="H485">
        <v>0</v>
      </c>
      <c r="I485">
        <v>138.43</v>
      </c>
      <c r="J485">
        <v>1680649</v>
      </c>
      <c r="K485">
        <v>58.148000000000003</v>
      </c>
      <c r="L485">
        <v>375.255</v>
      </c>
      <c r="M485" s="2">
        <v>359.76499999999999</v>
      </c>
      <c r="N485">
        <v>31.103999999999999</v>
      </c>
      <c r="O485" s="4">
        <v>2274417.4730000002</v>
      </c>
      <c r="P485" s="4">
        <v>58382801.241999999</v>
      </c>
      <c r="Q485" s="4">
        <v>48356542.182999998</v>
      </c>
      <c r="R485" s="6">
        <v>1456754.142</v>
      </c>
      <c r="S485" s="4">
        <v>3610184.3739999998</v>
      </c>
      <c r="T485" s="4">
        <v>73507.456000000006</v>
      </c>
      <c r="U485" s="4">
        <v>43333444.645999998</v>
      </c>
      <c r="V485" s="4">
        <v>46.231999999999999</v>
      </c>
      <c r="W485" s="8">
        <v>313</v>
      </c>
      <c r="X485" s="23">
        <f t="shared" si="221"/>
        <v>1674406.2424812459</v>
      </c>
      <c r="Y485" s="24">
        <f t="shared" si="239"/>
        <v>-7.6159531175437264E-2</v>
      </c>
      <c r="Z485" s="20">
        <f t="shared" si="222"/>
        <v>0.4696460892917329</v>
      </c>
      <c r="AA485" s="7">
        <f t="shared" si="223"/>
        <v>1.4697384062192065</v>
      </c>
      <c r="AB485" s="7">
        <f t="shared" si="240"/>
        <v>-0.22056560538272679</v>
      </c>
      <c r="AC485" s="4">
        <f t="shared" si="224"/>
        <v>4478.6851607573517</v>
      </c>
      <c r="AD485">
        <f t="shared" si="225"/>
        <v>-6.0508738316406531E-3</v>
      </c>
      <c r="AE485" s="7">
        <f t="shared" si="226"/>
        <v>8.3311733084972903E-2</v>
      </c>
      <c r="AF485" s="7">
        <f t="shared" si="242"/>
        <v>-7.4802288178435353E-3</v>
      </c>
      <c r="AG485">
        <f t="shared" si="227"/>
        <v>-0.56282391835213796</v>
      </c>
      <c r="AH485" s="7">
        <f t="shared" si="238"/>
        <v>-0.10403471215457552</v>
      </c>
      <c r="AI485" s="7">
        <f t="shared" si="228"/>
        <v>-4.8229895017118167</v>
      </c>
      <c r="AJ485" s="10">
        <f t="shared" si="217"/>
        <v>-0.18234294944367041</v>
      </c>
      <c r="AK485" s="17">
        <f t="shared" si="229"/>
        <v>-0.11673174330059852</v>
      </c>
      <c r="AL485" s="20">
        <f t="shared" si="230"/>
        <v>0.45353631735699673</v>
      </c>
      <c r="AM485">
        <f t="shared" si="231"/>
        <v>31.103999999999999</v>
      </c>
      <c r="AN485" s="13">
        <f t="shared" si="218"/>
        <v>-1.1320785567177116</v>
      </c>
      <c r="AO485">
        <f t="shared" si="232"/>
        <v>6.4534463782073326</v>
      </c>
      <c r="AP485" s="13">
        <f t="shared" si="243"/>
        <v>-0.45344042043184701</v>
      </c>
      <c r="AQ485">
        <f t="shared" si="233"/>
        <v>2.3806493774506432</v>
      </c>
      <c r="AR485" s="13">
        <f t="shared" si="220"/>
        <v>-0.24406245733656357</v>
      </c>
      <c r="AS485" s="16">
        <f t="shared" si="234"/>
        <v>1.6498949926946853E-4</v>
      </c>
      <c r="AT485" s="13">
        <f t="shared" si="241"/>
        <v>0.47628346728289411</v>
      </c>
      <c r="AU485" s="17">
        <f t="shared" si="235"/>
        <v>-0.41874259300083727</v>
      </c>
      <c r="AV485" s="20">
        <f t="shared" si="236"/>
        <v>0.3377021318660251</v>
      </c>
      <c r="AW485" s="17">
        <f>(Z485*0.3999)+(AL485*0.4002)+(AV485*0.1999)</f>
        <v>0.43682336147405243</v>
      </c>
      <c r="AX485" s="17">
        <f t="shared" si="237"/>
        <v>484</v>
      </c>
    </row>
    <row r="486" spans="1:50" x14ac:dyDescent="0.25">
      <c r="A486">
        <v>156189</v>
      </c>
      <c r="B486" s="1" t="s">
        <v>937</v>
      </c>
      <c r="C486" t="s">
        <v>938</v>
      </c>
      <c r="D486" t="s">
        <v>294</v>
      </c>
      <c r="E486" s="1" t="s">
        <v>44</v>
      </c>
      <c r="F486">
        <v>88.864999999999995</v>
      </c>
      <c r="G486">
        <v>15345749.635</v>
      </c>
      <c r="H486">
        <v>4622874.5769999996</v>
      </c>
      <c r="I486">
        <v>95.173000000000002</v>
      </c>
      <c r="J486">
        <v>69414111.091999993</v>
      </c>
      <c r="K486">
        <v>33.088000000000001</v>
      </c>
      <c r="L486">
        <v>503.15699999999998</v>
      </c>
      <c r="M486" s="2">
        <v>143.16</v>
      </c>
      <c r="N486">
        <v>8.6319999999999997</v>
      </c>
      <c r="O486" s="4">
        <v>3517761.8319999999</v>
      </c>
      <c r="P486" s="4">
        <v>189980385.22600001</v>
      </c>
      <c r="Q486" s="4">
        <v>198722787.98699999</v>
      </c>
      <c r="R486" s="6">
        <v>294319.57500000001</v>
      </c>
      <c r="S486" s="4">
        <v>8251869.2850000001</v>
      </c>
      <c r="T486" s="4">
        <v>0</v>
      </c>
      <c r="U486" s="4">
        <v>35231440.441</v>
      </c>
      <c r="V486" s="4">
        <v>42.872999999999998</v>
      </c>
      <c r="W486" s="9">
        <v>85</v>
      </c>
      <c r="X486" s="23">
        <f t="shared" si="221"/>
        <v>495703.41596470593</v>
      </c>
      <c r="Y486" s="24">
        <f t="shared" si="239"/>
        <v>-0.53677049023683321</v>
      </c>
      <c r="Z486" s="20">
        <f t="shared" si="222"/>
        <v>0.29571307896143961</v>
      </c>
      <c r="AA486" s="7">
        <f t="shared" si="223"/>
        <v>8.4976948430051866</v>
      </c>
      <c r="AB486" s="7">
        <f t="shared" si="240"/>
        <v>1.0556420384366054</v>
      </c>
      <c r="AC486" s="4">
        <f t="shared" si="224"/>
        <v>137957.16067152002</v>
      </c>
      <c r="AD486">
        <f t="shared" si="225"/>
        <v>1.6945484927666774E-2</v>
      </c>
      <c r="AE486" s="7">
        <f t="shared" si="226"/>
        <v>0.36543336579043845</v>
      </c>
      <c r="AF486" s="7">
        <f t="shared" si="242"/>
        <v>4.3883912194744544E-2</v>
      </c>
      <c r="AG486">
        <f t="shared" si="227"/>
        <v>1.7553240287049776</v>
      </c>
      <c r="AH486" s="7">
        <f t="shared" si="238"/>
        <v>4.4375328149606666E-2</v>
      </c>
      <c r="AI486" s="7">
        <f t="shared" si="228"/>
        <v>22.730912018090276</v>
      </c>
      <c r="AJ486" s="10">
        <f t="shared" si="217"/>
        <v>0.14893249536412642</v>
      </c>
      <c r="AK486" s="17">
        <f t="shared" si="229"/>
        <v>0.35922615664362084</v>
      </c>
      <c r="AL486" s="20">
        <f t="shared" si="230"/>
        <v>0.64028704470144715</v>
      </c>
      <c r="AM486">
        <f t="shared" si="231"/>
        <v>8.6319999999999997</v>
      </c>
      <c r="AN486" s="13">
        <f t="shared" si="218"/>
        <v>-2.0016095472327518</v>
      </c>
      <c r="AO486">
        <f t="shared" si="232"/>
        <v>15.206630802707929</v>
      </c>
      <c r="AP486" s="13">
        <f t="shared" si="243"/>
        <v>0.29364608745002013</v>
      </c>
      <c r="AQ486">
        <f t="shared" si="233"/>
        <v>2.8763600096711799</v>
      </c>
      <c r="AR486" s="13">
        <f t="shared" si="220"/>
        <v>-0.1508122890812256</v>
      </c>
      <c r="AS486" s="16">
        <f t="shared" si="234"/>
        <v>1.4303327627894963E-4</v>
      </c>
      <c r="AT486" s="13">
        <f t="shared" si="241"/>
        <v>0.33629646002455876</v>
      </c>
      <c r="AU486" s="17">
        <f t="shared" si="235"/>
        <v>-0.49751512257271524</v>
      </c>
      <c r="AV486" s="20">
        <f t="shared" si="236"/>
        <v>0.30941292070043491</v>
      </c>
      <c r="AW486" s="17">
        <f>(Z486*0.3999)+(AL486*0.4002)+(AV486*0.1999)</f>
        <v>0.43635017841421575</v>
      </c>
      <c r="AX486" s="17">
        <f t="shared" si="237"/>
        <v>485</v>
      </c>
    </row>
    <row r="487" spans="1:50" x14ac:dyDescent="0.25">
      <c r="A487">
        <v>145372</v>
      </c>
      <c r="B487" s="1" t="s">
        <v>939</v>
      </c>
      <c r="C487" t="s">
        <v>344</v>
      </c>
      <c r="D487" t="s">
        <v>86</v>
      </c>
      <c r="E487" s="1" t="s">
        <v>67</v>
      </c>
      <c r="F487">
        <v>234.923</v>
      </c>
      <c r="G487">
        <v>6000.8670000000002</v>
      </c>
      <c r="H487">
        <v>3597387.378</v>
      </c>
      <c r="I487">
        <v>212.27500000000001</v>
      </c>
      <c r="J487">
        <v>32434902.024999999</v>
      </c>
      <c r="K487">
        <v>34.973999999999997</v>
      </c>
      <c r="L487">
        <v>855.54300000000001</v>
      </c>
      <c r="M487" s="2">
        <v>200.61600000000001</v>
      </c>
      <c r="N487">
        <v>57.402000000000001</v>
      </c>
      <c r="O487" s="4">
        <v>4365079.1289999997</v>
      </c>
      <c r="P487" s="4">
        <v>48111285.914999999</v>
      </c>
      <c r="Q487" s="4">
        <v>146076248.59299999</v>
      </c>
      <c r="R487" s="6">
        <v>819966.68799999997</v>
      </c>
      <c r="S487" s="4">
        <v>-44427374.193000004</v>
      </c>
      <c r="T487" s="4">
        <v>58033352.523999996</v>
      </c>
      <c r="U487" s="4">
        <v>22897409.188000001</v>
      </c>
      <c r="V487" s="4">
        <v>40.829000000000001</v>
      </c>
      <c r="W487" s="8">
        <v>231</v>
      </c>
      <c r="X487" s="23">
        <f t="shared" si="221"/>
        <v>712114.44623293506</v>
      </c>
      <c r="Y487" s="24">
        <f t="shared" si="239"/>
        <v>-0.45220185261177098</v>
      </c>
      <c r="Z487" s="20">
        <f t="shared" si="222"/>
        <v>0.32556178684048576</v>
      </c>
      <c r="AA487" s="7">
        <f t="shared" si="223"/>
        <v>0.75495452399679297</v>
      </c>
      <c r="AB487" s="7">
        <f t="shared" si="240"/>
        <v>-0.35036331576641178</v>
      </c>
      <c r="AC487" s="4">
        <f t="shared" si="224"/>
        <v>37911.480808094973</v>
      </c>
      <c r="AD487">
        <f t="shared" si="225"/>
        <v>-2.9089972277547462E-4</v>
      </c>
      <c r="AE487" s="7">
        <f t="shared" si="226"/>
        <v>-1.7831705971520153</v>
      </c>
      <c r="AF487" s="7">
        <f t="shared" si="242"/>
        <v>-0.34729912426527287</v>
      </c>
      <c r="AG487">
        <f t="shared" si="227"/>
        <v>0.59245011486166677</v>
      </c>
      <c r="AH487" s="7">
        <f t="shared" si="238"/>
        <v>-3.0072967802021695E-2</v>
      </c>
      <c r="AI487" s="7">
        <f t="shared" si="228"/>
        <v>1.4911070713428072</v>
      </c>
      <c r="AJ487" s="10">
        <f t="shared" si="217"/>
        <v>-0.10642973804982059</v>
      </c>
      <c r="AK487" s="17">
        <f t="shared" si="229"/>
        <v>-0.19659150880927187</v>
      </c>
      <c r="AL487" s="20">
        <f t="shared" si="230"/>
        <v>0.422073607965674</v>
      </c>
      <c r="AM487">
        <f t="shared" si="231"/>
        <v>57.402000000000001</v>
      </c>
      <c r="AN487" s="13">
        <f t="shared" si="218"/>
        <v>-0.11450442052313496</v>
      </c>
      <c r="AO487">
        <f t="shared" si="232"/>
        <v>24.462257677131586</v>
      </c>
      <c r="AP487" s="13">
        <f t="shared" si="243"/>
        <v>1.0836161857054609</v>
      </c>
      <c r="AQ487">
        <f t="shared" si="233"/>
        <v>6.0695087779493342</v>
      </c>
      <c r="AR487" s="13">
        <f t="shared" si="220"/>
        <v>0.44986407441019105</v>
      </c>
      <c r="AS487" s="16">
        <f t="shared" si="234"/>
        <v>1.9599713423660138E-4</v>
      </c>
      <c r="AT487" s="13">
        <f t="shared" si="241"/>
        <v>0.67397985718940123</v>
      </c>
      <c r="AU487" s="17">
        <f t="shared" si="235"/>
        <v>0.48381471030985279</v>
      </c>
      <c r="AV487" s="20">
        <f t="shared" si="236"/>
        <v>0.68574131286692863</v>
      </c>
      <c r="AW487" s="17">
        <f>(Z487*0.3999)+(AL487*0.4002)+(AV487*0.1999)</f>
        <v>0.43618570490747199</v>
      </c>
      <c r="AX487" s="17">
        <f t="shared" si="237"/>
        <v>486</v>
      </c>
    </row>
    <row r="488" spans="1:50" x14ac:dyDescent="0.25">
      <c r="A488">
        <v>199272</v>
      </c>
      <c r="B488" s="1" t="s">
        <v>940</v>
      </c>
      <c r="C488" t="s">
        <v>875</v>
      </c>
      <c r="D488" t="s">
        <v>118</v>
      </c>
      <c r="E488" s="1" t="s">
        <v>192</v>
      </c>
      <c r="F488">
        <v>182.99799999999999</v>
      </c>
      <c r="G488">
        <v>11362291.821</v>
      </c>
      <c r="H488">
        <v>1538344.8629999999</v>
      </c>
      <c r="I488">
        <v>142.36199999999999</v>
      </c>
      <c r="J488">
        <v>42727479.413999997</v>
      </c>
      <c r="K488">
        <v>32.755000000000003</v>
      </c>
      <c r="L488">
        <v>498.23099999999999</v>
      </c>
      <c r="M488" s="2">
        <v>220.858</v>
      </c>
      <c r="N488">
        <v>47.534999999999997</v>
      </c>
      <c r="O488" s="4">
        <v>4323001.602</v>
      </c>
      <c r="P488" s="4">
        <v>60260784.096000001</v>
      </c>
      <c r="Q488" s="4">
        <v>71673062.780000001</v>
      </c>
      <c r="R488" s="6">
        <v>767685.26300000004</v>
      </c>
      <c r="S488" s="4">
        <v>-7079399.1840000004</v>
      </c>
      <c r="T488" s="4">
        <v>344294.06099999999</v>
      </c>
      <c r="U488" s="4">
        <v>32478505.627</v>
      </c>
      <c r="V488" s="4">
        <v>43.539000000000001</v>
      </c>
      <c r="W488" s="8">
        <v>163</v>
      </c>
      <c r="X488" s="23">
        <f t="shared" si="221"/>
        <v>1040180.5632862209</v>
      </c>
      <c r="Y488" s="24">
        <f t="shared" si="239"/>
        <v>-0.32400087997302279</v>
      </c>
      <c r="Z488" s="20">
        <f t="shared" si="222"/>
        <v>0.37296868400817773</v>
      </c>
      <c r="AA488" s="7">
        <f t="shared" si="223"/>
        <v>1.5849942550208285</v>
      </c>
      <c r="AB488" s="7">
        <f t="shared" si="240"/>
        <v>-0.19963627883402918</v>
      </c>
      <c r="AC488" s="4">
        <f t="shared" si="224"/>
        <v>85758.371947951848</v>
      </c>
      <c r="AD488">
        <f t="shared" si="225"/>
        <v>7.9524089452273801E-3</v>
      </c>
      <c r="AE488" s="7">
        <f t="shared" si="226"/>
        <v>-0.17060681253738524</v>
      </c>
      <c r="AF488" s="7">
        <f t="shared" si="242"/>
        <v>-5.370960817449226E-2</v>
      </c>
      <c r="AG488">
        <f t="shared" si="227"/>
        <v>1.0257886445073077</v>
      </c>
      <c r="AH488" s="7">
        <f t="shared" si="238"/>
        <v>-2.3302222487414075E-3</v>
      </c>
      <c r="AI488" s="7">
        <f t="shared" si="228"/>
        <v>6.2803463501540264</v>
      </c>
      <c r="AJ488" s="10">
        <f t="shared" si="217"/>
        <v>-4.8849602937595125E-2</v>
      </c>
      <c r="AK488" s="17">
        <f t="shared" si="229"/>
        <v>-7.7233428833710649E-2</v>
      </c>
      <c r="AL488" s="20">
        <f t="shared" si="230"/>
        <v>0.46921892434776302</v>
      </c>
      <c r="AM488">
        <f t="shared" si="231"/>
        <v>47.534999999999997</v>
      </c>
      <c r="AN488" s="13">
        <f t="shared" si="218"/>
        <v>-0.49629786496118694</v>
      </c>
      <c r="AO488">
        <f t="shared" si="232"/>
        <v>15.210838039993893</v>
      </c>
      <c r="AP488" s="13">
        <f t="shared" si="243"/>
        <v>0.29400517621810363</v>
      </c>
      <c r="AQ488">
        <f t="shared" si="233"/>
        <v>4.3462677453823835</v>
      </c>
      <c r="AR488" s="13">
        <f t="shared" si="220"/>
        <v>0.1256981078430669</v>
      </c>
      <c r="AS488" s="16">
        <f t="shared" si="234"/>
        <v>1.152511717251036E-4</v>
      </c>
      <c r="AT488" s="13">
        <f t="shared" si="241"/>
        <v>0.15916518960931142</v>
      </c>
      <c r="AU488" s="17">
        <f t="shared" si="235"/>
        <v>-1.2130500551201163E-2</v>
      </c>
      <c r="AV488" s="20">
        <f t="shared" si="236"/>
        <v>0.49516074912984026</v>
      </c>
      <c r="AW488" s="17">
        <f>(Z488*0.3999)+(AL488*0.4002)+(AV488*0.1999)</f>
        <v>0.4359142240099001</v>
      </c>
      <c r="AX488" s="17">
        <f t="shared" si="237"/>
        <v>487</v>
      </c>
    </row>
    <row r="489" spans="1:50" x14ac:dyDescent="0.25">
      <c r="A489">
        <v>192864</v>
      </c>
      <c r="B489" s="1" t="s">
        <v>941</v>
      </c>
      <c r="C489" t="s">
        <v>95</v>
      </c>
      <c r="D489" t="s">
        <v>58</v>
      </c>
      <c r="E489" s="1" t="s">
        <v>52</v>
      </c>
      <c r="F489">
        <v>359.65699999999998</v>
      </c>
      <c r="G489">
        <v>-5076560.9989999998</v>
      </c>
      <c r="H489">
        <v>5436664.2640000004</v>
      </c>
      <c r="I489">
        <v>198.631</v>
      </c>
      <c r="J489">
        <v>33134238.344999999</v>
      </c>
      <c r="K489">
        <v>162.40199999999999</v>
      </c>
      <c r="L489">
        <v>1248.393</v>
      </c>
      <c r="M489" s="2">
        <v>542.10699999999997</v>
      </c>
      <c r="N489">
        <v>51.097000000000001</v>
      </c>
      <c r="O489" s="4">
        <v>20995282.477000002</v>
      </c>
      <c r="P489" s="4">
        <v>108625873.20900001</v>
      </c>
      <c r="Q489" s="4">
        <v>156300230.78600001</v>
      </c>
      <c r="R489" s="6">
        <v>1163205.6410000001</v>
      </c>
      <c r="S489" s="4">
        <v>-3745428.4049999998</v>
      </c>
      <c r="T489" s="4">
        <v>7483109.0269999998</v>
      </c>
      <c r="U489" s="4">
        <v>100312049.801</v>
      </c>
      <c r="V489" s="4">
        <v>46.82</v>
      </c>
      <c r="W489" s="8">
        <v>402</v>
      </c>
      <c r="X489" s="23">
        <f t="shared" si="221"/>
        <v>1568611.7423522065</v>
      </c>
      <c r="Y489" s="24">
        <f t="shared" si="239"/>
        <v>-0.11750167872239067</v>
      </c>
      <c r="Z489" s="20">
        <f t="shared" si="222"/>
        <v>0.45323125691606525</v>
      </c>
      <c r="AA489" s="7">
        <f t="shared" si="223"/>
        <v>1.1014497738062079</v>
      </c>
      <c r="AB489" s="7">
        <f t="shared" si="240"/>
        <v>-0.2874431923519743</v>
      </c>
      <c r="AC489" s="4">
        <f t="shared" si="224"/>
        <v>26541.512444398519</v>
      </c>
      <c r="AD489">
        <f t="shared" si="225"/>
        <v>-2.2497763923884462E-3</v>
      </c>
      <c r="AE489" s="7">
        <f t="shared" si="226"/>
        <v>1.6859747780601536E-2</v>
      </c>
      <c r="AF489" s="7">
        <f t="shared" si="242"/>
        <v>-1.9578730839854685E-2</v>
      </c>
      <c r="AG489">
        <f t="shared" si="227"/>
        <v>5.0478876912250489E-2</v>
      </c>
      <c r="AH489" s="7">
        <f t="shared" si="238"/>
        <v>-6.4770482846258276E-2</v>
      </c>
      <c r="AI489" s="7">
        <f t="shared" si="228"/>
        <v>3.2784968425333414</v>
      </c>
      <c r="AJ489" s="10">
        <f t="shared" si="217"/>
        <v>-8.4940282515891405E-2</v>
      </c>
      <c r="AK489" s="17">
        <f t="shared" si="229"/>
        <v>-0.11618130927905687</v>
      </c>
      <c r="AL489" s="20">
        <f t="shared" si="230"/>
        <v>0.45375442473260474</v>
      </c>
      <c r="AM489">
        <f t="shared" si="231"/>
        <v>51.097000000000001</v>
      </c>
      <c r="AN489" s="13">
        <f t="shared" si="218"/>
        <v>-0.35846992849738413</v>
      </c>
      <c r="AO489">
        <f t="shared" si="232"/>
        <v>7.6870543466213475</v>
      </c>
      <c r="AP489" s="13">
        <f t="shared" si="243"/>
        <v>-0.34815166784507029</v>
      </c>
      <c r="AQ489">
        <f t="shared" si="233"/>
        <v>1.2230822280513787</v>
      </c>
      <c r="AR489" s="13">
        <f t="shared" si="220"/>
        <v>-0.46181718041926401</v>
      </c>
      <c r="AS489" s="16">
        <f t="shared" si="234"/>
        <v>5.9460643188182615E-5</v>
      </c>
      <c r="AT489" s="13">
        <f t="shared" si="241"/>
        <v>-0.19654030338995365</v>
      </c>
      <c r="AU489" s="17">
        <f t="shared" si="235"/>
        <v>-0.34934125129328952</v>
      </c>
      <c r="AV489" s="20">
        <f t="shared" si="236"/>
        <v>0.36341656639813891</v>
      </c>
      <c r="AW489" s="17">
        <f>(Z489*0.3999)+(AL489*0.4002)+(AV489*0.1999)</f>
        <v>0.43548667204171088</v>
      </c>
      <c r="AX489" s="17">
        <f t="shared" si="237"/>
        <v>488</v>
      </c>
    </row>
    <row r="490" spans="1:50" x14ac:dyDescent="0.25">
      <c r="A490">
        <v>147341</v>
      </c>
      <c r="B490" s="1" t="s">
        <v>942</v>
      </c>
      <c r="C490" t="s">
        <v>943</v>
      </c>
      <c r="D490" t="s">
        <v>86</v>
      </c>
      <c r="E490" s="1" t="s">
        <v>192</v>
      </c>
      <c r="F490">
        <v>104.883</v>
      </c>
      <c r="G490">
        <v>0</v>
      </c>
      <c r="H490">
        <v>4034219.2969999998</v>
      </c>
      <c r="I490">
        <v>131.13900000000001</v>
      </c>
      <c r="J490">
        <v>136529838.57800001</v>
      </c>
      <c r="K490">
        <v>33.957999999999998</v>
      </c>
      <c r="L490">
        <v>599.67200000000003</v>
      </c>
      <c r="M490" s="2">
        <v>187.37899999999999</v>
      </c>
      <c r="N490">
        <v>52.223999999999997</v>
      </c>
      <c r="O490" s="4">
        <v>11433797.710000001</v>
      </c>
      <c r="P490" s="4">
        <v>205543249.14199999</v>
      </c>
      <c r="Q490" s="4">
        <v>221308326.76800001</v>
      </c>
      <c r="R490" s="6">
        <v>819966.68799999997</v>
      </c>
      <c r="S490" s="4">
        <v>-4590655.2039999999</v>
      </c>
      <c r="T490" s="4">
        <v>3256900.6189999999</v>
      </c>
      <c r="U490" s="4">
        <v>54373829.479000002</v>
      </c>
      <c r="V490" s="4">
        <v>42.110999999999997</v>
      </c>
      <c r="W490" s="8">
        <v>231</v>
      </c>
      <c r="X490" s="23">
        <f t="shared" si="221"/>
        <v>665127.8702629956</v>
      </c>
      <c r="Y490" s="24">
        <f t="shared" si="239"/>
        <v>-0.4705631658568456</v>
      </c>
      <c r="Z490" s="20">
        <f t="shared" si="222"/>
        <v>0.31897635830904936</v>
      </c>
      <c r="AA490" s="7">
        <f t="shared" si="223"/>
        <v>3.741894339989599</v>
      </c>
      <c r="AB490" s="7">
        <f t="shared" si="240"/>
        <v>0.19203552507523822</v>
      </c>
      <c r="AC490" s="4">
        <f t="shared" si="224"/>
        <v>227674.19285542765</v>
      </c>
      <c r="AD490">
        <f t="shared" si="225"/>
        <v>3.2402396995523837E-2</v>
      </c>
      <c r="AE490" s="7">
        <f t="shared" si="226"/>
        <v>-1.0233524332048455E-2</v>
      </c>
      <c r="AF490" s="7">
        <f t="shared" si="242"/>
        <v>-2.4511435347273392E-2</v>
      </c>
      <c r="AG490">
        <f t="shared" si="227"/>
        <v>0.20658957071220935</v>
      </c>
      <c r="AH490" s="7">
        <f t="shared" si="238"/>
        <v>-5.4776127486766225E-2</v>
      </c>
      <c r="AI490" s="7">
        <f t="shared" si="228"/>
        <v>14.037883733792391</v>
      </c>
      <c r="AJ490" s="10">
        <f t="shared" si="217"/>
        <v>4.4417829463258209E-2</v>
      </c>
      <c r="AK490" s="17">
        <f t="shared" si="229"/>
        <v>5.3276178924580843E-2</v>
      </c>
      <c r="AL490" s="20">
        <f t="shared" si="230"/>
        <v>0.52124407014738083</v>
      </c>
      <c r="AM490">
        <f t="shared" si="231"/>
        <v>52.223999999999997</v>
      </c>
      <c r="AN490" s="13">
        <f t="shared" si="218"/>
        <v>-0.31486181945900543</v>
      </c>
      <c r="AO490">
        <f t="shared" si="232"/>
        <v>17.659226102832914</v>
      </c>
      <c r="AP490" s="13">
        <f t="shared" si="243"/>
        <v>0.50297571757744597</v>
      </c>
      <c r="AQ490">
        <f t="shared" si="233"/>
        <v>3.8617998704281766</v>
      </c>
      <c r="AR490" s="13">
        <f t="shared" si="220"/>
        <v>3.4562860952322069E-2</v>
      </c>
      <c r="AS490" s="16">
        <f t="shared" si="234"/>
        <v>5.2447315862123994E-5</v>
      </c>
      <c r="AT490" s="13">
        <f t="shared" si="241"/>
        <v>-0.24125540323759129</v>
      </c>
      <c r="AU490" s="17">
        <f t="shared" si="235"/>
        <v>-8.3249818527778713E-3</v>
      </c>
      <c r="AV490" s="20">
        <f t="shared" si="236"/>
        <v>0.49667885111761251</v>
      </c>
      <c r="AW490" s="17">
        <f>(Z490*0.3999)+(AL490*0.4002)+(AV490*0.1999)</f>
        <v>0.4354466248991814</v>
      </c>
      <c r="AX490" s="17">
        <f t="shared" si="237"/>
        <v>489</v>
      </c>
    </row>
    <row r="491" spans="1:50" x14ac:dyDescent="0.25">
      <c r="A491">
        <v>239309</v>
      </c>
      <c r="B491" s="1" t="s">
        <v>944</v>
      </c>
      <c r="C491" t="s">
        <v>287</v>
      </c>
      <c r="D491" t="s">
        <v>288</v>
      </c>
      <c r="E491" s="1" t="s">
        <v>44</v>
      </c>
      <c r="F491">
        <v>218.298</v>
      </c>
      <c r="G491">
        <v>-83695.213000000003</v>
      </c>
      <c r="H491">
        <v>1837766.763</v>
      </c>
      <c r="I491">
        <v>290.745</v>
      </c>
      <c r="J491">
        <v>3858929.1370000001</v>
      </c>
      <c r="K491">
        <v>51.485999999999997</v>
      </c>
      <c r="L491">
        <v>885.54499999999996</v>
      </c>
      <c r="M491" s="2">
        <v>173.08</v>
      </c>
      <c r="N491">
        <v>58.825000000000003</v>
      </c>
      <c r="O491" s="4">
        <v>13405167.482999999</v>
      </c>
      <c r="P491" s="4">
        <v>26286169.649</v>
      </c>
      <c r="Q491" s="4">
        <v>30864816.041000001</v>
      </c>
      <c r="R491" s="6">
        <v>385263.196</v>
      </c>
      <c r="S491" s="4">
        <v>5551095.091</v>
      </c>
      <c r="T491" s="4">
        <v>3878729.3859999999</v>
      </c>
      <c r="U491" s="4">
        <v>25853071.704</v>
      </c>
      <c r="V491" s="4">
        <v>42.073</v>
      </c>
      <c r="W491" s="8">
        <v>85</v>
      </c>
      <c r="X491" s="23">
        <f t="shared" si="221"/>
        <v>784486.51721976476</v>
      </c>
      <c r="Y491" s="24">
        <f t="shared" si="239"/>
        <v>-0.42392045014409369</v>
      </c>
      <c r="Z491" s="20">
        <f t="shared" si="222"/>
        <v>0.33581191472056549</v>
      </c>
      <c r="AA491" s="7">
        <f t="shared" si="223"/>
        <v>1.4236281900251477</v>
      </c>
      <c r="AB491" s="7">
        <f t="shared" si="240"/>
        <v>-0.22893876632848975</v>
      </c>
      <c r="AC491" s="4">
        <f t="shared" si="224"/>
        <v>4357.6883580168151</v>
      </c>
      <c r="AD491">
        <f t="shared" si="225"/>
        <v>-6.0717197835733769E-3</v>
      </c>
      <c r="AE491" s="7">
        <f t="shared" si="226"/>
        <v>0.28580208721800715</v>
      </c>
      <c r="AF491" s="7">
        <f t="shared" si="242"/>
        <v>2.9385937748817533E-2</v>
      </c>
      <c r="AG491">
        <f t="shared" si="227"/>
        <v>0.82885504755965422</v>
      </c>
      <c r="AH491" s="7">
        <f t="shared" si="238"/>
        <v>-1.4938098763850093E-2</v>
      </c>
      <c r="AI491" s="7">
        <f t="shared" si="228"/>
        <v>6.7410351004454672</v>
      </c>
      <c r="AJ491" s="10">
        <f t="shared" si="217"/>
        <v>-4.3310827582639835E-2</v>
      </c>
      <c r="AK491" s="17">
        <f t="shared" si="229"/>
        <v>-7.3199444206485428E-2</v>
      </c>
      <c r="AL491" s="20">
        <f t="shared" si="230"/>
        <v>0.47082370433109633</v>
      </c>
      <c r="AM491">
        <f t="shared" si="231"/>
        <v>58.825000000000003</v>
      </c>
      <c r="AN491" s="13">
        <f t="shared" si="218"/>
        <v>-5.9442895091357487E-2</v>
      </c>
      <c r="AO491">
        <f t="shared" si="232"/>
        <v>17.199724196869052</v>
      </c>
      <c r="AP491" s="13">
        <f t="shared" si="243"/>
        <v>0.46375711350796878</v>
      </c>
      <c r="AQ491">
        <f t="shared" si="233"/>
        <v>5.6470691061647829</v>
      </c>
      <c r="AR491" s="13">
        <f t="shared" si="220"/>
        <v>0.37039720823631039</v>
      </c>
      <c r="AS491" s="16">
        <f t="shared" si="234"/>
        <v>6.6059972851739419E-5</v>
      </c>
      <c r="AT491" s="13">
        <f t="shared" si="241"/>
        <v>-0.15446474194610255</v>
      </c>
      <c r="AU491" s="17">
        <f t="shared" si="235"/>
        <v>0.15981276351944201</v>
      </c>
      <c r="AV491" s="20">
        <f t="shared" si="236"/>
        <v>0.56348571526138636</v>
      </c>
      <c r="AW491" s="17">
        <f>(Z491*0.3999)+(AL491*0.4002)+(AV491*0.1999)</f>
        <v>0.43535562565081004</v>
      </c>
      <c r="AX491" s="17">
        <f t="shared" si="237"/>
        <v>490</v>
      </c>
    </row>
    <row r="492" spans="1:50" x14ac:dyDescent="0.25">
      <c r="A492">
        <v>198969</v>
      </c>
      <c r="B492" s="1" t="s">
        <v>945</v>
      </c>
      <c r="C492" t="s">
        <v>946</v>
      </c>
      <c r="D492" t="s">
        <v>118</v>
      </c>
      <c r="E492" s="1" t="s">
        <v>67</v>
      </c>
      <c r="F492">
        <v>385.28500000000003</v>
      </c>
      <c r="G492">
        <v>15286.154</v>
      </c>
      <c r="H492">
        <v>3671582.1669999999</v>
      </c>
      <c r="I492">
        <v>320.49799999999999</v>
      </c>
      <c r="J492">
        <v>73000744.835999995</v>
      </c>
      <c r="K492">
        <v>167.85400000000001</v>
      </c>
      <c r="L492">
        <v>1495.4090000000001</v>
      </c>
      <c r="M492" s="2">
        <v>299.14999999999998</v>
      </c>
      <c r="N492">
        <v>44.228999999999999</v>
      </c>
      <c r="O492" s="4">
        <v>17253272.846999999</v>
      </c>
      <c r="P492" s="4">
        <v>137238321.808</v>
      </c>
      <c r="Q492" s="4">
        <v>151173486.66800001</v>
      </c>
      <c r="R492" s="6">
        <v>767685.26300000004</v>
      </c>
      <c r="S492" s="4">
        <v>-12035767.305</v>
      </c>
      <c r="T492" s="4">
        <v>484037.31400000001</v>
      </c>
      <c r="U492" s="4">
        <v>62636620.343999997</v>
      </c>
      <c r="V492" s="4">
        <v>46.64</v>
      </c>
      <c r="W492" s="8">
        <v>163</v>
      </c>
      <c r="X492" s="23">
        <f t="shared" si="221"/>
        <v>1408914.3952542944</v>
      </c>
      <c r="Y492" s="24">
        <f t="shared" si="239"/>
        <v>-0.17990786504139644</v>
      </c>
      <c r="Z492" s="20">
        <f t="shared" si="222"/>
        <v>0.42861245027089034</v>
      </c>
      <c r="AA492" s="7">
        <f t="shared" si="223"/>
        <v>1.9329121814370462</v>
      </c>
      <c r="AB492" s="7">
        <f t="shared" si="240"/>
        <v>-0.13645781136515484</v>
      </c>
      <c r="AC492" s="4">
        <f t="shared" si="224"/>
        <v>48816.574486311096</v>
      </c>
      <c r="AD492">
        <f t="shared" si="225"/>
        <v>1.5878859433665743E-3</v>
      </c>
      <c r="AE492" s="7">
        <f t="shared" si="226"/>
        <v>-0.13353506450482064</v>
      </c>
      <c r="AF492" s="7">
        <f t="shared" si="242"/>
        <v>-4.6960184263722109E-2</v>
      </c>
      <c r="AG492">
        <f t="shared" si="227"/>
        <v>3.5831902458023701E-2</v>
      </c>
      <c r="AH492" s="7">
        <f t="shared" si="238"/>
        <v>-6.5708196106469149E-2</v>
      </c>
      <c r="AI492" s="7">
        <f t="shared" si="228"/>
        <v>10.848345763165938</v>
      </c>
      <c r="AJ492" s="10">
        <f t="shared" si="217"/>
        <v>6.0706063235049955E-3</v>
      </c>
      <c r="AK492" s="17">
        <f t="shared" si="229"/>
        <v>-6.2322245643553972E-2</v>
      </c>
      <c r="AL492" s="20">
        <f t="shared" si="230"/>
        <v>0.47515310672363159</v>
      </c>
      <c r="AM492">
        <f t="shared" si="231"/>
        <v>44.228999999999999</v>
      </c>
      <c r="AN492" s="13">
        <f t="shared" si="218"/>
        <v>-0.62422014400367187</v>
      </c>
      <c r="AO492">
        <f t="shared" si="232"/>
        <v>8.9089863810216023</v>
      </c>
      <c r="AP492" s="13">
        <f t="shared" si="243"/>
        <v>-0.24385945918397423</v>
      </c>
      <c r="AQ492">
        <f t="shared" si="233"/>
        <v>1.9093855374313389</v>
      </c>
      <c r="AR492" s="13">
        <f t="shared" si="220"/>
        <v>-0.33271383884436612</v>
      </c>
      <c r="AS492" s="16">
        <f t="shared" si="234"/>
        <v>8.6673932143837976E-5</v>
      </c>
      <c r="AT492" s="13">
        <f t="shared" si="241"/>
        <v>-2.3035649142111533E-2</v>
      </c>
      <c r="AU492" s="17">
        <f t="shared" si="235"/>
        <v>-0.33601649753660895</v>
      </c>
      <c r="AV492" s="20">
        <f t="shared" si="236"/>
        <v>0.36842921291376429</v>
      </c>
      <c r="AW492" s="17">
        <f>(Z492*0.3999)+(AL492*0.4002)+(AV492*0.1999)</f>
        <v>0.43520739183558793</v>
      </c>
      <c r="AX492" s="17">
        <f t="shared" si="237"/>
        <v>491</v>
      </c>
    </row>
    <row r="493" spans="1:50" x14ac:dyDescent="0.25">
      <c r="A493">
        <v>141185</v>
      </c>
      <c r="B493" s="1" t="s">
        <v>947</v>
      </c>
      <c r="C493" t="s">
        <v>948</v>
      </c>
      <c r="D493" t="s">
        <v>51</v>
      </c>
      <c r="E493" s="1" t="s">
        <v>487</v>
      </c>
      <c r="F493">
        <v>200.22</v>
      </c>
      <c r="G493">
        <v>103533.13</v>
      </c>
      <c r="H493">
        <v>740256.66700000002</v>
      </c>
      <c r="I493">
        <v>201.351</v>
      </c>
      <c r="J493">
        <v>4440957.5029999996</v>
      </c>
      <c r="K493">
        <v>81.2</v>
      </c>
      <c r="L493">
        <v>1358.9839999999999</v>
      </c>
      <c r="M493" s="2">
        <v>198.11699999999999</v>
      </c>
      <c r="N493">
        <v>44.476999999999997</v>
      </c>
      <c r="O493" s="4">
        <v>7145380.9910000004</v>
      </c>
      <c r="P493" s="4">
        <v>53064648.406999998</v>
      </c>
      <c r="Q493" s="4">
        <v>49266538.350000001</v>
      </c>
      <c r="R493" s="6">
        <v>828524.65899999999</v>
      </c>
      <c r="S493" s="4">
        <v>8660993.102</v>
      </c>
      <c r="T493" s="4">
        <v>23755563.124000002</v>
      </c>
      <c r="U493" s="4">
        <v>31574571.923999999</v>
      </c>
      <c r="V493" s="4">
        <v>42.423000000000002</v>
      </c>
      <c r="W493" s="9">
        <v>137</v>
      </c>
      <c r="X493" s="23">
        <f t="shared" si="221"/>
        <v>1198137.3712927226</v>
      </c>
      <c r="Y493" s="24">
        <f t="shared" si="239"/>
        <v>-0.26227485778202514</v>
      </c>
      <c r="Z493" s="20">
        <f t="shared" si="222"/>
        <v>0.39655477215706458</v>
      </c>
      <c r="AA493" s="7">
        <f t="shared" si="223"/>
        <v>2.3931753679515331</v>
      </c>
      <c r="AB493" s="7">
        <f t="shared" si="240"/>
        <v>-5.2878551578641915E-2</v>
      </c>
      <c r="AC493" s="4">
        <f t="shared" si="224"/>
        <v>3267.85120575371</v>
      </c>
      <c r="AD493">
        <f t="shared" si="225"/>
        <v>-6.2594825374313471E-3</v>
      </c>
      <c r="AE493" s="7">
        <f t="shared" si="226"/>
        <v>0.29774749730982292</v>
      </c>
      <c r="AF493" s="7">
        <f t="shared" si="242"/>
        <v>3.1560764693229056E-2</v>
      </c>
      <c r="AG493">
        <f t="shared" si="227"/>
        <v>-6.2818338320731879</v>
      </c>
      <c r="AH493" s="7">
        <f t="shared" si="238"/>
        <v>-0.47017117590912405</v>
      </c>
      <c r="AI493" s="7">
        <f t="shared" si="228"/>
        <v>-12.971329848433628</v>
      </c>
      <c r="AJ493" s="10">
        <f t="shared" si="217"/>
        <v>-0.28030893334855056</v>
      </c>
      <c r="AK493" s="17">
        <f t="shared" si="229"/>
        <v>-0.14657091009966886</v>
      </c>
      <c r="AL493" s="20">
        <f t="shared" si="230"/>
        <v>0.44173535801795277</v>
      </c>
      <c r="AM493">
        <f t="shared" si="231"/>
        <v>44.476999999999997</v>
      </c>
      <c r="AN493" s="13">
        <f t="shared" si="218"/>
        <v>-0.61462403837677049</v>
      </c>
      <c r="AO493">
        <f t="shared" si="232"/>
        <v>16.736256157635466</v>
      </c>
      <c r="AP493" s="13">
        <f t="shared" si="243"/>
        <v>0.42419999895926774</v>
      </c>
      <c r="AQ493">
        <f t="shared" si="233"/>
        <v>2.479692118226601</v>
      </c>
      <c r="AR493" s="13">
        <f t="shared" si="220"/>
        <v>-0.22543111953278008</v>
      </c>
      <c r="AS493" s="16">
        <f t="shared" si="234"/>
        <v>1.9019055830776761E-4</v>
      </c>
      <c r="AT493" s="13">
        <f t="shared" si="241"/>
        <v>0.63695868159618874</v>
      </c>
      <c r="AU493" s="17">
        <f t="shared" si="235"/>
        <v>-7.3032553371714659E-3</v>
      </c>
      <c r="AV493" s="20">
        <f t="shared" si="236"/>
        <v>0.49708644856173489</v>
      </c>
      <c r="AW493" s="17">
        <f>(Z493*0.3999)+(AL493*0.4002)+(AV493*0.1999)</f>
        <v>0.43473232473188561</v>
      </c>
      <c r="AX493" s="17">
        <f t="shared" si="237"/>
        <v>492</v>
      </c>
    </row>
    <row r="494" spans="1:50" x14ac:dyDescent="0.25">
      <c r="A494">
        <v>237358</v>
      </c>
      <c r="B494" s="1" t="s">
        <v>949</v>
      </c>
      <c r="C494" t="s">
        <v>950</v>
      </c>
      <c r="D494" t="s">
        <v>951</v>
      </c>
      <c r="E494" s="1" t="s">
        <v>192</v>
      </c>
      <c r="F494">
        <v>137.85</v>
      </c>
      <c r="G494">
        <v>-1284439.1399999999</v>
      </c>
      <c r="H494">
        <v>2928383.6260000002</v>
      </c>
      <c r="I494">
        <v>117.705</v>
      </c>
      <c r="J494">
        <v>71626176.208000004</v>
      </c>
      <c r="K494">
        <v>54.656999999999996</v>
      </c>
      <c r="L494">
        <v>438.673</v>
      </c>
      <c r="M494" s="2">
        <v>287.803</v>
      </c>
      <c r="N494">
        <v>55.82</v>
      </c>
      <c r="O494" s="4">
        <v>7776806.3540000003</v>
      </c>
      <c r="P494" s="4">
        <v>131592146.368</v>
      </c>
      <c r="Q494" s="4">
        <v>132751742.23899999</v>
      </c>
      <c r="R494" s="6">
        <v>112305.995</v>
      </c>
      <c r="S494" s="4">
        <v>24509727.886</v>
      </c>
      <c r="T494" s="4">
        <v>0</v>
      </c>
      <c r="U494" s="4">
        <v>62884013.854000002</v>
      </c>
      <c r="V494" s="4">
        <v>48.223999999999997</v>
      </c>
      <c r="W494" s="8">
        <v>67</v>
      </c>
      <c r="X494" s="23">
        <f t="shared" si="221"/>
        <v>482417.94446246268</v>
      </c>
      <c r="Y494" s="24">
        <f t="shared" si="239"/>
        <v>-0.54196215825744543</v>
      </c>
      <c r="Z494" s="20">
        <f t="shared" si="222"/>
        <v>0.2939222874784656</v>
      </c>
      <c r="AA494" s="7">
        <f t="shared" si="223"/>
        <v>3.7124783874404548</v>
      </c>
      <c r="AB494" s="7">
        <f t="shared" si="240"/>
        <v>0.18669387792202782</v>
      </c>
      <c r="AC494" s="4">
        <f t="shared" si="224"/>
        <v>163279.19933070877</v>
      </c>
      <c r="AD494">
        <f t="shared" si="225"/>
        <v>2.1308096077483237E-2</v>
      </c>
      <c r="AE494" s="7">
        <f t="shared" si="226"/>
        <v>0.43632888281756343</v>
      </c>
      <c r="AF494" s="7">
        <f t="shared" si="242"/>
        <v>5.6791420558498035E-2</v>
      </c>
      <c r="AG494">
        <f t="shared" si="227"/>
        <v>-1.1076610154642479</v>
      </c>
      <c r="AH494" s="7">
        <f t="shared" si="238"/>
        <v>-0.13891570223300109</v>
      </c>
      <c r="AI494" s="7">
        <f t="shared" si="228"/>
        <v>114.4810408168493</v>
      </c>
      <c r="AJ494" s="10">
        <f t="shared" si="217"/>
        <v>1.2520272678825648</v>
      </c>
      <c r="AK494" s="17">
        <f t="shared" si="229"/>
        <v>0.23058361163571495</v>
      </c>
      <c r="AL494" s="20">
        <f t="shared" si="230"/>
        <v>0.59118084971462459</v>
      </c>
      <c r="AM494">
        <f t="shared" si="231"/>
        <v>55.82</v>
      </c>
      <c r="AN494" s="13">
        <f t="shared" si="218"/>
        <v>-0.17571828786893393</v>
      </c>
      <c r="AO494">
        <f t="shared" si="232"/>
        <v>8.0259253160619863</v>
      </c>
      <c r="AP494" s="13">
        <f t="shared" si="243"/>
        <v>-0.31922894476461899</v>
      </c>
      <c r="AQ494">
        <f t="shared" si="233"/>
        <v>2.1535210494538668</v>
      </c>
      <c r="AR494" s="13">
        <f t="shared" si="220"/>
        <v>-0.28678850238098441</v>
      </c>
      <c r="AS494" s="16">
        <f t="shared" si="234"/>
        <v>5.6407859477479283E-5</v>
      </c>
      <c r="AT494" s="13">
        <f t="shared" si="241"/>
        <v>-0.21600403609356542</v>
      </c>
      <c r="AU494" s="17">
        <f t="shared" si="235"/>
        <v>-0.24742065536579411</v>
      </c>
      <c r="AV494" s="20">
        <f t="shared" si="236"/>
        <v>0.40229134517584619</v>
      </c>
      <c r="AW494" s="17">
        <f>(Z494*0.3999)+(AL494*0.4002)+(AV494*0.1999)</f>
        <v>0.43454813871908282</v>
      </c>
      <c r="AX494" s="17">
        <f t="shared" si="237"/>
        <v>493</v>
      </c>
    </row>
    <row r="495" spans="1:50" x14ac:dyDescent="0.25">
      <c r="A495">
        <v>181127</v>
      </c>
      <c r="B495" s="1" t="s">
        <v>952</v>
      </c>
      <c r="C495" t="s">
        <v>953</v>
      </c>
      <c r="D495" t="s">
        <v>254</v>
      </c>
      <c r="E495" s="1" t="s">
        <v>192</v>
      </c>
      <c r="F495">
        <v>186.21199999999999</v>
      </c>
      <c r="G495">
        <v>0</v>
      </c>
      <c r="H495">
        <v>3332706.6770000001</v>
      </c>
      <c r="I495">
        <v>164.97800000000001</v>
      </c>
      <c r="J495">
        <v>107182295.274</v>
      </c>
      <c r="K495">
        <v>66.671999999999997</v>
      </c>
      <c r="L495">
        <v>845.16099999999994</v>
      </c>
      <c r="M495" s="2">
        <v>302.30200000000002</v>
      </c>
      <c r="N495">
        <v>52.570999999999998</v>
      </c>
      <c r="O495" s="4">
        <v>6966018.6540000001</v>
      </c>
      <c r="P495" s="4">
        <v>111602389.78</v>
      </c>
      <c r="Q495" s="4">
        <v>157912275.83000001</v>
      </c>
      <c r="R495" s="6">
        <v>151643.04800000001</v>
      </c>
      <c r="S495" s="4">
        <v>-412922.53499999997</v>
      </c>
      <c r="T495" s="4">
        <v>4206112.4610000001</v>
      </c>
      <c r="U495" s="4">
        <v>74897567.631999999</v>
      </c>
      <c r="V495" s="4">
        <v>43.920999999999999</v>
      </c>
      <c r="W495" s="8">
        <v>40</v>
      </c>
      <c r="X495" s="23">
        <f t="shared" si="221"/>
        <v>1146049.9174124002</v>
      </c>
      <c r="Y495" s="24">
        <f t="shared" si="239"/>
        <v>-0.28262948114182995</v>
      </c>
      <c r="Z495" s="20">
        <f t="shared" si="222"/>
        <v>0.38873043932844675</v>
      </c>
      <c r="AA495" s="7">
        <f t="shared" si="223"/>
        <v>1.5505116213463996</v>
      </c>
      <c r="AB495" s="7">
        <f t="shared" si="240"/>
        <v>-0.20589798535855811</v>
      </c>
      <c r="AC495" s="4">
        <f t="shared" si="224"/>
        <v>126818.78988027135</v>
      </c>
      <c r="AD495">
        <f t="shared" si="225"/>
        <v>1.5026509079841094E-2</v>
      </c>
      <c r="AE495" s="7">
        <f t="shared" si="226"/>
        <v>3.8983697793044503E-2</v>
      </c>
      <c r="AF495" s="7">
        <f t="shared" si="242"/>
        <v>-1.5550760076687627E-2</v>
      </c>
      <c r="AG495">
        <f t="shared" si="227"/>
        <v>9.0825368398849665E-2</v>
      </c>
      <c r="AH495" s="7">
        <f t="shared" si="238"/>
        <v>-6.2187462019110427E-2</v>
      </c>
      <c r="AI495" s="7">
        <f t="shared" si="228"/>
        <v>3.4099042191445852</v>
      </c>
      <c r="AJ495" s="10">
        <f t="shared" si="217"/>
        <v>-8.3360396012100629E-2</v>
      </c>
      <c r="AK495" s="17">
        <f t="shared" si="229"/>
        <v>-8.7567123066565972E-2</v>
      </c>
      <c r="AL495" s="20">
        <f t="shared" si="230"/>
        <v>0.46511036687984619</v>
      </c>
      <c r="AM495">
        <f t="shared" si="231"/>
        <v>52.570999999999998</v>
      </c>
      <c r="AN495" s="13">
        <f t="shared" si="218"/>
        <v>-0.30143501037620374</v>
      </c>
      <c r="AO495">
        <f t="shared" si="232"/>
        <v>12.676400887928965</v>
      </c>
      <c r="AP495" s="13">
        <f t="shared" si="243"/>
        <v>7.7690323296416161E-2</v>
      </c>
      <c r="AQ495">
        <f t="shared" si="233"/>
        <v>2.4744720422366213</v>
      </c>
      <c r="AR495" s="13">
        <f t="shared" si="220"/>
        <v>-0.22641308952239025</v>
      </c>
      <c r="AS495" s="16">
        <f t="shared" si="234"/>
        <v>1.2132626138098193E-4</v>
      </c>
      <c r="AT495" s="13">
        <f t="shared" si="241"/>
        <v>0.19789833693249675</v>
      </c>
      <c r="AU495" s="17">
        <f t="shared" si="235"/>
        <v>-8.8031527282855293E-2</v>
      </c>
      <c r="AV495" s="20">
        <f t="shared" si="236"/>
        <v>0.46492580912924081</v>
      </c>
      <c r="AW495" s="17">
        <f>(Z495*0.3999)+(AL495*0.4002)+(AV495*0.1999)</f>
        <v>0.43452914075769555</v>
      </c>
      <c r="AX495" s="17">
        <f t="shared" si="237"/>
        <v>494</v>
      </c>
    </row>
    <row r="496" spans="1:50" x14ac:dyDescent="0.25">
      <c r="A496">
        <v>216524</v>
      </c>
      <c r="B496" s="1" t="s">
        <v>954</v>
      </c>
      <c r="C496" t="s">
        <v>528</v>
      </c>
      <c r="D496" t="s">
        <v>143</v>
      </c>
      <c r="E496" s="1" t="s">
        <v>44</v>
      </c>
      <c r="F496">
        <v>298.29399999999998</v>
      </c>
      <c r="G496">
        <v>-311408.10200000001</v>
      </c>
      <c r="H496">
        <v>5809421.6469999999</v>
      </c>
      <c r="I496">
        <v>300.75</v>
      </c>
      <c r="J496">
        <v>159275253.27700001</v>
      </c>
      <c r="K496">
        <v>167.09</v>
      </c>
      <c r="L496">
        <v>1597.4749999999999</v>
      </c>
      <c r="M496" s="2">
        <v>416.36599999999999</v>
      </c>
      <c r="N496">
        <v>64.594999999999999</v>
      </c>
      <c r="O496" s="4">
        <v>23398680.201000001</v>
      </c>
      <c r="P496" s="4">
        <v>252553226.71799999</v>
      </c>
      <c r="Q496" s="4">
        <v>316512796.86400002</v>
      </c>
      <c r="R496" s="6">
        <v>858682.93200000003</v>
      </c>
      <c r="S496" s="4">
        <v>-17752455.647999998</v>
      </c>
      <c r="T496" s="4">
        <v>33585894.306000002</v>
      </c>
      <c r="U496" s="4">
        <v>144112217.27900001</v>
      </c>
      <c r="V496" s="4">
        <v>44.459000000000003</v>
      </c>
      <c r="W496" s="8">
        <v>308</v>
      </c>
      <c r="X496" s="23">
        <f t="shared" si="221"/>
        <v>1160799.92748413</v>
      </c>
      <c r="Y496" s="24">
        <f t="shared" si="239"/>
        <v>-0.27686550388440428</v>
      </c>
      <c r="Z496" s="20">
        <f t="shared" si="222"/>
        <v>0.39094169071501333</v>
      </c>
      <c r="AA496" s="7">
        <f t="shared" si="223"/>
        <v>1.6183577588482414</v>
      </c>
      <c r="AB496" s="7">
        <f t="shared" si="240"/>
        <v>-0.1935777952631475</v>
      </c>
      <c r="AC496" s="4">
        <f t="shared" si="224"/>
        <v>99704.3792716631</v>
      </c>
      <c r="AD496">
        <f t="shared" si="225"/>
        <v>1.0355098865447014E-2</v>
      </c>
      <c r="AE496" s="7">
        <f t="shared" si="226"/>
        <v>-8.2873154174558206E-2</v>
      </c>
      <c r="AF496" s="7">
        <f t="shared" si="242"/>
        <v>-3.7736483545644281E-2</v>
      </c>
      <c r="AG496">
        <f t="shared" si="227"/>
        <v>0.52024249268787426</v>
      </c>
      <c r="AH496" s="7">
        <f t="shared" si="238"/>
        <v>-3.4695768573079502E-2</v>
      </c>
      <c r="AI496" s="7">
        <f t="shared" si="228"/>
        <v>4.9486385874936101</v>
      </c>
      <c r="AJ496" s="10">
        <f t="shared" ref="AJ496:AJ559" si="244">(AI496 - AVERAGE(AI$2:AI$844)) / _xlfn.STDEV.P(AI$2:AI$844)</f>
        <v>-6.4860478243666628E-2</v>
      </c>
      <c r="AK496" s="17">
        <f t="shared" si="229"/>
        <v>-8.0735595909421948E-2</v>
      </c>
      <c r="AL496" s="20">
        <f t="shared" si="230"/>
        <v>0.467826113881881</v>
      </c>
      <c r="AM496">
        <f t="shared" si="231"/>
        <v>64.594999999999999</v>
      </c>
      <c r="AN496" s="13">
        <f t="shared" si="218"/>
        <v>0.16382133663130974</v>
      </c>
      <c r="AO496">
        <f t="shared" si="232"/>
        <v>9.5605661619486497</v>
      </c>
      <c r="AP496" s="13">
        <f t="shared" si="243"/>
        <v>-0.18824695983154652</v>
      </c>
      <c r="AQ496">
        <f t="shared" si="233"/>
        <v>1.7999281824166617</v>
      </c>
      <c r="AR496" s="13">
        <f t="shared" si="220"/>
        <v>-0.3533043126177064</v>
      </c>
      <c r="AS496" s="16">
        <f t="shared" si="234"/>
        <v>6.8272013048485008E-5</v>
      </c>
      <c r="AT496" s="13">
        <f t="shared" si="241"/>
        <v>-0.1403613650942975</v>
      </c>
      <c r="AU496" s="17">
        <f t="shared" si="235"/>
        <v>-0.11431369014177981</v>
      </c>
      <c r="AV496" s="20">
        <f t="shared" si="236"/>
        <v>0.45449456523800036</v>
      </c>
      <c r="AW496" s="17">
        <f>(Z496*0.3999)+(AL496*0.4002)+(AV496*0.1999)</f>
        <v>0.43441505648353884</v>
      </c>
      <c r="AX496" s="17">
        <f t="shared" si="237"/>
        <v>495</v>
      </c>
    </row>
    <row r="497" spans="1:50" x14ac:dyDescent="0.25">
      <c r="A497">
        <v>168786</v>
      </c>
      <c r="B497" s="1" t="s">
        <v>955</v>
      </c>
      <c r="C497" t="s">
        <v>367</v>
      </c>
      <c r="D497" t="s">
        <v>233</v>
      </c>
      <c r="E497" s="1" t="s">
        <v>48</v>
      </c>
      <c r="F497">
        <v>260.61</v>
      </c>
      <c r="G497">
        <v>766.952</v>
      </c>
      <c r="H497">
        <v>3368049.73</v>
      </c>
      <c r="I497">
        <v>219.006</v>
      </c>
      <c r="J497">
        <v>49345463.783</v>
      </c>
      <c r="K497">
        <v>50.121000000000002</v>
      </c>
      <c r="L497">
        <v>721.63</v>
      </c>
      <c r="M497" s="2">
        <v>258.46800000000002</v>
      </c>
      <c r="N497">
        <v>62.664000000000001</v>
      </c>
      <c r="O497" s="4">
        <v>9716755.1809999999</v>
      </c>
      <c r="P497" s="4">
        <v>73550192.959999993</v>
      </c>
      <c r="Q497" s="4">
        <v>124446865.19400001</v>
      </c>
      <c r="R497" s="6">
        <v>630727.38300000003</v>
      </c>
      <c r="S497" s="4">
        <v>-31849762</v>
      </c>
      <c r="T497" s="4">
        <v>3141051.5329999998</v>
      </c>
      <c r="U497" s="4">
        <v>31371140.177000001</v>
      </c>
      <c r="V497" s="4">
        <v>43.195</v>
      </c>
      <c r="W497" s="8">
        <v>156</v>
      </c>
      <c r="X497" s="23">
        <f t="shared" si="221"/>
        <v>1045018.2386490002</v>
      </c>
      <c r="Y497" s="24">
        <f t="shared" si="239"/>
        <v>-0.32211042358456837</v>
      </c>
      <c r="Z497" s="20">
        <f t="shared" si="222"/>
        <v>0.37368452095321386</v>
      </c>
      <c r="AA497" s="7">
        <f t="shared" si="223"/>
        <v>1.2288502544658009</v>
      </c>
      <c r="AB497" s="7">
        <f t="shared" si="240"/>
        <v>-0.26430852031658747</v>
      </c>
      <c r="AC497" s="4">
        <f t="shared" si="224"/>
        <v>68380.560374430104</v>
      </c>
      <c r="AD497">
        <f t="shared" si="225"/>
        <v>4.9584701257498684E-3</v>
      </c>
      <c r="AE497" s="7">
        <f t="shared" si="226"/>
        <v>-0.90789534933389482</v>
      </c>
      <c r="AF497" s="7">
        <f t="shared" si="242"/>
        <v>-0.18794317264034471</v>
      </c>
      <c r="AG497">
        <f t="shared" si="227"/>
        <v>6.1729349819872922E-2</v>
      </c>
      <c r="AH497" s="7">
        <f t="shared" si="238"/>
        <v>-6.4050216851250896E-2</v>
      </c>
      <c r="AI497" s="7">
        <f t="shared" si="228"/>
        <v>2.4450884455048314</v>
      </c>
      <c r="AJ497" s="10">
        <f t="shared" si="244"/>
        <v>-9.4960197018153725E-2</v>
      </c>
      <c r="AK497" s="17">
        <f t="shared" si="229"/>
        <v>-0.14319149302715592</v>
      </c>
      <c r="AL497" s="20">
        <f t="shared" si="230"/>
        <v>0.44306947408503372</v>
      </c>
      <c r="AM497">
        <f t="shared" si="231"/>
        <v>62.664000000000001</v>
      </c>
      <c r="AN497" s="13">
        <f t="shared" si="218"/>
        <v>8.9103272254105206E-2</v>
      </c>
      <c r="AO497">
        <f t="shared" si="232"/>
        <v>14.397757427026596</v>
      </c>
      <c r="AP497" s="13">
        <f t="shared" si="243"/>
        <v>0.22460853994160435</v>
      </c>
      <c r="AQ497">
        <f t="shared" si="233"/>
        <v>4.3695456994074338</v>
      </c>
      <c r="AR497" s="13">
        <f t="shared" si="220"/>
        <v>0.13007701962825985</v>
      </c>
      <c r="AS497" s="16">
        <f t="shared" si="234"/>
        <v>7.4266561887971071E-5</v>
      </c>
      <c r="AT497" s="13">
        <f t="shared" si="241"/>
        <v>-0.10214172448188683</v>
      </c>
      <c r="AU497" s="17">
        <f t="shared" si="235"/>
        <v>9.4974026672320244E-2</v>
      </c>
      <c r="AV497" s="20">
        <f t="shared" si="236"/>
        <v>0.53783227132041489</v>
      </c>
      <c r="AW497" s="17">
        <f>(Z497*0.3999)+(AL497*0.4002)+(AV497*0.1999)</f>
        <v>0.43426551449497164</v>
      </c>
      <c r="AX497" s="17">
        <f t="shared" si="237"/>
        <v>496</v>
      </c>
    </row>
    <row r="498" spans="1:50" x14ac:dyDescent="0.25">
      <c r="A498">
        <v>140252</v>
      </c>
      <c r="B498" s="1" t="s">
        <v>956</v>
      </c>
      <c r="C498" t="s">
        <v>957</v>
      </c>
      <c r="D498" t="s">
        <v>51</v>
      </c>
      <c r="E498" s="1" t="s">
        <v>44</v>
      </c>
      <c r="F498">
        <v>775.90499999999997</v>
      </c>
      <c r="G498">
        <v>9324506.3990000002</v>
      </c>
      <c r="H498">
        <v>9251617.5950000007</v>
      </c>
      <c r="I498">
        <v>852.00400000000002</v>
      </c>
      <c r="J498">
        <v>5682515.9380000001</v>
      </c>
      <c r="K498">
        <v>142.66800000000001</v>
      </c>
      <c r="L498">
        <v>2466.654</v>
      </c>
      <c r="M498" s="2">
        <v>202.369</v>
      </c>
      <c r="N498">
        <v>40.387999999999998</v>
      </c>
      <c r="O498" s="4">
        <v>24911057.524</v>
      </c>
      <c r="P498" s="4">
        <v>30163606.502999999</v>
      </c>
      <c r="Q498" s="4">
        <v>126219687.33</v>
      </c>
      <c r="R498" s="6">
        <v>828524.65899999999</v>
      </c>
      <c r="S498" s="4">
        <v>-14442702.73</v>
      </c>
      <c r="T498" s="4">
        <v>0</v>
      </c>
      <c r="U498" s="4">
        <v>104850237.317</v>
      </c>
      <c r="V498" s="4">
        <v>45.338999999999999</v>
      </c>
      <c r="W498" s="9">
        <v>137</v>
      </c>
      <c r="X498" s="23">
        <f t="shared" si="221"/>
        <v>1223851.8738479635</v>
      </c>
      <c r="Y498" s="24">
        <f t="shared" si="239"/>
        <v>-0.252226199700191</v>
      </c>
      <c r="Z498" s="20">
        <f t="shared" si="222"/>
        <v>0.40043311407687471</v>
      </c>
      <c r="AA498" s="7">
        <f t="shared" si="223"/>
        <v>0.2741116321657926</v>
      </c>
      <c r="AB498" s="7">
        <f t="shared" si="240"/>
        <v>-0.43767964727053127</v>
      </c>
      <c r="AC498" s="4">
        <f t="shared" si="224"/>
        <v>2303.7345075555795</v>
      </c>
      <c r="AD498">
        <f t="shared" si="225"/>
        <v>-6.4255855243943302E-3</v>
      </c>
      <c r="AE498" s="7">
        <f t="shared" si="226"/>
        <v>-4.9509522036707283E-2</v>
      </c>
      <c r="AF498" s="7">
        <f t="shared" si="242"/>
        <v>-3.1662173364653004E-2</v>
      </c>
      <c r="AG498">
        <f t="shared" si="227"/>
        <v>9.7073567011272593E-2</v>
      </c>
      <c r="AH498" s="7">
        <f t="shared" si="238"/>
        <v>-6.1787446390653485E-2</v>
      </c>
      <c r="AI498" s="7">
        <f t="shared" si="228"/>
        <v>1.3140207912222195</v>
      </c>
      <c r="AJ498" s="10">
        <f t="shared" si="244"/>
        <v>-0.10855881353389116</v>
      </c>
      <c r="AK498" s="17">
        <f t="shared" si="229"/>
        <v>-0.16724147799096345</v>
      </c>
      <c r="AL498" s="20">
        <f t="shared" si="230"/>
        <v>0.4335900246299309</v>
      </c>
      <c r="AM498">
        <f t="shared" si="231"/>
        <v>40.387999999999998</v>
      </c>
      <c r="AN498" s="13">
        <f t="shared" si="218"/>
        <v>-0.77284369929773866</v>
      </c>
      <c r="AO498">
        <f t="shared" si="232"/>
        <v>17.289469257296659</v>
      </c>
      <c r="AP498" s="13">
        <f t="shared" si="243"/>
        <v>0.47141687714859759</v>
      </c>
      <c r="AQ498">
        <f t="shared" si="233"/>
        <v>5.9719348417304507</v>
      </c>
      <c r="AR498" s="13">
        <f t="shared" si="220"/>
        <v>0.43150903947985586</v>
      </c>
      <c r="AS498" s="16">
        <f t="shared" si="234"/>
        <v>9.9018437801107304E-5</v>
      </c>
      <c r="AT498" s="13">
        <f t="shared" si="241"/>
        <v>5.56696183253821E-2</v>
      </c>
      <c r="AU498" s="17">
        <f t="shared" si="235"/>
        <v>5.0122930328682022E-3</v>
      </c>
      <c r="AV498" s="20">
        <f t="shared" si="236"/>
        <v>0.50199960723985315</v>
      </c>
      <c r="AW498" s="17">
        <f>(Z498*0.3999)+(AL498*0.4002)+(AV498*0.1999)</f>
        <v>0.43400565166348715</v>
      </c>
      <c r="AX498" s="17">
        <f t="shared" si="237"/>
        <v>497</v>
      </c>
    </row>
    <row r="499" spans="1:50" x14ac:dyDescent="0.25">
      <c r="A499">
        <v>235024</v>
      </c>
      <c r="B499" s="1" t="s">
        <v>958</v>
      </c>
      <c r="C499" t="s">
        <v>163</v>
      </c>
      <c r="D499" t="s">
        <v>164</v>
      </c>
      <c r="E499" s="1" t="s">
        <v>44</v>
      </c>
      <c r="F499">
        <v>50.223999999999997</v>
      </c>
      <c r="G499">
        <v>800466.652</v>
      </c>
      <c r="H499">
        <v>1554407.1669999999</v>
      </c>
      <c r="I499">
        <v>-44.057000000000002</v>
      </c>
      <c r="J499">
        <v>13273055.254000001</v>
      </c>
      <c r="K499">
        <v>52.08</v>
      </c>
      <c r="L499">
        <v>138.267</v>
      </c>
      <c r="M499" s="2">
        <v>266.86099999999999</v>
      </c>
      <c r="N499">
        <v>47.482999999999997</v>
      </c>
      <c r="O499" s="4">
        <v>613237.03399999999</v>
      </c>
      <c r="P499" s="4">
        <v>61262452.359999999</v>
      </c>
      <c r="Q499" s="4">
        <v>80869076.651999995</v>
      </c>
      <c r="R499" s="6">
        <v>466352.02600000001</v>
      </c>
      <c r="S499" s="4">
        <v>1832478.7309999999</v>
      </c>
      <c r="T499" s="4">
        <v>3286649.8670000001</v>
      </c>
      <c r="U499" s="4">
        <v>24777034.083000001</v>
      </c>
      <c r="V499" s="4">
        <v>44.869</v>
      </c>
      <c r="W499" s="8">
        <v>95</v>
      </c>
      <c r="X499" s="23">
        <f t="shared" si="221"/>
        <v>1310012.2948461683</v>
      </c>
      <c r="Y499" s="24">
        <f t="shared" si="239"/>
        <v>-0.21855661542812865</v>
      </c>
      <c r="Z499" s="20">
        <f t="shared" si="222"/>
        <v>0.41349772578321481</v>
      </c>
      <c r="AA499" s="7">
        <f t="shared" si="223"/>
        <v>2.8640499275718314</v>
      </c>
      <c r="AB499" s="7">
        <f t="shared" si="240"/>
        <v>3.262762901207119E-2</v>
      </c>
      <c r="AC499" s="4">
        <f t="shared" si="224"/>
        <v>95995.828751618246</v>
      </c>
      <c r="AD499">
        <f t="shared" si="225"/>
        <v>9.7161706943720387E-3</v>
      </c>
      <c r="AE499" s="7">
        <f t="shared" si="226"/>
        <v>0.13669456508209785</v>
      </c>
      <c r="AF499" s="7">
        <f t="shared" si="242"/>
        <v>2.2388532818061178E-3</v>
      </c>
      <c r="AG499">
        <f t="shared" si="227"/>
        <v>0.20845590031873301</v>
      </c>
      <c r="AH499" s="7">
        <f t="shared" si="238"/>
        <v>-5.4656643287115947E-2</v>
      </c>
      <c r="AI499" s="7">
        <f t="shared" si="228"/>
        <v>4.1245792976711781</v>
      </c>
      <c r="AJ499" s="10">
        <f t="shared" si="244"/>
        <v>-7.4767990164899781E-2</v>
      </c>
      <c r="AK499" s="17">
        <f t="shared" si="229"/>
        <v>-1.045304221801977E-2</v>
      </c>
      <c r="AL499" s="20">
        <f t="shared" si="230"/>
        <v>0.4958299154420226</v>
      </c>
      <c r="AM499">
        <f t="shared" si="231"/>
        <v>47.482999999999997</v>
      </c>
      <c r="AN499" s="13">
        <f t="shared" si="218"/>
        <v>-0.49830995162489211</v>
      </c>
      <c r="AO499">
        <f t="shared" si="232"/>
        <v>2.6548963133640555</v>
      </c>
      <c r="AP499" s="13">
        <f t="shared" si="243"/>
        <v>-0.77764763066895037</v>
      </c>
      <c r="AQ499">
        <f t="shared" si="233"/>
        <v>-0.8459485407066053</v>
      </c>
      <c r="AR499" s="13">
        <f t="shared" si="220"/>
        <v>-0.8510310781480448</v>
      </c>
      <c r="AS499" s="16">
        <f t="shared" si="234"/>
        <v>2.2547072719681833E-4</v>
      </c>
      <c r="AT499" s="13">
        <f t="shared" si="241"/>
        <v>0.86189560542318255</v>
      </c>
      <c r="AU499" s="17">
        <f t="shared" si="235"/>
        <v>-0.38428354160707989</v>
      </c>
      <c r="AV499" s="20">
        <f t="shared" si="236"/>
        <v>0.35038415258355787</v>
      </c>
      <c r="AW499" s="17">
        <f>(Z499*0.3999)+(AL499*0.4002)+(AV499*0.1999)</f>
        <v>0.43383066480205823</v>
      </c>
      <c r="AX499" s="17">
        <f t="shared" si="237"/>
        <v>498</v>
      </c>
    </row>
    <row r="500" spans="1:50" x14ac:dyDescent="0.25">
      <c r="A500">
        <v>206862</v>
      </c>
      <c r="B500" s="1" t="s">
        <v>959</v>
      </c>
      <c r="C500" t="s">
        <v>960</v>
      </c>
      <c r="D500" t="s">
        <v>313</v>
      </c>
      <c r="E500" s="1" t="s">
        <v>40</v>
      </c>
      <c r="F500">
        <v>612.58699999999999</v>
      </c>
      <c r="G500">
        <v>-746157.27</v>
      </c>
      <c r="H500">
        <v>3612806.949</v>
      </c>
      <c r="I500">
        <v>517.971</v>
      </c>
      <c r="J500">
        <v>56401621.175999999</v>
      </c>
      <c r="K500">
        <v>99.194000000000003</v>
      </c>
      <c r="L500">
        <v>794.30899999999997</v>
      </c>
      <c r="M500" s="2">
        <v>317.76400000000001</v>
      </c>
      <c r="N500">
        <v>64.962000000000003</v>
      </c>
      <c r="O500" s="4">
        <v>15843836.805</v>
      </c>
      <c r="P500" s="4">
        <v>64577648.548</v>
      </c>
      <c r="Q500" s="4">
        <v>68341198.893000007</v>
      </c>
      <c r="R500" s="6">
        <v>310835.71399999998</v>
      </c>
      <c r="S500" s="4">
        <v>1089008.287</v>
      </c>
      <c r="T500" s="4">
        <v>3008016.8969999999</v>
      </c>
      <c r="U500" s="4">
        <v>71457319.082000002</v>
      </c>
      <c r="V500" s="4">
        <v>45.350999999999999</v>
      </c>
      <c r="W500" s="8">
        <v>97</v>
      </c>
      <c r="X500" s="23">
        <f t="shared" si="221"/>
        <v>1018272.1631288248</v>
      </c>
      <c r="Y500" s="24">
        <f t="shared" si="239"/>
        <v>-0.33256219753414379</v>
      </c>
      <c r="Z500" s="20">
        <f t="shared" si="222"/>
        <v>0.36973239127485802</v>
      </c>
      <c r="AA500" s="7">
        <f t="shared" si="223"/>
        <v>0.96737564436598145</v>
      </c>
      <c r="AB500" s="7">
        <f t="shared" si="240"/>
        <v>-0.31178973325174825</v>
      </c>
      <c r="AC500" s="4">
        <f t="shared" si="224"/>
        <v>71007.153608985929</v>
      </c>
      <c r="AD500">
        <f t="shared" si="225"/>
        <v>5.4109931269714787E-3</v>
      </c>
      <c r="AE500" s="7">
        <f t="shared" si="226"/>
        <v>6.5798931395739696E-2</v>
      </c>
      <c r="AF500" s="7">
        <f t="shared" si="242"/>
        <v>-1.0668676321372529E-2</v>
      </c>
      <c r="AG500">
        <f t="shared" si="227"/>
        <v>0.6009909313435785</v>
      </c>
      <c r="AH500" s="7">
        <f t="shared" si="238"/>
        <v>-2.9526176593151574E-2</v>
      </c>
      <c r="AI500" s="7">
        <f t="shared" si="228"/>
        <v>18.158704581644141</v>
      </c>
      <c r="AJ500" s="10">
        <f t="shared" si="244"/>
        <v>9.3961693818157596E-2</v>
      </c>
      <c r="AK500" s="17">
        <f t="shared" si="229"/>
        <v>-8.6669987516659941E-2</v>
      </c>
      <c r="AL500" s="20">
        <f t="shared" si="230"/>
        <v>0.4654669165571923</v>
      </c>
      <c r="AM500">
        <f t="shared" si="231"/>
        <v>64.962000000000003</v>
      </c>
      <c r="AN500" s="13">
        <f t="shared" si="218"/>
        <v>0.17802202520015201</v>
      </c>
      <c r="AO500">
        <f t="shared" si="232"/>
        <v>8.007631509970361</v>
      </c>
      <c r="AP500" s="13">
        <f t="shared" si="243"/>
        <v>-0.3207903257485048</v>
      </c>
      <c r="AQ500">
        <f t="shared" si="233"/>
        <v>5.2217976893763733</v>
      </c>
      <c r="AR500" s="13">
        <f t="shared" si="220"/>
        <v>0.29039765084924529</v>
      </c>
      <c r="AS500" s="16">
        <f t="shared" si="234"/>
        <v>5.0133626707725987E-5</v>
      </c>
      <c r="AT500" s="13">
        <f t="shared" si="241"/>
        <v>-0.25600686666507178</v>
      </c>
      <c r="AU500" s="17">
        <f t="shared" si="235"/>
        <v>-5.3929344977836358E-3</v>
      </c>
      <c r="AV500" s="20">
        <f t="shared" si="236"/>
        <v>0.49784854084215108</v>
      </c>
      <c r="AW500" s="17">
        <f>(Z500*0.3999)+(AL500*0.4002)+(AV500*0.1999)</f>
        <v>0.43365576659135008</v>
      </c>
      <c r="AX500" s="17">
        <f t="shared" si="237"/>
        <v>499</v>
      </c>
    </row>
    <row r="501" spans="1:50" x14ac:dyDescent="0.25">
      <c r="A501">
        <v>153162</v>
      </c>
      <c r="B501" s="1" t="s">
        <v>961</v>
      </c>
      <c r="C501" t="s">
        <v>962</v>
      </c>
      <c r="D501" t="s">
        <v>291</v>
      </c>
      <c r="E501" s="1" t="s">
        <v>67</v>
      </c>
      <c r="F501">
        <v>198.601</v>
      </c>
      <c r="G501">
        <v>2626.6979999999999</v>
      </c>
      <c r="H501">
        <v>9931792.5830000006</v>
      </c>
      <c r="I501">
        <v>200.90199999999999</v>
      </c>
      <c r="J501">
        <v>103368586.67200001</v>
      </c>
      <c r="K501">
        <v>78.837999999999994</v>
      </c>
      <c r="L501">
        <v>1114.528</v>
      </c>
      <c r="M501" s="2">
        <v>338.31200000000001</v>
      </c>
      <c r="N501">
        <v>49.783999999999999</v>
      </c>
      <c r="O501" s="4">
        <v>13908222.787</v>
      </c>
      <c r="P501" s="4">
        <v>201187263.37400001</v>
      </c>
      <c r="Q501" s="4">
        <v>255175335.24000001</v>
      </c>
      <c r="R501" s="6">
        <v>237429.698</v>
      </c>
      <c r="S501" s="4">
        <v>3729687.128</v>
      </c>
      <c r="T501" s="4">
        <v>9347444.8969999999</v>
      </c>
      <c r="U501" s="4">
        <v>101399312.542</v>
      </c>
      <c r="V501" s="4">
        <v>43.720999999999997</v>
      </c>
      <c r="W501" s="9">
        <v>75</v>
      </c>
      <c r="X501" s="23">
        <f t="shared" si="221"/>
        <v>1071004.2131970134</v>
      </c>
      <c r="Y501" s="24">
        <f t="shared" si="239"/>
        <v>-0.31195568026043552</v>
      </c>
      <c r="Z501" s="20">
        <f t="shared" si="222"/>
        <v>0.37753710283789416</v>
      </c>
      <c r="AA501" s="7">
        <f t="shared" si="223"/>
        <v>2.2930502940678457</v>
      </c>
      <c r="AB501" s="7">
        <f t="shared" si="240"/>
        <v>-7.1060278482853304E-2</v>
      </c>
      <c r="AC501" s="4">
        <f t="shared" si="224"/>
        <v>92746.513925177293</v>
      </c>
      <c r="AD501">
        <f t="shared" si="225"/>
        <v>9.1563620122242732E-3</v>
      </c>
      <c r="AE501" s="7">
        <f t="shared" si="226"/>
        <v>0.1347295101763275</v>
      </c>
      <c r="AF501" s="7">
        <f t="shared" si="242"/>
        <v>1.8810878871090015E-3</v>
      </c>
      <c r="AG501">
        <f t="shared" si="227"/>
        <v>0.17318772965641666</v>
      </c>
      <c r="AH501" s="7">
        <f t="shared" si="238"/>
        <v>-5.691454517646425E-2</v>
      </c>
      <c r="AI501" s="7">
        <f t="shared" si="228"/>
        <v>4.7265132170927089</v>
      </c>
      <c r="AJ501" s="10">
        <f t="shared" si="244"/>
        <v>-6.7531050352294231E-2</v>
      </c>
      <c r="AK501" s="17">
        <f t="shared" si="229"/>
        <v>-4.1080978253737535E-2</v>
      </c>
      <c r="AL501" s="20">
        <f t="shared" si="230"/>
        <v>0.48361566947765927</v>
      </c>
      <c r="AM501">
        <f t="shared" si="231"/>
        <v>49.783999999999999</v>
      </c>
      <c r="AN501" s="13">
        <f t="shared" si="218"/>
        <v>-0.40927511675593925</v>
      </c>
      <c r="AO501">
        <f t="shared" si="232"/>
        <v>14.136939039549457</v>
      </c>
      <c r="AP501" s="13">
        <f t="shared" si="243"/>
        <v>0.20234762450307325</v>
      </c>
      <c r="AQ501">
        <f t="shared" si="233"/>
        <v>2.5482888962175601</v>
      </c>
      <c r="AR501" s="13">
        <f t="shared" si="220"/>
        <v>-0.21252709715832113</v>
      </c>
      <c r="AS501" s="16">
        <f t="shared" si="234"/>
        <v>8.0134465565345135E-5</v>
      </c>
      <c r="AT501" s="13">
        <f t="shared" si="241"/>
        <v>-6.4729539561443797E-2</v>
      </c>
      <c r="AU501" s="17">
        <f t="shared" si="235"/>
        <v>-0.13827331110288249</v>
      </c>
      <c r="AV501" s="20">
        <f t="shared" si="236"/>
        <v>0.4450122087644216</v>
      </c>
      <c r="AW501" s="17">
        <f>(Z501*0.3999)+(AL501*0.4002)+(AV501*0.1999)</f>
        <v>0.43347801888184101</v>
      </c>
      <c r="AX501" s="17">
        <f t="shared" si="237"/>
        <v>500</v>
      </c>
    </row>
    <row r="502" spans="1:50" x14ac:dyDescent="0.25">
      <c r="A502">
        <v>158802</v>
      </c>
      <c r="B502" s="1" t="s">
        <v>963</v>
      </c>
      <c r="C502" t="s">
        <v>202</v>
      </c>
      <c r="D502" t="s">
        <v>203</v>
      </c>
      <c r="E502" s="1" t="s">
        <v>67</v>
      </c>
      <c r="F502">
        <v>218.58699999999999</v>
      </c>
      <c r="G502">
        <v>6349798.3190000001</v>
      </c>
      <c r="H502">
        <v>109913.75599999999</v>
      </c>
      <c r="I502">
        <v>222.24600000000001</v>
      </c>
      <c r="J502">
        <v>98509467.150000006</v>
      </c>
      <c r="K502">
        <v>85.283000000000001</v>
      </c>
      <c r="L502">
        <v>1134.556</v>
      </c>
      <c r="M502" s="2">
        <v>216.471</v>
      </c>
      <c r="N502">
        <v>55.710999999999999</v>
      </c>
      <c r="O502" s="4">
        <v>8303368.1330000004</v>
      </c>
      <c r="P502" s="4">
        <v>208561565.65000001</v>
      </c>
      <c r="Q502" s="4">
        <v>261862477.93599999</v>
      </c>
      <c r="R502" s="6">
        <v>323551.38099999999</v>
      </c>
      <c r="S502" s="4">
        <v>-12316181.83</v>
      </c>
      <c r="T502" s="4">
        <v>0</v>
      </c>
      <c r="U502" s="4">
        <v>37172656.662</v>
      </c>
      <c r="V502" s="4">
        <v>41.595999999999997</v>
      </c>
      <c r="W502" s="9">
        <v>109</v>
      </c>
      <c r="X502" s="23">
        <f t="shared" si="221"/>
        <v>642564.13758211921</v>
      </c>
      <c r="Y502" s="24">
        <f t="shared" si="239"/>
        <v>-0.47938057285404306</v>
      </c>
      <c r="Z502" s="20">
        <f t="shared" si="222"/>
        <v>0.3158339557442339</v>
      </c>
      <c r="AA502" s="7">
        <f t="shared" si="223"/>
        <v>4.2236959748527481</v>
      </c>
      <c r="AB502" s="7">
        <f t="shared" si="240"/>
        <v>0.2795259548676855</v>
      </c>
      <c r="AC502" s="4">
        <f t="shared" si="224"/>
        <v>86826.447658819845</v>
      </c>
      <c r="AD502">
        <f t="shared" si="225"/>
        <v>8.1364225259581719E-3</v>
      </c>
      <c r="AE502" s="7">
        <f t="shared" si="226"/>
        <v>-0.32836684730359722</v>
      </c>
      <c r="AF502" s="7">
        <f t="shared" si="242"/>
        <v>-8.2432002108537877E-2</v>
      </c>
      <c r="AG502">
        <f t="shared" si="227"/>
        <v>0.11913113766099342</v>
      </c>
      <c r="AH502" s="7">
        <f t="shared" si="238"/>
        <v>-6.037529970118391E-2</v>
      </c>
      <c r="AI502" s="7">
        <f t="shared" si="228"/>
        <v>4.9129079917227001</v>
      </c>
      <c r="AJ502" s="10">
        <f t="shared" si="244"/>
        <v>-6.5290060566110114E-2</v>
      </c>
      <c r="AK502" s="17">
        <f t="shared" si="229"/>
        <v>4.6723280392338501E-2</v>
      </c>
      <c r="AL502" s="20">
        <f t="shared" si="230"/>
        <v>0.51863311223204911</v>
      </c>
      <c r="AM502">
        <f t="shared" si="231"/>
        <v>55.710999999999999</v>
      </c>
      <c r="AN502" s="13">
        <f t="shared" si="218"/>
        <v>-0.17993593106785438</v>
      </c>
      <c r="AO502">
        <f t="shared" si="232"/>
        <v>13.303425067129441</v>
      </c>
      <c r="AP502" s="13">
        <f t="shared" si="243"/>
        <v>0.13120699582135312</v>
      </c>
      <c r="AQ502">
        <f t="shared" si="233"/>
        <v>2.6059824349518661</v>
      </c>
      <c r="AR502" s="13">
        <f t="shared" si="220"/>
        <v>-0.20167412801759385</v>
      </c>
      <c r="AS502" s="16">
        <f t="shared" si="234"/>
        <v>1.3663804637192278E-4</v>
      </c>
      <c r="AT502" s="13">
        <f t="shared" si="241"/>
        <v>0.29552218405731817</v>
      </c>
      <c r="AU502" s="17">
        <f t="shared" si="235"/>
        <v>-1.2493125557952865E-2</v>
      </c>
      <c r="AV502" s="20">
        <f t="shared" si="236"/>
        <v>0.49501609364741672</v>
      </c>
      <c r="AW502" s="17">
        <f>(Z502*0.3999)+(AL502*0.4002)+(AV502*0.1999)</f>
        <v>0.43281268753750379</v>
      </c>
      <c r="AX502" s="17">
        <f t="shared" si="237"/>
        <v>501</v>
      </c>
    </row>
    <row r="503" spans="1:50" x14ac:dyDescent="0.25">
      <c r="A503">
        <v>153302</v>
      </c>
      <c r="B503" s="1" t="s">
        <v>964</v>
      </c>
      <c r="C503" t="s">
        <v>965</v>
      </c>
      <c r="D503" t="s">
        <v>291</v>
      </c>
      <c r="E503" s="1" t="s">
        <v>276</v>
      </c>
      <c r="F503">
        <v>71.174999999999997</v>
      </c>
      <c r="G503">
        <v>0</v>
      </c>
      <c r="H503">
        <v>411651.826</v>
      </c>
      <c r="I503">
        <v>17.538</v>
      </c>
      <c r="J503">
        <v>1349244.905</v>
      </c>
      <c r="K503">
        <v>19.847999999999999</v>
      </c>
      <c r="L503">
        <v>213.51400000000001</v>
      </c>
      <c r="M503" s="2">
        <v>42.741999999999997</v>
      </c>
      <c r="N503">
        <v>93.891000000000005</v>
      </c>
      <c r="O503" s="4">
        <v>1844016.4779999999</v>
      </c>
      <c r="P503" s="4">
        <v>13188276.497</v>
      </c>
      <c r="Q503" s="4">
        <v>13328040.392000001</v>
      </c>
      <c r="R503" s="6">
        <v>237429.698</v>
      </c>
      <c r="S503" s="4">
        <v>639931.42200000002</v>
      </c>
      <c r="T503" s="4">
        <v>54318.940999999999</v>
      </c>
      <c r="U503" s="4">
        <v>10269524.422</v>
      </c>
      <c r="V503" s="4">
        <v>44.597000000000001</v>
      </c>
      <c r="W503" s="9">
        <v>75</v>
      </c>
      <c r="X503" s="23">
        <f t="shared" si="221"/>
        <v>135309.60202554666</v>
      </c>
      <c r="Y503" s="24">
        <f t="shared" si="239"/>
        <v>-0.67760441083486878</v>
      </c>
      <c r="Z503" s="20">
        <f t="shared" si="222"/>
        <v>0.24901127434096321</v>
      </c>
      <c r="AA503" s="7">
        <f t="shared" si="223"/>
        <v>1.4307182317672706</v>
      </c>
      <c r="AB503" s="7">
        <f t="shared" si="240"/>
        <v>-0.22765128460493578</v>
      </c>
      <c r="AC503" s="4">
        <f t="shared" si="224"/>
        <v>6319.2338909860709</v>
      </c>
      <c r="AD503">
        <f t="shared" si="225"/>
        <v>-5.7337746233048908E-3</v>
      </c>
      <c r="AE503" s="7">
        <f t="shared" si="226"/>
        <v>0.102398436849445</v>
      </c>
      <c r="AF503" s="7">
        <f t="shared" si="242"/>
        <v>-4.0052306965638858E-3</v>
      </c>
      <c r="AG503">
        <f t="shared" si="227"/>
        <v>0.38864787647768007</v>
      </c>
      <c r="AH503" s="7">
        <f t="shared" si="238"/>
        <v>-4.3120581286332574E-2</v>
      </c>
      <c r="AI503" s="7">
        <f t="shared" si="228"/>
        <v>95.361111623283435</v>
      </c>
      <c r="AJ503" s="10">
        <f t="shared" si="244"/>
        <v>1.0221519072647554</v>
      </c>
      <c r="AK503" s="17">
        <f t="shared" si="229"/>
        <v>7.4742172118157535E-2</v>
      </c>
      <c r="AL503" s="20">
        <f t="shared" si="230"/>
        <v>0.52979007350213225</v>
      </c>
      <c r="AM503">
        <f t="shared" si="231"/>
        <v>93.891000000000005</v>
      </c>
      <c r="AN503" s="13">
        <f t="shared" si="218"/>
        <v>1.2974000077833487</v>
      </c>
      <c r="AO503">
        <f t="shared" si="232"/>
        <v>10.7574566706973</v>
      </c>
      <c r="AP503" s="13">
        <f t="shared" si="243"/>
        <v>-8.6092051728031166E-2</v>
      </c>
      <c r="AQ503">
        <f t="shared" si="233"/>
        <v>0.88361547762998793</v>
      </c>
      <c r="AR503" s="13">
        <f t="shared" si="220"/>
        <v>-0.52567566869111615</v>
      </c>
      <c r="AS503" s="16">
        <f t="shared" si="234"/>
        <v>1.1578746857597225E-4</v>
      </c>
      <c r="AT503" s="13">
        <f t="shared" si="241"/>
        <v>0.16258447493846798</v>
      </c>
      <c r="AU503" s="17">
        <f t="shared" si="235"/>
        <v>0.26879496721791135</v>
      </c>
      <c r="AV503" s="20">
        <f t="shared" si="236"/>
        <v>0.60595626677818437</v>
      </c>
      <c r="AW503" s="17">
        <f>(Z503*0.3999)+(AL503*0.4002)+(AV503*0.1999)</f>
        <v>0.43273225375346358</v>
      </c>
      <c r="AX503" s="17">
        <f t="shared" si="237"/>
        <v>502</v>
      </c>
    </row>
    <row r="504" spans="1:50" x14ac:dyDescent="0.25">
      <c r="A504">
        <v>199032</v>
      </c>
      <c r="B504" s="1" t="s">
        <v>966</v>
      </c>
      <c r="C504" t="s">
        <v>967</v>
      </c>
      <c r="D504" t="s">
        <v>118</v>
      </c>
      <c r="E504" s="1" t="s">
        <v>93</v>
      </c>
      <c r="F504">
        <v>180.74600000000001</v>
      </c>
      <c r="G504">
        <v>5210623.8</v>
      </c>
      <c r="H504">
        <v>2472923.057</v>
      </c>
      <c r="I504">
        <v>244.69300000000001</v>
      </c>
      <c r="J504">
        <v>10885516.188999999</v>
      </c>
      <c r="K504">
        <v>65.421999999999997</v>
      </c>
      <c r="L504">
        <v>1065.412</v>
      </c>
      <c r="M504" s="2">
        <v>167.41800000000001</v>
      </c>
      <c r="N504">
        <v>37.549999999999997</v>
      </c>
      <c r="O504" s="4">
        <v>7208706.1059999997</v>
      </c>
      <c r="P504" s="4">
        <v>114280988.263</v>
      </c>
      <c r="Q504" s="4">
        <v>134513000.632</v>
      </c>
      <c r="R504" s="6">
        <v>767685.26300000004</v>
      </c>
      <c r="S504" s="4">
        <v>11706600.17</v>
      </c>
      <c r="T504" s="4">
        <v>108395959.411</v>
      </c>
      <c r="U504" s="4">
        <v>63604063.413999997</v>
      </c>
      <c r="V504" s="4">
        <v>42.636000000000003</v>
      </c>
      <c r="W504" s="8">
        <v>163</v>
      </c>
      <c r="X504" s="23">
        <f t="shared" si="221"/>
        <v>788492.83043517789</v>
      </c>
      <c r="Y504" s="24">
        <f t="shared" si="239"/>
        <v>-0.42235487167008134</v>
      </c>
      <c r="Z504" s="20">
        <f t="shared" si="222"/>
        <v>0.33638300614492278</v>
      </c>
      <c r="AA504" s="7">
        <f t="shared" si="223"/>
        <v>2.3122316936204705</v>
      </c>
      <c r="AB504" s="7">
        <f t="shared" si="240"/>
        <v>-6.7577125314731576E-2</v>
      </c>
      <c r="AC504" s="4">
        <f t="shared" si="224"/>
        <v>10217.189396214797</v>
      </c>
      <c r="AD504">
        <f t="shared" si="225"/>
        <v>-5.0622147865368311E-3</v>
      </c>
      <c r="AE504" s="7">
        <f t="shared" si="226"/>
        <v>0.22293423510861604</v>
      </c>
      <c r="AF504" s="7">
        <f t="shared" si="242"/>
        <v>1.7939976693159929E-2</v>
      </c>
      <c r="AG504">
        <f t="shared" si="227"/>
        <v>5.6151894897549024</v>
      </c>
      <c r="AH504" s="7">
        <f t="shared" si="238"/>
        <v>0.29148759264953339</v>
      </c>
      <c r="AI504" s="7">
        <f t="shared" si="228"/>
        <v>6.6485230524129273</v>
      </c>
      <c r="AJ504" s="10">
        <f t="shared" si="244"/>
        <v>-4.4423082768717016E-2</v>
      </c>
      <c r="AK504" s="17">
        <f t="shared" si="229"/>
        <v>3.4189581640831114E-2</v>
      </c>
      <c r="AL504" s="20">
        <f t="shared" si="230"/>
        <v>0.51363701283415009</v>
      </c>
      <c r="AM504">
        <f t="shared" si="231"/>
        <v>37.549999999999997</v>
      </c>
      <c r="AN504" s="13">
        <f t="shared" ref="AN504:AN567" si="245">(AM504 - AVERAGE(AM$2:AM$844)) / _xlfn.STDEV.P(AM$2:AM$844)</f>
        <v>-0.88265719836687739</v>
      </c>
      <c r="AO504">
        <f t="shared" si="232"/>
        <v>16.28522515361805</v>
      </c>
      <c r="AP504" s="13">
        <f t="shared" si="243"/>
        <v>0.38570438851666605</v>
      </c>
      <c r="AQ504">
        <f t="shared" si="233"/>
        <v>3.7402250007642692</v>
      </c>
      <c r="AR504" s="13">
        <f t="shared" si="220"/>
        <v>1.1692911601031001E-2</v>
      </c>
      <c r="AS504" s="16">
        <f t="shared" si="234"/>
        <v>1.4779517771063369E-4</v>
      </c>
      <c r="AT504" s="13">
        <f t="shared" si="241"/>
        <v>0.36665707034303141</v>
      </c>
      <c r="AU504" s="17">
        <f t="shared" si="235"/>
        <v>-9.2116420412032676E-2</v>
      </c>
      <c r="AV504" s="20">
        <f t="shared" si="236"/>
        <v>0.46330277115959029</v>
      </c>
      <c r="AW504" s="17">
        <f>(Z504*0.3999)+(AL504*0.4002)+(AV504*0.1999)</f>
        <v>0.43269132064838356</v>
      </c>
      <c r="AX504" s="17">
        <f t="shared" si="237"/>
        <v>503</v>
      </c>
    </row>
    <row r="505" spans="1:50" x14ac:dyDescent="0.25">
      <c r="A505">
        <v>210331</v>
      </c>
      <c r="B505" s="1" t="s">
        <v>968</v>
      </c>
      <c r="C505" t="s">
        <v>442</v>
      </c>
      <c r="D505" t="s">
        <v>490</v>
      </c>
      <c r="E505" s="1" t="s">
        <v>70</v>
      </c>
      <c r="F505">
        <v>332.79500000000002</v>
      </c>
      <c r="G505">
        <v>-185510.27499999999</v>
      </c>
      <c r="H505">
        <v>1365789.236</v>
      </c>
      <c r="I505">
        <v>346.55799999999999</v>
      </c>
      <c r="J505">
        <v>1336877.2579999999</v>
      </c>
      <c r="K505">
        <v>38.878999999999998</v>
      </c>
      <c r="L505">
        <v>521.71100000000001</v>
      </c>
      <c r="M505" s="2">
        <v>121.852</v>
      </c>
      <c r="N505">
        <v>59.286999999999999</v>
      </c>
      <c r="O505" s="4">
        <v>4312461.9680000003</v>
      </c>
      <c r="P505" s="4">
        <v>24467942.101</v>
      </c>
      <c r="Q505" s="4">
        <v>25664936.789000001</v>
      </c>
      <c r="R505" s="6">
        <v>258847.81200000001</v>
      </c>
      <c r="S505" s="4">
        <v>2031864.105</v>
      </c>
      <c r="T505" s="4">
        <v>3872786.02</v>
      </c>
      <c r="U505" s="4">
        <v>26813151.890000001</v>
      </c>
      <c r="V505" s="4">
        <v>41.662999999999997</v>
      </c>
      <c r="W505" s="8">
        <v>71</v>
      </c>
      <c r="X505" s="23">
        <f t="shared" si="221"/>
        <v>444241.1772932958</v>
      </c>
      <c r="Y505" s="24">
        <f t="shared" si="239"/>
        <v>-0.5568807933400659</v>
      </c>
      <c r="Z505" s="20">
        <f t="shared" si="222"/>
        <v>0.28880443905083303</v>
      </c>
      <c r="AA505" s="7">
        <f t="shared" si="223"/>
        <v>1.0449464507363626</v>
      </c>
      <c r="AB505" s="7">
        <f t="shared" si="240"/>
        <v>-0.2977036391051</v>
      </c>
      <c r="AC505" s="4">
        <f t="shared" si="224"/>
        <v>2562.4862385496949</v>
      </c>
      <c r="AD505">
        <f t="shared" si="225"/>
        <v>-6.3810064444133575E-3</v>
      </c>
      <c r="AE505" s="7">
        <f t="shared" si="226"/>
        <v>0.1267159248915887</v>
      </c>
      <c r="AF505" s="7">
        <f t="shared" si="242"/>
        <v>4.2210397072338406E-4</v>
      </c>
      <c r="AG505">
        <f t="shared" si="227"/>
        <v>3.080444534938485</v>
      </c>
      <c r="AH505" s="7">
        <f t="shared" si="238"/>
        <v>0.12921080553476413</v>
      </c>
      <c r="AI505" s="7">
        <f t="shared" si="228"/>
        <v>21.441145099718252</v>
      </c>
      <c r="AJ505" s="10">
        <f t="shared" si="244"/>
        <v>0.13342586704599116</v>
      </c>
      <c r="AK505" s="17">
        <f t="shared" si="229"/>
        <v>-4.4327780740195818E-2</v>
      </c>
      <c r="AL505" s="20">
        <f t="shared" si="230"/>
        <v>0.48232156380273239</v>
      </c>
      <c r="AM505">
        <f t="shared" si="231"/>
        <v>59.286999999999999</v>
      </c>
      <c r="AN505" s="13">
        <f t="shared" si="245"/>
        <v>-4.1566278963823429E-2</v>
      </c>
      <c r="AO505">
        <f t="shared" si="232"/>
        <v>13.418837933074412</v>
      </c>
      <c r="AP505" s="13">
        <f t="shared" si="243"/>
        <v>0.14105751316474685</v>
      </c>
      <c r="AQ505">
        <f t="shared" si="233"/>
        <v>8.9137580699092052</v>
      </c>
      <c r="AR505" s="13">
        <f t="shared" si="220"/>
        <v>0.98490752071938192</v>
      </c>
      <c r="AS505" s="16">
        <f t="shared" si="234"/>
        <v>1.2097753067071221E-4</v>
      </c>
      <c r="AT505" s="13">
        <f t="shared" si="241"/>
        <v>0.19567492316543797</v>
      </c>
      <c r="AU505" s="17">
        <f t="shared" si="235"/>
        <v>0.30815635941497277</v>
      </c>
      <c r="AV505" s="20">
        <f t="shared" si="236"/>
        <v>0.6210183211210436</v>
      </c>
      <c r="AW505" s="17">
        <f>(Z505*0.3999)+(AL505*0.4002)+(AV505*0.1999)</f>
        <v>0.43265954740237822</v>
      </c>
      <c r="AX505" s="17">
        <f t="shared" si="237"/>
        <v>504</v>
      </c>
    </row>
    <row r="506" spans="1:50" x14ac:dyDescent="0.25">
      <c r="A506">
        <v>216807</v>
      </c>
      <c r="B506" s="1" t="s">
        <v>676</v>
      </c>
      <c r="C506" t="s">
        <v>969</v>
      </c>
      <c r="D506" t="s">
        <v>143</v>
      </c>
      <c r="E506" s="1" t="s">
        <v>192</v>
      </c>
      <c r="F506">
        <v>219.851</v>
      </c>
      <c r="G506">
        <v>6510814.2010000004</v>
      </c>
      <c r="H506">
        <v>5519036.3559999997</v>
      </c>
      <c r="I506">
        <v>228.495</v>
      </c>
      <c r="J506">
        <v>152265258.40700001</v>
      </c>
      <c r="K506">
        <v>72.853999999999999</v>
      </c>
      <c r="L506">
        <v>998.39099999999996</v>
      </c>
      <c r="M506" s="2">
        <v>280.55399999999997</v>
      </c>
      <c r="N506">
        <v>60.593000000000004</v>
      </c>
      <c r="O506" s="4">
        <v>12155389.312000001</v>
      </c>
      <c r="P506" s="4">
        <v>217862226.213</v>
      </c>
      <c r="Q506" s="4">
        <v>247832080.118</v>
      </c>
      <c r="R506" s="6">
        <v>858682.93200000003</v>
      </c>
      <c r="S506" s="4">
        <v>-19219379.625999998</v>
      </c>
      <c r="T506" s="4">
        <v>3630799.0989999999</v>
      </c>
      <c r="U506" s="4">
        <v>63253767.512999997</v>
      </c>
      <c r="V506" s="4">
        <v>42.462000000000003</v>
      </c>
      <c r="W506" s="8">
        <v>308</v>
      </c>
      <c r="X506" s="23">
        <f t="shared" si="221"/>
        <v>782165.36137768824</v>
      </c>
      <c r="Y506" s="24">
        <f t="shared" si="239"/>
        <v>-0.42482750643894412</v>
      </c>
      <c r="Z506" s="20">
        <f t="shared" si="222"/>
        <v>0.33548121217507398</v>
      </c>
      <c r="AA506" s="7">
        <f t="shared" si="223"/>
        <v>2.8310667746826614</v>
      </c>
      <c r="AB506" s="7">
        <f t="shared" si="240"/>
        <v>2.6638213424049918E-2</v>
      </c>
      <c r="AC506" s="4">
        <f t="shared" si="224"/>
        <v>152510.64803969589</v>
      </c>
      <c r="AD506">
        <f t="shared" si="225"/>
        <v>1.9452834636576474E-2</v>
      </c>
      <c r="AE506" s="7">
        <f t="shared" si="226"/>
        <v>-0.21659331623502565</v>
      </c>
      <c r="AF506" s="7">
        <f t="shared" si="242"/>
        <v>-6.2082086519913891E-2</v>
      </c>
      <c r="AG506">
        <f t="shared" si="227"/>
        <v>0.3383938184065699</v>
      </c>
      <c r="AH506" s="7">
        <f t="shared" si="238"/>
        <v>-4.6337893966159741E-2</v>
      </c>
      <c r="AI506" s="7">
        <f t="shared" si="228"/>
        <v>8.2693789867508531</v>
      </c>
      <c r="AJ506" s="10">
        <f t="shared" si="244"/>
        <v>-2.4935832651659544E-2</v>
      </c>
      <c r="AK506" s="17">
        <f t="shared" si="229"/>
        <v>-1.4514981772262214E-2</v>
      </c>
      <c r="AL506" s="20">
        <f t="shared" si="230"/>
        <v>0.49420956339856476</v>
      </c>
      <c r="AM506">
        <f t="shared" si="231"/>
        <v>60.593000000000004</v>
      </c>
      <c r="AN506" s="13">
        <f t="shared" si="245"/>
        <v>8.9680514746175739E-3</v>
      </c>
      <c r="AO506">
        <f t="shared" si="232"/>
        <v>13.703997035166223</v>
      </c>
      <c r="AP506" s="13">
        <f t="shared" si="243"/>
        <v>0.16539591476133544</v>
      </c>
      <c r="AQ506">
        <f t="shared" si="233"/>
        <v>3.1363411755016886</v>
      </c>
      <c r="AR506" s="13">
        <f t="shared" si="220"/>
        <v>-0.10190616143107614</v>
      </c>
      <c r="AS506" s="16">
        <f t="shared" si="234"/>
        <v>8.2135666277210215E-5</v>
      </c>
      <c r="AT506" s="13">
        <f t="shared" si="241"/>
        <v>-5.197041889218236E-2</v>
      </c>
      <c r="AU506" s="17">
        <f t="shared" si="235"/>
        <v>8.168769996513621E-3</v>
      </c>
      <c r="AV506" s="20">
        <f t="shared" si="236"/>
        <v>0.50325883148745609</v>
      </c>
      <c r="AW506" s="17">
        <f>(Z506*0.3999)+(AL506*0.4002)+(AV506*0.1999)</f>
        <v>0.43254304443526015</v>
      </c>
      <c r="AX506" s="17">
        <f t="shared" si="237"/>
        <v>505</v>
      </c>
    </row>
    <row r="507" spans="1:50" x14ac:dyDescent="0.25">
      <c r="A507">
        <v>197221</v>
      </c>
      <c r="B507" s="1" t="s">
        <v>970</v>
      </c>
      <c r="C507" t="s">
        <v>971</v>
      </c>
      <c r="D507" t="s">
        <v>58</v>
      </c>
      <c r="E507" s="1" t="s">
        <v>44</v>
      </c>
      <c r="F507">
        <v>24.170999999999999</v>
      </c>
      <c r="G507">
        <v>43347.048999999999</v>
      </c>
      <c r="H507">
        <v>1963880.095</v>
      </c>
      <c r="I507">
        <v>24.004000000000001</v>
      </c>
      <c r="J507">
        <v>21167356.574999999</v>
      </c>
      <c r="K507">
        <v>10.888999999999999</v>
      </c>
      <c r="L507">
        <v>104.79600000000001</v>
      </c>
      <c r="M507" s="2">
        <v>26.841000000000001</v>
      </c>
      <c r="N507">
        <v>97.59</v>
      </c>
      <c r="O507" s="4">
        <v>3846713.1060000001</v>
      </c>
      <c r="P507" s="4">
        <v>91784847.996000007</v>
      </c>
      <c r="Q507" s="4">
        <v>99248447.050999999</v>
      </c>
      <c r="R507" s="6">
        <v>1163205.6410000001</v>
      </c>
      <c r="S507" s="4">
        <v>-8562560.9269999992</v>
      </c>
      <c r="T507" s="4">
        <v>-532334.81099999999</v>
      </c>
      <c r="U507" s="4">
        <v>11164913.720000001</v>
      </c>
      <c r="V507" s="4">
        <v>38.896000000000001</v>
      </c>
      <c r="W507" s="8">
        <v>402</v>
      </c>
      <c r="X507" s="23">
        <f t="shared" si="221"/>
        <v>77665.678134529851</v>
      </c>
      <c r="Y507" s="24">
        <f t="shared" si="239"/>
        <v>-0.70013037961189428</v>
      </c>
      <c r="Z507" s="20">
        <f t="shared" si="222"/>
        <v>0.24192294253427149</v>
      </c>
      <c r="AA507" s="7">
        <f t="shared" si="223"/>
        <v>5.1670199816436346</v>
      </c>
      <c r="AB507" s="7">
        <f t="shared" si="240"/>
        <v>0.45082430011118069</v>
      </c>
      <c r="AC507" s="4">
        <f t="shared" si="224"/>
        <v>201986.30267376616</v>
      </c>
      <c r="AD507">
        <f t="shared" si="225"/>
        <v>2.7976755062420196E-2</v>
      </c>
      <c r="AE507" s="7">
        <f t="shared" si="226"/>
        <v>-0.591019420076629</v>
      </c>
      <c r="AF507" s="7">
        <f t="shared" si="242"/>
        <v>-0.13025153177685495</v>
      </c>
      <c r="AG507">
        <f t="shared" si="227"/>
        <v>-6.5516349203192895E-2</v>
      </c>
      <c r="AH507" s="7">
        <f t="shared" si="238"/>
        <v>-7.219660774253156E-2</v>
      </c>
      <c r="AI507" s="7">
        <f t="shared" si="228"/>
        <v>13.297665954404634</v>
      </c>
      <c r="AJ507" s="10">
        <f t="shared" si="244"/>
        <v>3.5518328463550769E-2</v>
      </c>
      <c r="AK507" s="17">
        <f t="shared" si="229"/>
        <v>0.10428192465837252</v>
      </c>
      <c r="AL507" s="20">
        <f t="shared" si="230"/>
        <v>0.54152718913401987</v>
      </c>
      <c r="AM507">
        <f t="shared" si="231"/>
        <v>97.59</v>
      </c>
      <c r="AN507" s="13">
        <f t="shared" si="245"/>
        <v>1.4405290187265283</v>
      </c>
      <c r="AO507">
        <f t="shared" si="232"/>
        <v>9.6240242446505668</v>
      </c>
      <c r="AP507" s="13">
        <f t="shared" si="243"/>
        <v>-0.18283079639850439</v>
      </c>
      <c r="AQ507">
        <f t="shared" si="233"/>
        <v>2.2044264854440265</v>
      </c>
      <c r="AR507" s="13">
        <f t="shared" si="220"/>
        <v>-0.27721247119938597</v>
      </c>
      <c r="AS507" s="16">
        <f t="shared" si="234"/>
        <v>2.724299866203747E-5</v>
      </c>
      <c r="AT507" s="13">
        <f t="shared" si="241"/>
        <v>-0.40195139071929398</v>
      </c>
      <c r="AU507" s="17">
        <f t="shared" si="235"/>
        <v>0.23675761057462713</v>
      </c>
      <c r="AV507" s="20">
        <f t="shared" si="236"/>
        <v>0.59357758075461287</v>
      </c>
      <c r="AW507" s="17">
        <f>(Z507*0.3999)+(AL507*0.4002)+(AV507*0.1999)</f>
        <v>0.43212032420373703</v>
      </c>
      <c r="AX507" s="17">
        <f t="shared" si="237"/>
        <v>506</v>
      </c>
    </row>
    <row r="508" spans="1:50" x14ac:dyDescent="0.25">
      <c r="A508">
        <v>481225</v>
      </c>
      <c r="B508" s="1" t="s">
        <v>972</v>
      </c>
      <c r="C508" t="s">
        <v>589</v>
      </c>
      <c r="D508" t="s">
        <v>110</v>
      </c>
      <c r="E508" s="1" t="s">
        <v>40</v>
      </c>
      <c r="F508">
        <v>4.5229999999999997</v>
      </c>
      <c r="G508">
        <v>1178569.743</v>
      </c>
      <c r="H508">
        <v>98484.99</v>
      </c>
      <c r="I508">
        <v>10.170999999999999</v>
      </c>
      <c r="J508">
        <v>176931.462</v>
      </c>
      <c r="K508">
        <v>5.4539999999999997</v>
      </c>
      <c r="L508">
        <v>11.257999999999999</v>
      </c>
      <c r="M508" s="2">
        <v>4.383</v>
      </c>
      <c r="N508">
        <v>136.03899999999999</v>
      </c>
      <c r="O508" s="4">
        <v>71271.407000000007</v>
      </c>
      <c r="P508" s="4">
        <v>853806.88100000005</v>
      </c>
      <c r="Q508" s="4">
        <v>984140.82700000005</v>
      </c>
      <c r="R508" s="6">
        <v>500992.75799999997</v>
      </c>
      <c r="S508" s="4">
        <v>-958125.34299999999</v>
      </c>
      <c r="T508" s="4">
        <v>0</v>
      </c>
      <c r="U508" s="4">
        <v>617195.33900000004</v>
      </c>
      <c r="V508" s="4">
        <v>38.091000000000001</v>
      </c>
      <c r="W508" s="8">
        <v>142</v>
      </c>
      <c r="X508" s="23">
        <f t="shared" si="221"/>
        <v>15463.741255732393</v>
      </c>
      <c r="Y508" s="24">
        <f t="shared" si="239"/>
        <v>-0.72443751891509955</v>
      </c>
      <c r="Z508" s="20">
        <f t="shared" si="222"/>
        <v>0.23439858648553991</v>
      </c>
      <c r="AA508" s="7">
        <f t="shared" si="223"/>
        <v>0.57813261531060023</v>
      </c>
      <c r="AB508" s="7">
        <f t="shared" si="240"/>
        <v>-0.38247243219161864</v>
      </c>
      <c r="AC508" s="4">
        <f t="shared" si="224"/>
        <v>15716.065198081365</v>
      </c>
      <c r="AD508">
        <f t="shared" si="225"/>
        <v>-4.1148401613119454E-3</v>
      </c>
      <c r="AE508" s="7">
        <f t="shared" si="226"/>
        <v>-1.3928173119272373</v>
      </c>
      <c r="AF508" s="7">
        <f t="shared" si="242"/>
        <v>-0.27622991558837273</v>
      </c>
      <c r="AG508">
        <f t="shared" si="227"/>
        <v>9.042692093432052</v>
      </c>
      <c r="AH508" s="7">
        <f t="shared" si="238"/>
        <v>0.5109195750647102</v>
      </c>
      <c r="AI508" s="7">
        <f t="shared" si="228"/>
        <v>7.5509171417245362</v>
      </c>
      <c r="AJ508" s="10">
        <f t="shared" si="244"/>
        <v>-3.3573766089778072E-2</v>
      </c>
      <c r="AK508" s="17">
        <f t="shared" si="229"/>
        <v>-7.3457088699881587E-2</v>
      </c>
      <c r="AL508" s="20">
        <f t="shared" si="230"/>
        <v>0.47072119501852144</v>
      </c>
      <c r="AM508">
        <f t="shared" si="231"/>
        <v>136.03899999999999</v>
      </c>
      <c r="AN508" s="13">
        <f t="shared" si="245"/>
        <v>2.9282736366649744</v>
      </c>
      <c r="AO508">
        <f t="shared" si="232"/>
        <v>2.064173083975064</v>
      </c>
      <c r="AP508" s="13">
        <f t="shared" si="243"/>
        <v>-0.82806600793216001</v>
      </c>
      <c r="AQ508">
        <f t="shared" si="233"/>
        <v>1.8648698203153649</v>
      </c>
      <c r="AR508" s="13">
        <f t="shared" si="220"/>
        <v>-0.34108787369707189</v>
      </c>
      <c r="AS508" s="16">
        <f t="shared" si="234"/>
        <v>1.5795955873299932E-4</v>
      </c>
      <c r="AT508" s="13">
        <f t="shared" si="241"/>
        <v>0.43146244604762363</v>
      </c>
      <c r="AU508" s="17">
        <f t="shared" si="235"/>
        <v>0.67248610980170898</v>
      </c>
      <c r="AV508" s="20">
        <f t="shared" si="236"/>
        <v>0.7493628600191139</v>
      </c>
      <c r="AW508" s="17">
        <f>(Z508*0.3999)+(AL508*0.4002)+(AV508*0.1999)</f>
        <v>0.43191625269980061</v>
      </c>
      <c r="AX508" s="17">
        <f t="shared" si="237"/>
        <v>507</v>
      </c>
    </row>
    <row r="509" spans="1:50" x14ac:dyDescent="0.25">
      <c r="A509">
        <v>168591</v>
      </c>
      <c r="B509" s="1" t="s">
        <v>973</v>
      </c>
      <c r="C509" t="s">
        <v>974</v>
      </c>
      <c r="D509" t="s">
        <v>233</v>
      </c>
      <c r="E509" s="1" t="s">
        <v>192</v>
      </c>
      <c r="F509">
        <v>284.822</v>
      </c>
      <c r="G509">
        <v>1297965.4129999999</v>
      </c>
      <c r="H509">
        <v>3168005.1159999999</v>
      </c>
      <c r="I509">
        <v>282.45699999999999</v>
      </c>
      <c r="J509">
        <v>153669051.801</v>
      </c>
      <c r="K509">
        <v>83.616</v>
      </c>
      <c r="L509">
        <v>734.05899999999997</v>
      </c>
      <c r="M509" s="2">
        <v>288.13900000000001</v>
      </c>
      <c r="N509">
        <v>58.956000000000003</v>
      </c>
      <c r="O509" s="4">
        <v>33142429.646000002</v>
      </c>
      <c r="P509" s="4">
        <v>203651107.39500001</v>
      </c>
      <c r="Q509" s="4">
        <v>260819578.47799999</v>
      </c>
      <c r="R509" s="6">
        <v>630727.38300000003</v>
      </c>
      <c r="S509" s="4">
        <v>-18392273.021000002</v>
      </c>
      <c r="T509" s="4">
        <v>2679733.0109999999</v>
      </c>
      <c r="U509" s="4">
        <v>84884740.767000005</v>
      </c>
      <c r="V509" s="4">
        <v>44.460999999999999</v>
      </c>
      <c r="W509" s="8">
        <v>156</v>
      </c>
      <c r="X509" s="23">
        <f t="shared" si="221"/>
        <v>1164981.7782707501</v>
      </c>
      <c r="Y509" s="24">
        <f t="shared" si="239"/>
        <v>-0.27523132921531546</v>
      </c>
      <c r="Z509" s="20">
        <f t="shared" si="222"/>
        <v>0.39156925942700738</v>
      </c>
      <c r="AA509" s="7">
        <f t="shared" si="223"/>
        <v>2.0342935176018799</v>
      </c>
      <c r="AB509" s="7">
        <f t="shared" si="240"/>
        <v>-0.11804795960839755</v>
      </c>
      <c r="AC509" s="4">
        <f t="shared" si="224"/>
        <v>209341.55401813751</v>
      </c>
      <c r="AD509">
        <f t="shared" si="225"/>
        <v>2.9243955620658544E-2</v>
      </c>
      <c r="AE509" s="7">
        <f t="shared" si="226"/>
        <v>-0.17935223418763888</v>
      </c>
      <c r="AF509" s="7">
        <f t="shared" si="242"/>
        <v>-5.5301833012234965E-2</v>
      </c>
      <c r="AG509">
        <f t="shared" si="227"/>
        <v>6.957853426279291E-2</v>
      </c>
      <c r="AH509" s="7">
        <f t="shared" si="238"/>
        <v>-6.3547704584504705E-2</v>
      </c>
      <c r="AI509" s="7">
        <f t="shared" si="228"/>
        <v>4.5622976010558229</v>
      </c>
      <c r="AJ509" s="10">
        <f t="shared" si="244"/>
        <v>-6.9505384230489659E-2</v>
      </c>
      <c r="AK509" s="17">
        <f t="shared" si="229"/>
        <v>-6.5223509693341869E-2</v>
      </c>
      <c r="AL509" s="20">
        <f t="shared" si="230"/>
        <v>0.47399802147591336</v>
      </c>
      <c r="AM509">
        <f t="shared" si="231"/>
        <v>58.956000000000003</v>
      </c>
      <c r="AN509" s="13">
        <f t="shared" si="245"/>
        <v>-5.4373984457792582E-2</v>
      </c>
      <c r="AO509">
        <f t="shared" si="232"/>
        <v>8.7789298698813614</v>
      </c>
      <c r="AP509" s="13">
        <f t="shared" si="243"/>
        <v>-0.25495981535413514</v>
      </c>
      <c r="AQ509">
        <f t="shared" si="233"/>
        <v>3.3780257367011099</v>
      </c>
      <c r="AR509" s="13">
        <f t="shared" si="220"/>
        <v>-5.6441883419510265E-2</v>
      </c>
      <c r="AS509" s="16">
        <f t="shared" si="234"/>
        <v>2.2148617582977788E-5</v>
      </c>
      <c r="AT509" s="13">
        <f t="shared" ref="AT509:AT540" si="246">(AS509 - AVERAGE(AS$2:AS$844)) / _xlfn.STDEV.P(AS$2:AS$844)</f>
        <v>-0.43443180237292878</v>
      </c>
      <c r="AU509" s="17">
        <f t="shared" si="235"/>
        <v>-0.18104898050533488</v>
      </c>
      <c r="AV509" s="20">
        <f t="shared" si="236"/>
        <v>0.42816456517197055</v>
      </c>
      <c r="AW509" s="17">
        <f>(Z509*0.3999)+(AL509*0.4002)+(AV509*0.1999)</f>
        <v>0.43187265161739768</v>
      </c>
      <c r="AX509" s="17">
        <f t="shared" si="237"/>
        <v>508</v>
      </c>
    </row>
    <row r="510" spans="1:50" x14ac:dyDescent="0.25">
      <c r="A510">
        <v>161563</v>
      </c>
      <c r="B510" s="1" t="s">
        <v>975</v>
      </c>
      <c r="C510" t="s">
        <v>462</v>
      </c>
      <c r="D510" t="s">
        <v>400</v>
      </c>
      <c r="E510" s="1" t="s">
        <v>44</v>
      </c>
      <c r="F510">
        <v>254.376</v>
      </c>
      <c r="G510">
        <v>433621.43199999997</v>
      </c>
      <c r="H510">
        <v>1749309.831</v>
      </c>
      <c r="I510">
        <v>292.02</v>
      </c>
      <c r="J510">
        <v>25379289.848000001</v>
      </c>
      <c r="K510">
        <v>44.73</v>
      </c>
      <c r="L510">
        <v>850.53899999999999</v>
      </c>
      <c r="M510" s="2">
        <v>190.43100000000001</v>
      </c>
      <c r="N510">
        <v>51.844999999999999</v>
      </c>
      <c r="O510" s="4">
        <v>4434677.9309999999</v>
      </c>
      <c r="P510" s="4">
        <v>80217209.351999998</v>
      </c>
      <c r="Q510" s="4">
        <v>99208403.200000003</v>
      </c>
      <c r="R510" s="6">
        <v>83652.956000000006</v>
      </c>
      <c r="S510" s="4">
        <v>-8385292.0259999996</v>
      </c>
      <c r="T510" s="4">
        <v>19986102.763</v>
      </c>
      <c r="U510" s="4">
        <v>36232421.964000002</v>
      </c>
      <c r="V510" s="4">
        <v>40.287999999999997</v>
      </c>
      <c r="W510" s="8">
        <v>34</v>
      </c>
      <c r="X510" s="23">
        <f t="shared" si="221"/>
        <v>468532.82541282359</v>
      </c>
      <c r="Y510" s="24">
        <f t="shared" si="239"/>
        <v>-0.54738815525877371</v>
      </c>
      <c r="Z510" s="20">
        <f t="shared" si="222"/>
        <v>0.29205604553593595</v>
      </c>
      <c r="AA510" s="7">
        <f t="shared" si="223"/>
        <v>1.871243190077063</v>
      </c>
      <c r="AB510" s="7">
        <f t="shared" si="240"/>
        <v>-0.14765629258343499</v>
      </c>
      <c r="AC510" s="4">
        <f t="shared" si="224"/>
        <v>29839.066577781854</v>
      </c>
      <c r="AD510">
        <f t="shared" si="225"/>
        <v>-1.6816567941584991E-3</v>
      </c>
      <c r="AE510" s="7">
        <f t="shared" si="226"/>
        <v>-0.18315038949351531</v>
      </c>
      <c r="AF510" s="7">
        <f t="shared" si="242"/>
        <v>-5.5993339660796088E-2</v>
      </c>
      <c r="AG510">
        <f t="shared" si="227"/>
        <v>1.0752206711401893</v>
      </c>
      <c r="AH510" s="7">
        <f t="shared" si="238"/>
        <v>8.3446319517802351E-4</v>
      </c>
      <c r="AI510" s="7">
        <f t="shared" si="228"/>
        <v>5.2239160946928997</v>
      </c>
      <c r="AJ510" s="10">
        <f t="shared" si="244"/>
        <v>-6.1550867857729487E-2</v>
      </c>
      <c r="AK510" s="17">
        <f t="shared" si="229"/>
        <v>-6.4813541765937316E-2</v>
      </c>
      <c r="AL510" s="20">
        <f t="shared" si="230"/>
        <v>0.47416122967589835</v>
      </c>
      <c r="AM510">
        <f t="shared" si="231"/>
        <v>51.844999999999999</v>
      </c>
      <c r="AN510" s="13">
        <f t="shared" si="245"/>
        <v>-0.32952683571947172</v>
      </c>
      <c r="AO510">
        <f t="shared" si="232"/>
        <v>19.014956405097251</v>
      </c>
      <c r="AP510" s="13">
        <f t="shared" si="243"/>
        <v>0.6186876422928993</v>
      </c>
      <c r="AQ510">
        <f t="shared" si="233"/>
        <v>6.5285043594902747</v>
      </c>
      <c r="AR510" s="13">
        <f t="shared" si="220"/>
        <v>0.53620762329761429</v>
      </c>
      <c r="AS510" s="16">
        <f t="shared" si="234"/>
        <v>1.9179273291853401E-4</v>
      </c>
      <c r="AT510" s="13">
        <f t="shared" si="246"/>
        <v>0.64717371853415961</v>
      </c>
      <c r="AU510" s="17">
        <f t="shared" si="235"/>
        <v>0.31930050938861876</v>
      </c>
      <c r="AV510" s="20">
        <f t="shared" si="236"/>
        <v>0.62525067677549906</v>
      </c>
      <c r="AW510" s="17">
        <f>(Z510*0.3999)+(AL510*0.4002)+(AV510*0.1999)</f>
        <v>0.43154014701353749</v>
      </c>
      <c r="AX510" s="17">
        <f t="shared" si="237"/>
        <v>509</v>
      </c>
    </row>
    <row r="511" spans="1:50" x14ac:dyDescent="0.25">
      <c r="A511">
        <v>176479</v>
      </c>
      <c r="B511" s="1" t="s">
        <v>976</v>
      </c>
      <c r="C511" t="s">
        <v>977</v>
      </c>
      <c r="D511" t="s">
        <v>492</v>
      </c>
      <c r="E511" s="1" t="s">
        <v>70</v>
      </c>
      <c r="F511">
        <v>1497.0840000000001</v>
      </c>
      <c r="G511">
        <v>-384410.64399999997</v>
      </c>
      <c r="H511">
        <v>-2836983.872</v>
      </c>
      <c r="I511">
        <v>1649.5530000000001</v>
      </c>
      <c r="J511">
        <v>42625004.452</v>
      </c>
      <c r="K511">
        <v>286.64800000000002</v>
      </c>
      <c r="L511">
        <v>5072.0290000000005</v>
      </c>
      <c r="M511" s="2">
        <v>196.41499999999999</v>
      </c>
      <c r="N511">
        <v>47.674999999999997</v>
      </c>
      <c r="O511" s="4">
        <v>65406397.555</v>
      </c>
      <c r="P511" s="4">
        <v>208753286.67699999</v>
      </c>
      <c r="Q511" s="4">
        <v>240653097.259</v>
      </c>
      <c r="R511" s="6">
        <v>227550.481</v>
      </c>
      <c r="S511" s="4">
        <v>-1265671.8259999999</v>
      </c>
      <c r="T511" s="4">
        <v>17799240.934999999</v>
      </c>
      <c r="U511" s="4">
        <v>125504048.734</v>
      </c>
      <c r="V511" s="4">
        <v>45.844000000000001</v>
      </c>
      <c r="W511" s="8">
        <v>52</v>
      </c>
      <c r="X511" s="23">
        <f t="shared" si="221"/>
        <v>859506.30241567304</v>
      </c>
      <c r="Y511" s="24">
        <f t="shared" si="239"/>
        <v>-0.39460437960425415</v>
      </c>
      <c r="Z511" s="20">
        <f t="shared" si="222"/>
        <v>0.34656744042538801</v>
      </c>
      <c r="AA511" s="7">
        <f t="shared" si="223"/>
        <v>1.6106673461983239</v>
      </c>
      <c r="AB511" s="7">
        <f t="shared" si="240"/>
        <v>-0.19497429842821806</v>
      </c>
      <c r="AC511" s="4">
        <f t="shared" si="224"/>
        <v>8403.9354767096156</v>
      </c>
      <c r="AD511">
        <f t="shared" si="225"/>
        <v>-5.3746115043979015E-3</v>
      </c>
      <c r="AE511" s="7">
        <f t="shared" si="226"/>
        <v>-3.2689429061331626E-2</v>
      </c>
      <c r="AF511" s="7">
        <f t="shared" si="242"/>
        <v>-2.8599843052911196E-2</v>
      </c>
      <c r="AG511">
        <f t="shared" si="227"/>
        <v>0.54592268647596909</v>
      </c>
      <c r="AH511" s="7">
        <f t="shared" si="238"/>
        <v>-3.3051698098652417E-2</v>
      </c>
      <c r="AI511" s="7">
        <f t="shared" si="228"/>
        <v>7.5440290355451953</v>
      </c>
      <c r="AJ511" s="10">
        <f t="shared" si="244"/>
        <v>-3.3656580512149606E-2</v>
      </c>
      <c r="AK511" s="17">
        <f t="shared" si="229"/>
        <v>-7.6677276561260263E-2</v>
      </c>
      <c r="AL511" s="20">
        <f t="shared" si="230"/>
        <v>0.46944014099352332</v>
      </c>
      <c r="AM511">
        <f t="shared" si="231"/>
        <v>47.674999999999997</v>
      </c>
      <c r="AN511" s="13">
        <f t="shared" si="245"/>
        <v>-0.49088070855890387</v>
      </c>
      <c r="AO511">
        <f t="shared" si="232"/>
        <v>17.69427660405794</v>
      </c>
      <c r="AP511" s="13">
        <f t="shared" si="243"/>
        <v>0.50596728673557068</v>
      </c>
      <c r="AQ511">
        <f t="shared" si="233"/>
        <v>5.7546293712148699</v>
      </c>
      <c r="AR511" s="13">
        <f t="shared" si="220"/>
        <v>0.39063081260460869</v>
      </c>
      <c r="AS511" s="16">
        <f t="shared" si="234"/>
        <v>7.7546374507706984E-5</v>
      </c>
      <c r="AT511" s="13">
        <f t="shared" si="246"/>
        <v>-8.1230516155973376E-2</v>
      </c>
      <c r="AU511" s="17">
        <f t="shared" si="235"/>
        <v>6.0639209036179004E-2</v>
      </c>
      <c r="AV511" s="20">
        <f t="shared" si="236"/>
        <v>0.52417672666542847</v>
      </c>
      <c r="AW511" s="17">
        <f>(Z511*0.3999)+(AL511*0.4002)+(AV511*0.1999)</f>
        <v>0.43124519151213986</v>
      </c>
      <c r="AX511" s="17">
        <f t="shared" si="237"/>
        <v>510</v>
      </c>
    </row>
    <row r="512" spans="1:50" x14ac:dyDescent="0.25">
      <c r="A512">
        <v>179043</v>
      </c>
      <c r="B512" s="1" t="s">
        <v>978</v>
      </c>
      <c r="C512" t="s">
        <v>602</v>
      </c>
      <c r="D512" t="s">
        <v>169</v>
      </c>
      <c r="E512" s="1" t="s">
        <v>48</v>
      </c>
      <c r="F512">
        <v>1120.3330000000001</v>
      </c>
      <c r="G512">
        <v>9232434.2129999995</v>
      </c>
      <c r="H512">
        <v>6874930.2189999996</v>
      </c>
      <c r="I512">
        <v>779.72699999999998</v>
      </c>
      <c r="J512">
        <v>51518211.447999999</v>
      </c>
      <c r="K512">
        <v>236.71799999999999</v>
      </c>
      <c r="L512">
        <v>3179.518</v>
      </c>
      <c r="M512" s="2">
        <v>246.96100000000001</v>
      </c>
      <c r="N512">
        <v>75.94</v>
      </c>
      <c r="O512" s="4">
        <v>27518140.346999999</v>
      </c>
      <c r="P512" s="4">
        <v>153322532.90000001</v>
      </c>
      <c r="Q512" s="4">
        <v>116961629.833</v>
      </c>
      <c r="R512" s="6">
        <v>422876.76699999999</v>
      </c>
      <c r="S512" s="4">
        <v>3172803.4079999998</v>
      </c>
      <c r="T512" s="4">
        <v>1708760.2139999999</v>
      </c>
      <c r="U512" s="4">
        <v>138398886.12099999</v>
      </c>
      <c r="V512" s="4">
        <v>43.41</v>
      </c>
      <c r="W512" s="8">
        <v>138</v>
      </c>
      <c r="X512" s="23">
        <f t="shared" si="221"/>
        <v>756768.61779048562</v>
      </c>
      <c r="Y512" s="24">
        <f t="shared" si="239"/>
        <v>-0.43475199135369524</v>
      </c>
      <c r="Z512" s="20">
        <f t="shared" si="222"/>
        <v>0.33187122783557016</v>
      </c>
      <c r="AA512" s="7">
        <f t="shared" si="223"/>
        <v>1.1945551708791031</v>
      </c>
      <c r="AB512" s="7">
        <f t="shared" si="240"/>
        <v>-0.2705361695930793</v>
      </c>
      <c r="AC512" s="4">
        <f t="shared" si="224"/>
        <v>16203.151373258463</v>
      </c>
      <c r="AD512">
        <f t="shared" si="225"/>
        <v>-4.0309224480760885E-3</v>
      </c>
      <c r="AE512" s="7">
        <f t="shared" si="226"/>
        <v>7.2599815711055823E-2</v>
      </c>
      <c r="AF512" s="7">
        <f t="shared" si="242"/>
        <v>-9.4304813710870718E-3</v>
      </c>
      <c r="AG512">
        <f t="shared" si="227"/>
        <v>-0.30090546449958444</v>
      </c>
      <c r="AH512" s="7">
        <f t="shared" si="238"/>
        <v>-8.7266443182781192E-2</v>
      </c>
      <c r="AI512" s="7">
        <f t="shared" si="228"/>
        <v>-3.2166866047711191</v>
      </c>
      <c r="AJ512" s="10">
        <f t="shared" si="244"/>
        <v>-0.16303066779463937</v>
      </c>
      <c r="AK512" s="17">
        <f t="shared" si="229"/>
        <v>-0.12555947432510475</v>
      </c>
      <c r="AL512" s="20">
        <f t="shared" si="230"/>
        <v>0.45004032190236459</v>
      </c>
      <c r="AM512">
        <f t="shared" si="231"/>
        <v>75.94</v>
      </c>
      <c r="AN512" s="13">
        <f t="shared" si="245"/>
        <v>0.60280447508775015</v>
      </c>
      <c r="AO512">
        <f t="shared" si="232"/>
        <v>13.43166975050482</v>
      </c>
      <c r="AP512" s="13">
        <f t="shared" si="243"/>
        <v>0.14215271203283289</v>
      </c>
      <c r="AQ512">
        <f t="shared" si="233"/>
        <v>3.2939066737637188</v>
      </c>
      <c r="AR512" s="13">
        <f t="shared" si="220"/>
        <v>-7.2265866732628553E-2</v>
      </c>
      <c r="AS512" s="16">
        <f t="shared" si="234"/>
        <v>1.155426187927931E-4</v>
      </c>
      <c r="AT512" s="13">
        <f t="shared" si="246"/>
        <v>0.1610233781874511</v>
      </c>
      <c r="AU512" s="17">
        <f t="shared" si="235"/>
        <v>0.23051772948886631</v>
      </c>
      <c r="AV512" s="20">
        <f t="shared" si="236"/>
        <v>0.59115525586297224</v>
      </c>
      <c r="AW512" s="17">
        <f>(Z512*0.3999)+(AL512*0.4002)+(AV512*0.1999)</f>
        <v>0.43099337648377889</v>
      </c>
      <c r="AX512" s="17">
        <f t="shared" si="237"/>
        <v>511</v>
      </c>
    </row>
    <row r="513" spans="1:50" x14ac:dyDescent="0.25">
      <c r="A513">
        <v>179326</v>
      </c>
      <c r="B513" s="1" t="s">
        <v>979</v>
      </c>
      <c r="C513" t="s">
        <v>980</v>
      </c>
      <c r="D513" t="s">
        <v>169</v>
      </c>
      <c r="E513" s="1" t="s">
        <v>70</v>
      </c>
      <c r="F513">
        <v>600.649</v>
      </c>
      <c r="G513">
        <v>-2351112.0669999998</v>
      </c>
      <c r="H513">
        <v>2823363.8849999998</v>
      </c>
      <c r="I513">
        <v>514.72500000000002</v>
      </c>
      <c r="J513">
        <v>46980244.950000003</v>
      </c>
      <c r="K513">
        <v>34.020000000000003</v>
      </c>
      <c r="L513">
        <v>471.74099999999999</v>
      </c>
      <c r="M513" s="2">
        <v>100.68300000000001</v>
      </c>
      <c r="N513">
        <v>47.981000000000002</v>
      </c>
      <c r="O513" s="4">
        <v>11308642.543</v>
      </c>
      <c r="P513" s="4">
        <v>72284996.489999995</v>
      </c>
      <c r="Q513" s="4">
        <v>98949920.233999997</v>
      </c>
      <c r="R513" s="6">
        <v>422876.76699999999</v>
      </c>
      <c r="S513" s="4">
        <v>9312016.3699999992</v>
      </c>
      <c r="T513" s="4">
        <v>759554.40500000003</v>
      </c>
      <c r="U513" s="4">
        <v>44358903.842</v>
      </c>
      <c r="V513" s="4">
        <v>40.255000000000003</v>
      </c>
      <c r="W513" s="8">
        <v>138</v>
      </c>
      <c r="X513" s="23">
        <f t="shared" si="221"/>
        <v>308525.37341928261</v>
      </c>
      <c r="Y513" s="24">
        <f t="shared" si="239"/>
        <v>-0.60991552370288504</v>
      </c>
      <c r="Z513" s="20">
        <f t="shared" si="222"/>
        <v>0.27095888429362425</v>
      </c>
      <c r="AA513" s="7">
        <f t="shared" si="223"/>
        <v>2.2432368792580482</v>
      </c>
      <c r="AB513" s="7">
        <f t="shared" si="240"/>
        <v>-8.010590381033178E-2</v>
      </c>
      <c r="AC513" s="4">
        <f t="shared" si="224"/>
        <v>99589.064656241462</v>
      </c>
      <c r="AD513">
        <f t="shared" si="225"/>
        <v>1.0335231869991154E-2</v>
      </c>
      <c r="AE513" s="7">
        <f t="shared" si="226"/>
        <v>0.27357259093291547</v>
      </c>
      <c r="AF513" s="7">
        <f t="shared" si="242"/>
        <v>2.71593889879993E-2</v>
      </c>
      <c r="AG513">
        <f t="shared" si="227"/>
        <v>-5.9687313463933064E-2</v>
      </c>
      <c r="AH513" s="7">
        <f t="shared" si="238"/>
        <v>-7.1823427320593311E-2</v>
      </c>
      <c r="AI513" s="7">
        <f t="shared" si="228"/>
        <v>3.7108645493976025</v>
      </c>
      <c r="AJ513" s="10">
        <f t="shared" si="244"/>
        <v>-7.9742005810538155E-2</v>
      </c>
      <c r="AK513" s="17">
        <f t="shared" si="229"/>
        <v>-4.3375594900700386E-2</v>
      </c>
      <c r="AL513" s="20">
        <f t="shared" si="230"/>
        <v>0.48270106591742123</v>
      </c>
      <c r="AM513">
        <f t="shared" si="231"/>
        <v>47.981000000000002</v>
      </c>
      <c r="AN513" s="13">
        <f t="shared" si="245"/>
        <v>-0.47904035242248494</v>
      </c>
      <c r="AO513">
        <f t="shared" si="232"/>
        <v>13.866578483245148</v>
      </c>
      <c r="AP513" s="13">
        <f t="shared" si="243"/>
        <v>0.1792722825380364</v>
      </c>
      <c r="AQ513">
        <f t="shared" si="233"/>
        <v>15.130070546737212</v>
      </c>
      <c r="AR513" s="13">
        <f t="shared" ref="AR513:AR556" si="247">(AQ513 - AVERAGE(AQ$2:AQ$844)) / _xlfn.STDEV.P(AQ$2:AQ$844)</f>
        <v>2.1542836581553004</v>
      </c>
      <c r="AS513" s="16">
        <f t="shared" si="234"/>
        <v>4.1715086333859369E-5</v>
      </c>
      <c r="AT513" s="13">
        <f t="shared" si="246"/>
        <v>-0.30968122918771274</v>
      </c>
      <c r="AU513" s="17">
        <f t="shared" si="235"/>
        <v>0.37774063360904619</v>
      </c>
      <c r="AV513" s="20">
        <f t="shared" si="236"/>
        <v>0.64718836045200689</v>
      </c>
      <c r="AW513" s="17">
        <f>(Z513*0.3999)+(AL513*0.4002)+(AV513*0.1999)</f>
        <v>0.43090637766352846</v>
      </c>
      <c r="AX513" s="17">
        <f t="shared" si="237"/>
        <v>512</v>
      </c>
    </row>
    <row r="514" spans="1:50" x14ac:dyDescent="0.25">
      <c r="A514">
        <v>205124</v>
      </c>
      <c r="B514" s="1" t="s">
        <v>981</v>
      </c>
      <c r="C514" t="s">
        <v>982</v>
      </c>
      <c r="D514" t="s">
        <v>195</v>
      </c>
      <c r="E514" s="1" t="s">
        <v>346</v>
      </c>
      <c r="F514">
        <v>6.758</v>
      </c>
      <c r="G514">
        <v>1109941.656</v>
      </c>
      <c r="H514">
        <v>222499.226</v>
      </c>
      <c r="I514">
        <v>12.144</v>
      </c>
      <c r="J514">
        <v>266364.75900000002</v>
      </c>
      <c r="K514">
        <v>1.1930000000000001</v>
      </c>
      <c r="L514">
        <v>91.385999999999996</v>
      </c>
      <c r="M514" s="2">
        <v>28.23</v>
      </c>
      <c r="N514">
        <v>26.1</v>
      </c>
      <c r="O514" s="4">
        <v>915322.22900000005</v>
      </c>
      <c r="P514" s="4">
        <v>7080266.1749999998</v>
      </c>
      <c r="Q514" s="4">
        <v>7926653.3930000002</v>
      </c>
      <c r="R514" s="6">
        <v>754926.505</v>
      </c>
      <c r="S514" s="4">
        <v>-870541.15099999995</v>
      </c>
      <c r="T514" s="4">
        <v>302367.28600000002</v>
      </c>
      <c r="U514" s="4">
        <v>7228837.2560000001</v>
      </c>
      <c r="V514" s="4">
        <v>37.651000000000003</v>
      </c>
      <c r="W514" s="8">
        <v>265</v>
      </c>
      <c r="X514" s="23">
        <f t="shared" ref="X514:X577" si="248">(R514/W514)*M514</f>
        <v>80421.038626981142</v>
      </c>
      <c r="Y514" s="24">
        <f t="shared" si="239"/>
        <v>-0.69905364575630613</v>
      </c>
      <c r="Z514" s="20">
        <f t="shared" ref="Z514:Z577" si="249">_xlfn.NORM.DIST(Y514, 0, 1, TRUE)</f>
        <v>0.24225925291313793</v>
      </c>
      <c r="AA514" s="7">
        <f t="shared" ref="AA514:AA577" si="250">(P514/((U514-S514)-H514))</f>
        <v>0.89886692588588535</v>
      </c>
      <c r="AB514" s="7">
        <f t="shared" si="240"/>
        <v>-0.32423024152452712</v>
      </c>
      <c r="AC514" s="4">
        <f t="shared" ref="AC514:AC577" si="251">J514/L514</f>
        <v>2914.721718862846</v>
      </c>
      <c r="AD514">
        <f t="shared" ref="AD514:AD556" si="252">(AC514 - AVERAGE(AC$2:AC$844)) / _xlfn.STDEV.P(AC$2:AC$844)</f>
        <v>-6.3203215029496301E-3</v>
      </c>
      <c r="AE514" s="7">
        <f t="shared" ref="AE514:AE577" si="253">((S514+H514)/U514)</f>
        <v>-8.9646771956599147E-2</v>
      </c>
      <c r="AF514" s="7">
        <f t="shared" si="242"/>
        <v>-3.8969714246833917E-2</v>
      </c>
      <c r="AG514">
        <f t="shared" ref="AG514:AG577" si="254">(G514+T514)/(Q514-P514)</f>
        <v>1.6686321720893469</v>
      </c>
      <c r="AH514" s="7">
        <f t="shared" si="238"/>
        <v>3.8825232888989918E-2</v>
      </c>
      <c r="AI514" s="7">
        <f t="shared" ref="AI514:AI577" si="255">Q514/(Q514-P514)</f>
        <v>9.3652801276117525</v>
      </c>
      <c r="AJ514" s="10">
        <f t="shared" si="244"/>
        <v>-1.1760016600957695E-2</v>
      </c>
      <c r="AK514" s="17">
        <f t="shared" ref="AK514:AK577" si="256">(AB514*0.3)+(AD514*0.15)+(AF514*0.2)+(AH514*0.2)+(AJ514*0.15)</f>
        <v>-0.10001001944451303</v>
      </c>
      <c r="AL514" s="20">
        <f t="shared" ref="AL514:AL577" si="257">_xlfn.NORM.DIST(AK514, 0, 1, TRUE)</f>
        <v>0.4601681854809398</v>
      </c>
      <c r="AM514">
        <f t="shared" ref="AM514:AM577" si="258">N514</f>
        <v>26.1</v>
      </c>
      <c r="AN514" s="13">
        <f t="shared" si="245"/>
        <v>-1.3257032041250301</v>
      </c>
      <c r="AO514">
        <f t="shared" ref="AO514:AO577" si="259">L514/K514</f>
        <v>76.601844090528076</v>
      </c>
      <c r="AP514" s="13">
        <v>3</v>
      </c>
      <c r="AQ514">
        <f t="shared" ref="AQ514:AQ577" si="260">I514/K514</f>
        <v>10.17937971500419</v>
      </c>
      <c r="AR514" s="13">
        <f t="shared" si="247"/>
        <v>1.2229888199322649</v>
      </c>
      <c r="AS514" s="16">
        <f t="shared" ref="AS514:AS577" si="261">L514/O514</f>
        <v>9.9840249809993403E-5</v>
      </c>
      <c r="AT514" s="13">
        <f t="shared" si="246"/>
        <v>6.0909271962649461E-2</v>
      </c>
      <c r="AU514" s="17">
        <f t="shared" ref="AU514:AU577" si="262">(AN514*0.3)+(AP514*0.25)+(AR514*0.25)+(AT514*0.2)</f>
        <v>0.67021809813808719</v>
      </c>
      <c r="AV514" s="20">
        <f t="shared" ref="AV514:AV577" si="263">_xlfn.NORM.DIST(AU514, 0, 1, TRUE)</f>
        <v>0.74864061580178975</v>
      </c>
      <c r="AW514" s="17">
        <f>(Z514*0.3999)+(AL514*0.4002)+(AV514*0.1999)</f>
        <v>0.43069204216821377</v>
      </c>
      <c r="AX514" s="17">
        <f t="shared" ref="AX514:AX577" si="264">_xlfn.RANK.AVG(AW514,$AW$2:$AW$844)</f>
        <v>513</v>
      </c>
    </row>
    <row r="515" spans="1:50" x14ac:dyDescent="0.25">
      <c r="A515">
        <v>147369</v>
      </c>
      <c r="B515" s="1" t="s">
        <v>983</v>
      </c>
      <c r="C515" t="s">
        <v>85</v>
      </c>
      <c r="D515" t="s">
        <v>86</v>
      </c>
      <c r="E515" s="1" t="s">
        <v>93</v>
      </c>
      <c r="F515">
        <v>609.62</v>
      </c>
      <c r="G515">
        <v>-3106759.42</v>
      </c>
      <c r="H515">
        <v>4662584.5829999996</v>
      </c>
      <c r="I515">
        <v>318.38600000000002</v>
      </c>
      <c r="J515">
        <v>366313699.463</v>
      </c>
      <c r="K515">
        <v>118.09699999999999</v>
      </c>
      <c r="L515">
        <v>1121.471</v>
      </c>
      <c r="M515" s="2">
        <v>106.694</v>
      </c>
      <c r="N515">
        <v>57.642000000000003</v>
      </c>
      <c r="O515" s="4">
        <v>11144867.132999999</v>
      </c>
      <c r="P515" s="4">
        <v>546162814.48099995</v>
      </c>
      <c r="Q515" s="4">
        <v>705258550.296</v>
      </c>
      <c r="R515" s="6">
        <v>819966.68799999997</v>
      </c>
      <c r="S515" s="4">
        <v>69697854.255999997</v>
      </c>
      <c r="T515" s="4">
        <v>22953819.322000001</v>
      </c>
      <c r="U515" s="4">
        <v>166325495.32100001</v>
      </c>
      <c r="V515" s="4">
        <v>41.612000000000002</v>
      </c>
      <c r="W515" s="8">
        <v>231</v>
      </c>
      <c r="X515" s="23">
        <f t="shared" si="248"/>
        <v>378725.21995442425</v>
      </c>
      <c r="Y515" s="24">
        <f t="shared" si="239"/>
        <v>-0.58248297844118024</v>
      </c>
      <c r="Z515" s="20">
        <f t="shared" si="249"/>
        <v>0.28012070178225068</v>
      </c>
      <c r="AA515" s="7">
        <f t="shared" si="250"/>
        <v>5.9388080144103261</v>
      </c>
      <c r="AB515" s="7">
        <f t="shared" si="240"/>
        <v>0.59097340258279174</v>
      </c>
      <c r="AC515" s="4">
        <f t="shared" si="251"/>
        <v>326636.80065110914</v>
      </c>
      <c r="AD515">
        <f t="shared" si="252"/>
        <v>4.9452184415688265E-2</v>
      </c>
      <c r="AE515" s="7">
        <f t="shared" si="253"/>
        <v>0.44707781387025491</v>
      </c>
      <c r="AF515" s="7">
        <f t="shared" si="242"/>
        <v>5.8748411963341608E-2</v>
      </c>
      <c r="AG515">
        <f t="shared" si="254"/>
        <v>0.12474916313959911</v>
      </c>
      <c r="AH515" s="7">
        <f t="shared" si="238"/>
        <v>-6.0015628357183506E-2</v>
      </c>
      <c r="AI515" s="7">
        <f t="shared" si="255"/>
        <v>4.432919252569345</v>
      </c>
      <c r="AJ515" s="10">
        <f t="shared" si="244"/>
        <v>-7.1060876105662182E-2</v>
      </c>
      <c r="AK515" s="17">
        <f t="shared" si="256"/>
        <v>0.17379727374257306</v>
      </c>
      <c r="AL515" s="20">
        <f t="shared" si="257"/>
        <v>0.56898760648667845</v>
      </c>
      <c r="AM515">
        <f t="shared" si="258"/>
        <v>57.642000000000003</v>
      </c>
      <c r="AN515" s="13">
        <f t="shared" si="245"/>
        <v>-0.10521786669064959</v>
      </c>
      <c r="AO515">
        <f t="shared" si="259"/>
        <v>9.4961853391703439</v>
      </c>
      <c r="AP515" s="13">
        <f t="shared" ref="AP515:AP556" si="265">(AO515 - AVERAGE(AO$2:AO$844)) / _xlfn.STDEV.P(AO$2:AO$844)</f>
        <v>-0.19374187936384576</v>
      </c>
      <c r="AQ515">
        <f t="shared" si="260"/>
        <v>2.6959702617339985</v>
      </c>
      <c r="AR515" s="13">
        <f t="shared" si="247"/>
        <v>-0.184746147371351</v>
      </c>
      <c r="AS515" s="16">
        <f t="shared" si="261"/>
        <v>1.0062668191703421E-4</v>
      </c>
      <c r="AT515" s="13">
        <f t="shared" si="246"/>
        <v>6.5923352805426882E-2</v>
      </c>
      <c r="AU515" s="17">
        <f t="shared" si="262"/>
        <v>-0.11300269612990868</v>
      </c>
      <c r="AV515" s="20">
        <f t="shared" si="263"/>
        <v>0.45501420885247079</v>
      </c>
      <c r="AW515" s="17">
        <f>(Z515*0.3999)+(AL515*0.4002)+(AV515*0.1999)</f>
        <v>0.43068644910829967</v>
      </c>
      <c r="AX515" s="17">
        <f t="shared" si="264"/>
        <v>514</v>
      </c>
    </row>
    <row r="516" spans="1:50" x14ac:dyDescent="0.25">
      <c r="A516">
        <v>214175</v>
      </c>
      <c r="B516" s="1" t="s">
        <v>984</v>
      </c>
      <c r="C516" t="s">
        <v>985</v>
      </c>
      <c r="D516" t="s">
        <v>143</v>
      </c>
      <c r="E516" s="1" t="s">
        <v>243</v>
      </c>
      <c r="F516">
        <v>478.726</v>
      </c>
      <c r="G516">
        <v>2355001.9810000001</v>
      </c>
      <c r="H516">
        <v>8813312.2329999991</v>
      </c>
      <c r="I516">
        <v>469.56099999999998</v>
      </c>
      <c r="J516">
        <v>371421954.06599998</v>
      </c>
      <c r="K516">
        <v>231.471</v>
      </c>
      <c r="L516">
        <v>1475.0650000000001</v>
      </c>
      <c r="M516" s="2">
        <v>317.22800000000001</v>
      </c>
      <c r="N516">
        <v>80.664000000000001</v>
      </c>
      <c r="O516" s="4">
        <v>25805822.219000001</v>
      </c>
      <c r="P516" s="4">
        <v>520285536.69199997</v>
      </c>
      <c r="Q516" s="4">
        <v>606019416.09200001</v>
      </c>
      <c r="R516" s="6">
        <v>858682.93200000003</v>
      </c>
      <c r="S516" s="4">
        <v>-115065216.971</v>
      </c>
      <c r="T516" s="4">
        <v>17679628.125999998</v>
      </c>
      <c r="U516" s="4">
        <v>85830119.859999999</v>
      </c>
      <c r="V516" s="4">
        <v>43.511000000000003</v>
      </c>
      <c r="W516" s="8">
        <v>308</v>
      </c>
      <c r="X516" s="23">
        <f t="shared" si="248"/>
        <v>884409.96478083124</v>
      </c>
      <c r="Y516" s="24">
        <f t="shared" si="239"/>
        <v>-0.38487257991046953</v>
      </c>
      <c r="Z516" s="20">
        <f t="shared" si="249"/>
        <v>0.3501659110230988</v>
      </c>
      <c r="AA516" s="7">
        <f t="shared" si="250"/>
        <v>2.7086633316203463</v>
      </c>
      <c r="AB516" s="7">
        <f t="shared" si="240"/>
        <v>4.4109541814798545E-3</v>
      </c>
      <c r="AC516" s="4">
        <f t="shared" si="251"/>
        <v>251800.39799330875</v>
      </c>
      <c r="AD516">
        <f t="shared" si="252"/>
        <v>3.6558983791472252E-2</v>
      </c>
      <c r="AE516" s="7">
        <f t="shared" si="253"/>
        <v>-1.2379326151624928</v>
      </c>
      <c r="AF516" s="7">
        <f t="shared" si="242"/>
        <v>-0.24803101666302219</v>
      </c>
      <c r="AG516">
        <f t="shared" si="254"/>
        <v>0.23368393273709703</v>
      </c>
      <c r="AH516" s="7">
        <f t="shared" si="238"/>
        <v>-5.3041520614398818E-2</v>
      </c>
      <c r="AI516" s="7">
        <f t="shared" si="255"/>
        <v>7.0686106861507509</v>
      </c>
      <c r="AJ516" s="10">
        <f t="shared" si="244"/>
        <v>-3.9372447103755412E-2</v>
      </c>
      <c r="AK516" s="17">
        <f t="shared" si="256"/>
        <v>-5.9313240697882727E-2</v>
      </c>
      <c r="AL516" s="20">
        <f t="shared" si="257"/>
        <v>0.47635130756548605</v>
      </c>
      <c r="AM516">
        <f t="shared" si="258"/>
        <v>80.664000000000001</v>
      </c>
      <c r="AN516" s="13">
        <f t="shared" si="245"/>
        <v>0.78559480969050255</v>
      </c>
      <c r="AO516">
        <f t="shared" si="259"/>
        <v>6.3725693499401652</v>
      </c>
      <c r="AP516" s="13">
        <f t="shared" si="265"/>
        <v>-0.46034329528123968</v>
      </c>
      <c r="AQ516">
        <f t="shared" si="260"/>
        <v>2.0285953747985705</v>
      </c>
      <c r="AR516" s="13">
        <f t="shared" si="247"/>
        <v>-0.31028878545709021</v>
      </c>
      <c r="AS516" s="16">
        <f t="shared" si="261"/>
        <v>5.7160162829997215E-5</v>
      </c>
      <c r="AT516" s="13">
        <f t="shared" si="246"/>
        <v>-0.21120755106447486</v>
      </c>
      <c r="AU516" s="17">
        <f t="shared" si="262"/>
        <v>7.7891250967331016E-4</v>
      </c>
      <c r="AV516" s="20">
        <f t="shared" si="263"/>
        <v>0.50031074110142093</v>
      </c>
      <c r="AW516" s="17">
        <f>(Z516*0.3999)+(AL516*0.4002)+(AV516*0.1999)</f>
        <v>0.43067925825201875</v>
      </c>
      <c r="AX516" s="17">
        <f t="shared" si="264"/>
        <v>515</v>
      </c>
    </row>
    <row r="517" spans="1:50" x14ac:dyDescent="0.25">
      <c r="A517">
        <v>117627</v>
      </c>
      <c r="B517" s="1" t="s">
        <v>986</v>
      </c>
      <c r="C517" t="s">
        <v>230</v>
      </c>
      <c r="D517" t="s">
        <v>106</v>
      </c>
      <c r="E517" s="1" t="s">
        <v>838</v>
      </c>
      <c r="F517">
        <v>459.04700000000003</v>
      </c>
      <c r="G517">
        <v>14873.135</v>
      </c>
      <c r="H517">
        <v>3827050.0389999999</v>
      </c>
      <c r="I517">
        <v>277.27999999999997</v>
      </c>
      <c r="J517">
        <v>136574346.38</v>
      </c>
      <c r="K517">
        <v>114.264</v>
      </c>
      <c r="L517">
        <v>655.47500000000002</v>
      </c>
      <c r="M517" s="2">
        <v>224.886</v>
      </c>
      <c r="N517">
        <v>67.304000000000002</v>
      </c>
      <c r="O517" s="4">
        <v>13653783.429</v>
      </c>
      <c r="P517" s="4">
        <v>213109180.24000001</v>
      </c>
      <c r="Q517" s="4">
        <v>226338661.13600001</v>
      </c>
      <c r="R517" s="6">
        <v>2551933.0520000001</v>
      </c>
      <c r="S517" s="4">
        <v>-6612467.8899999997</v>
      </c>
      <c r="T517" s="4">
        <v>-17301783.392000001</v>
      </c>
      <c r="U517" s="4">
        <v>60727578.550999999</v>
      </c>
      <c r="V517" s="4">
        <v>44.399000000000001</v>
      </c>
      <c r="W517" s="8">
        <v>640</v>
      </c>
      <c r="X517" s="23">
        <f t="shared" si="248"/>
        <v>896709.40051886253</v>
      </c>
      <c r="Y517" s="24">
        <f t="shared" si="239"/>
        <v>-0.38006623282809993</v>
      </c>
      <c r="Z517" s="20">
        <f t="shared" si="249"/>
        <v>0.35194812531411523</v>
      </c>
      <c r="AA517" s="7">
        <f t="shared" si="250"/>
        <v>3.3553633478594511</v>
      </c>
      <c r="AB517" s="7">
        <f t="shared" si="240"/>
        <v>0.12184530531981276</v>
      </c>
      <c r="AC517" s="4">
        <f t="shared" si="251"/>
        <v>208359.35219497309</v>
      </c>
      <c r="AD517">
        <f t="shared" si="252"/>
        <v>2.9074736835284318E-2</v>
      </c>
      <c r="AE517" s="7">
        <f t="shared" si="253"/>
        <v>-4.5867428233792674E-2</v>
      </c>
      <c r="AF517" s="7">
        <f t="shared" si="242"/>
        <v>-3.0999079868844117E-2</v>
      </c>
      <c r="AG517">
        <f t="shared" si="254"/>
        <v>-1.3066960368964127</v>
      </c>
      <c r="AH517" s="7">
        <f t="shared" si="238"/>
        <v>-0.15165811394584747</v>
      </c>
      <c r="AI517" s="7">
        <f t="shared" si="255"/>
        <v>17.108657770875549</v>
      </c>
      <c r="AJ517" s="10">
        <f t="shared" si="244"/>
        <v>8.1337175868988684E-2</v>
      </c>
      <c r="AK517" s="17">
        <f t="shared" si="256"/>
        <v>1.6583939738646459E-2</v>
      </c>
      <c r="AL517" s="20">
        <f t="shared" si="257"/>
        <v>0.50661573148512529</v>
      </c>
      <c r="AM517">
        <f t="shared" si="258"/>
        <v>67.304000000000002</v>
      </c>
      <c r="AN517" s="13">
        <f t="shared" si="245"/>
        <v>0.26864331301548766</v>
      </c>
      <c r="AO517">
        <f t="shared" si="259"/>
        <v>5.7364961842750128</v>
      </c>
      <c r="AP517" s="13">
        <f t="shared" si="265"/>
        <v>-0.51463230109311653</v>
      </c>
      <c r="AQ517">
        <f t="shared" si="260"/>
        <v>2.4266610656024645</v>
      </c>
      <c r="AR517" s="13">
        <f t="shared" si="247"/>
        <v>-0.23540700921222185</v>
      </c>
      <c r="AS517" s="16">
        <f t="shared" si="261"/>
        <v>4.8006840258488474E-5</v>
      </c>
      <c r="AT517" s="13">
        <f t="shared" si="246"/>
        <v>-0.26956668841742432</v>
      </c>
      <c r="AU517" s="17">
        <f t="shared" si="262"/>
        <v>-0.16083017135517316</v>
      </c>
      <c r="AV517" s="20">
        <f t="shared" si="263"/>
        <v>0.43611358062951378</v>
      </c>
      <c r="AW517" s="17">
        <f>(Z517*0.3999)+(AL517*0.4002)+(AV517*0.1999)</f>
        <v>0.43067077582130159</v>
      </c>
      <c r="AX517" s="17">
        <f t="shared" si="264"/>
        <v>516</v>
      </c>
    </row>
    <row r="518" spans="1:50" ht="30" x14ac:dyDescent="0.25">
      <c r="A518">
        <v>200484</v>
      </c>
      <c r="B518" s="1" t="s">
        <v>987</v>
      </c>
      <c r="C518" t="s">
        <v>988</v>
      </c>
      <c r="D518" t="s">
        <v>689</v>
      </c>
      <c r="E518" s="1" t="s">
        <v>265</v>
      </c>
      <c r="F518">
        <v>65.953999999999994</v>
      </c>
      <c r="G518">
        <v>2796155.037</v>
      </c>
      <c r="H518">
        <v>782428.31099999999</v>
      </c>
      <c r="I518">
        <v>63.963999999999999</v>
      </c>
      <c r="J518">
        <v>1869314.4069999999</v>
      </c>
      <c r="K518">
        <v>8.266</v>
      </c>
      <c r="L518">
        <v>261.90100000000001</v>
      </c>
      <c r="M518" s="2">
        <v>32.531999999999996</v>
      </c>
      <c r="N518">
        <v>43.585999999999999</v>
      </c>
      <c r="O518" s="4">
        <v>2521177.7450000001</v>
      </c>
      <c r="P518" s="4">
        <v>33405116.300000001</v>
      </c>
      <c r="Q518" s="4">
        <v>26225014.945999999</v>
      </c>
      <c r="R518" s="6">
        <v>59681.044999999998</v>
      </c>
      <c r="S518" s="4">
        <v>4937027.273</v>
      </c>
      <c r="T518" s="4">
        <v>-25972.974999999999</v>
      </c>
      <c r="U518" s="4">
        <v>15870512.945</v>
      </c>
      <c r="V518" s="4">
        <v>37.237000000000002</v>
      </c>
      <c r="W518" s="8">
        <v>25</v>
      </c>
      <c r="X518" s="23">
        <f t="shared" si="248"/>
        <v>77661.75023759999</v>
      </c>
      <c r="Y518" s="24">
        <f t="shared" si="239"/>
        <v>-0.70013191454702073</v>
      </c>
      <c r="Z518" s="20">
        <f t="shared" si="249"/>
        <v>0.24192246328874301</v>
      </c>
      <c r="AA518" s="7">
        <f t="shared" si="250"/>
        <v>3.2908016487367382</v>
      </c>
      <c r="AB518" s="7">
        <f t="shared" si="240"/>
        <v>0.11012153687311327</v>
      </c>
      <c r="AC518" s="4">
        <f t="shared" si="251"/>
        <v>7137.4848015089665</v>
      </c>
      <c r="AD518">
        <f t="shared" si="252"/>
        <v>-5.5928021449969762E-3</v>
      </c>
      <c r="AE518" s="7">
        <f t="shared" si="253"/>
        <v>0.36038252851820474</v>
      </c>
      <c r="AF518" s="7">
        <f t="shared" si="242"/>
        <v>4.2964337487215842E-2</v>
      </c>
      <c r="AG518">
        <f t="shared" si="254"/>
        <v>-0.38581378248327147</v>
      </c>
      <c r="AH518" s="7">
        <f t="shared" si="238"/>
        <v>-9.2702354600823586E-2</v>
      </c>
      <c r="AI518" s="7">
        <f t="shared" si="255"/>
        <v>-3.652457486744273</v>
      </c>
      <c r="AJ518" s="10">
        <f t="shared" si="244"/>
        <v>-0.16826986024280122</v>
      </c>
      <c r="AK518" s="17">
        <f t="shared" si="256"/>
        <v>-2.9905417189572958E-3</v>
      </c>
      <c r="AL518" s="20">
        <f t="shared" si="257"/>
        <v>0.49880694824531502</v>
      </c>
      <c r="AM518">
        <f t="shared" si="258"/>
        <v>43.585999999999999</v>
      </c>
      <c r="AN518" s="13">
        <f t="shared" si="245"/>
        <v>-0.64910036947987204</v>
      </c>
      <c r="AO518">
        <f t="shared" si="259"/>
        <v>31.684127752238084</v>
      </c>
      <c r="AP518" s="13">
        <f t="shared" si="265"/>
        <v>1.7000046259725239</v>
      </c>
      <c r="AQ518">
        <f t="shared" si="260"/>
        <v>7.7382046939269298</v>
      </c>
      <c r="AR518" s="13">
        <f t="shared" si="247"/>
        <v>0.76376933449079065</v>
      </c>
      <c r="AS518" s="16">
        <f t="shared" si="261"/>
        <v>1.0388041879213082E-4</v>
      </c>
      <c r="AT518" s="13">
        <f t="shared" si="246"/>
        <v>8.6668309155503415E-2</v>
      </c>
      <c r="AU518" s="17">
        <f t="shared" si="262"/>
        <v>0.43854704110296772</v>
      </c>
      <c r="AV518" s="20">
        <f t="shared" si="263"/>
        <v>0.66950511119963407</v>
      </c>
      <c r="AW518" s="17">
        <f>(Z518*0.3999)+(AL518*0.4002)+(AV518*0.1999)</f>
        <v>0.43020140548575025</v>
      </c>
      <c r="AX518" s="17">
        <f t="shared" si="264"/>
        <v>517</v>
      </c>
    </row>
    <row r="519" spans="1:50" x14ac:dyDescent="0.25">
      <c r="A519">
        <v>177214</v>
      </c>
      <c r="B519" s="1" t="s">
        <v>989</v>
      </c>
      <c r="C519" t="s">
        <v>546</v>
      </c>
      <c r="D519" t="s">
        <v>169</v>
      </c>
      <c r="E519" s="1" t="s">
        <v>40</v>
      </c>
      <c r="F519">
        <v>145.67599999999999</v>
      </c>
      <c r="G519">
        <v>1699459.787</v>
      </c>
      <c r="H519">
        <v>5205957.0439999998</v>
      </c>
      <c r="I519">
        <v>414.78</v>
      </c>
      <c r="J519">
        <v>18287006.420000002</v>
      </c>
      <c r="K519">
        <v>136.423</v>
      </c>
      <c r="L519">
        <v>1448.098</v>
      </c>
      <c r="M519" s="2">
        <v>325.20299999999997</v>
      </c>
      <c r="N519">
        <v>64.126999999999995</v>
      </c>
      <c r="O519" s="4">
        <v>15031379.897</v>
      </c>
      <c r="P519" s="4">
        <v>136107145.11700001</v>
      </c>
      <c r="Q519" s="4">
        <v>200382922.037</v>
      </c>
      <c r="R519" s="6">
        <v>422876.76699999999</v>
      </c>
      <c r="S519" s="4">
        <v>41571144.839000002</v>
      </c>
      <c r="T519" s="4">
        <v>13989909.942</v>
      </c>
      <c r="U519" s="4">
        <v>167038381.06200001</v>
      </c>
      <c r="V519" s="4">
        <v>42.755000000000003</v>
      </c>
      <c r="W519" s="8">
        <v>138</v>
      </c>
      <c r="X519" s="23">
        <f t="shared" si="248"/>
        <v>996527.48738189123</v>
      </c>
      <c r="Y519" s="24">
        <f t="shared" si="239"/>
        <v>-0.34105953522177307</v>
      </c>
      <c r="Z519" s="20">
        <f t="shared" si="249"/>
        <v>0.366529381504758</v>
      </c>
      <c r="AA519" s="7">
        <f t="shared" si="250"/>
        <v>1.1317619939366736</v>
      </c>
      <c r="AB519" s="7">
        <f t="shared" si="240"/>
        <v>-0.28193879183674769</v>
      </c>
      <c r="AC519" s="4">
        <f t="shared" si="251"/>
        <v>12628.293402794563</v>
      </c>
      <c r="AD519">
        <f t="shared" si="252"/>
        <v>-4.6468173786091303E-3</v>
      </c>
      <c r="AE519" s="7">
        <f t="shared" si="253"/>
        <v>0.28003804625978529</v>
      </c>
      <c r="AF519" s="7">
        <f t="shared" si="242"/>
        <v>2.8336514456667752E-2</v>
      </c>
      <c r="AG519">
        <f t="shared" si="254"/>
        <v>0.24409459489735255</v>
      </c>
      <c r="AH519" s="7">
        <f t="shared" si="238"/>
        <v>-5.2375020103610372E-2</v>
      </c>
      <c r="AI519" s="7">
        <f t="shared" si="255"/>
        <v>3.1175495908264792</v>
      </c>
      <c r="AJ519" s="10">
        <f t="shared" si="244"/>
        <v>-8.6875321456255816E-2</v>
      </c>
      <c r="AK519" s="17">
        <f t="shared" si="256"/>
        <v>-0.10311765950564258</v>
      </c>
      <c r="AL519" s="20">
        <f t="shared" si="257"/>
        <v>0.45893479473931714</v>
      </c>
      <c r="AM519">
        <f t="shared" si="258"/>
        <v>64.126999999999995</v>
      </c>
      <c r="AN519" s="13">
        <f t="shared" si="245"/>
        <v>0.14571255665796326</v>
      </c>
      <c r="AO519">
        <f t="shared" si="259"/>
        <v>10.614764372576472</v>
      </c>
      <c r="AP519" s="13">
        <f t="shared" si="265"/>
        <v>-9.8270875517729825E-2</v>
      </c>
      <c r="AQ519">
        <f t="shared" si="260"/>
        <v>3.0403964140943973</v>
      </c>
      <c r="AR519" s="13">
        <f t="shared" si="247"/>
        <v>-0.11995472557901597</v>
      </c>
      <c r="AS519" s="16">
        <f t="shared" si="261"/>
        <v>9.6338327546961598E-5</v>
      </c>
      <c r="AT519" s="13">
        <f t="shared" si="246"/>
        <v>3.8581951937486342E-2</v>
      </c>
      <c r="AU519" s="17">
        <f t="shared" si="262"/>
        <v>-3.1262428893002025E-3</v>
      </c>
      <c r="AV519" s="20">
        <f t="shared" si="263"/>
        <v>0.49875281156419826</v>
      </c>
      <c r="AW519" s="17">
        <f>(Z519*0.3999)+(AL519*0.4002)+(AV519*0.1999)</f>
        <v>0.42994149155011063</v>
      </c>
      <c r="AX519" s="17">
        <f t="shared" si="264"/>
        <v>518</v>
      </c>
    </row>
    <row r="520" spans="1:50" x14ac:dyDescent="0.25">
      <c r="A520">
        <v>235422</v>
      </c>
      <c r="B520" s="1" t="s">
        <v>990</v>
      </c>
      <c r="C520" t="s">
        <v>991</v>
      </c>
      <c r="D520" t="s">
        <v>164</v>
      </c>
      <c r="E520" s="1" t="s">
        <v>44</v>
      </c>
      <c r="F520">
        <v>219.202</v>
      </c>
      <c r="G520">
        <v>6511272.9720000001</v>
      </c>
      <c r="H520">
        <v>937287.72900000005</v>
      </c>
      <c r="I520">
        <v>147.78399999999999</v>
      </c>
      <c r="J520">
        <v>39637676.092</v>
      </c>
      <c r="K520">
        <v>46.496000000000002</v>
      </c>
      <c r="L520">
        <v>602.78</v>
      </c>
      <c r="M520" s="2">
        <v>126.404</v>
      </c>
      <c r="N520">
        <v>59.591999999999999</v>
      </c>
      <c r="O520" s="4">
        <v>6869678.5190000003</v>
      </c>
      <c r="P520" s="4">
        <v>79931830.754999995</v>
      </c>
      <c r="Q520" s="4">
        <v>83240585.312999994</v>
      </c>
      <c r="R520" s="6">
        <v>466352.02600000001</v>
      </c>
      <c r="S520" s="4">
        <v>1897505.814</v>
      </c>
      <c r="T520" s="4">
        <v>-120417.05499999999</v>
      </c>
      <c r="U520" s="4">
        <v>33843356.333999999</v>
      </c>
      <c r="V520" s="4">
        <v>42.914999999999999</v>
      </c>
      <c r="W520" s="8">
        <v>95</v>
      </c>
      <c r="X520" s="23">
        <f t="shared" si="248"/>
        <v>620513.27888951579</v>
      </c>
      <c r="Y520" s="24">
        <f t="shared" si="239"/>
        <v>-0.48799756005559614</v>
      </c>
      <c r="Z520" s="20">
        <f t="shared" si="249"/>
        <v>0.31277578466343875</v>
      </c>
      <c r="AA520" s="7">
        <f t="shared" si="250"/>
        <v>2.5777341340760107</v>
      </c>
      <c r="AB520" s="7">
        <f t="shared" si="240"/>
        <v>-1.9364498072408511E-2</v>
      </c>
      <c r="AC520" s="4">
        <f t="shared" si="251"/>
        <v>65758.114224095028</v>
      </c>
      <c r="AD520">
        <f t="shared" si="252"/>
        <v>4.5066616055423735E-3</v>
      </c>
      <c r="AE520" s="7">
        <f t="shared" si="253"/>
        <v>8.3762187030843802E-2</v>
      </c>
      <c r="AF520" s="7">
        <f t="shared" si="242"/>
        <v>-7.398217453548247E-3</v>
      </c>
      <c r="AG520">
        <f t="shared" si="254"/>
        <v>1.9314989386408286</v>
      </c>
      <c r="AH520" s="7">
        <f t="shared" si="238"/>
        <v>5.5654213743322876E-2</v>
      </c>
      <c r="AI520" s="7">
        <f t="shared" si="255"/>
        <v>25.157679076478672</v>
      </c>
      <c r="AJ520" s="10">
        <f t="shared" si="244"/>
        <v>0.17810906537308749</v>
      </c>
      <c r="AK520" s="17">
        <f t="shared" si="256"/>
        <v>3.1234208883026852E-2</v>
      </c>
      <c r="AL520" s="20">
        <f t="shared" si="257"/>
        <v>0.51245862076390458</v>
      </c>
      <c r="AM520">
        <f t="shared" si="258"/>
        <v>59.591999999999999</v>
      </c>
      <c r="AN520" s="13">
        <f t="shared" si="245"/>
        <v>-2.9764616801706709E-2</v>
      </c>
      <c r="AO520">
        <f t="shared" si="259"/>
        <v>12.964125946317962</v>
      </c>
      <c r="AP520" s="13">
        <f t="shared" si="265"/>
        <v>0.10224772991294657</v>
      </c>
      <c r="AQ520">
        <f t="shared" si="260"/>
        <v>3.1784239504473502</v>
      </c>
      <c r="AR520" s="13">
        <f t="shared" si="247"/>
        <v>-9.398979734835336E-2</v>
      </c>
      <c r="AS520" s="16">
        <f t="shared" si="261"/>
        <v>8.7745008493897461E-5</v>
      </c>
      <c r="AT520" s="13">
        <f t="shared" si="246"/>
        <v>-1.6206752712395283E-2</v>
      </c>
      <c r="AU520" s="17">
        <f t="shared" si="262"/>
        <v>-1.0106252441842765E-2</v>
      </c>
      <c r="AV520" s="20">
        <f t="shared" si="263"/>
        <v>0.4959682572358961</v>
      </c>
      <c r="AW520" s="17">
        <f>(Z520*0.3999)+(AL520*0.4002)+(AV520*0.1999)</f>
        <v>0.42930903093807943</v>
      </c>
      <c r="AX520" s="17">
        <f t="shared" si="264"/>
        <v>519</v>
      </c>
    </row>
    <row r="521" spans="1:50" x14ac:dyDescent="0.25">
      <c r="A521">
        <v>164562</v>
      </c>
      <c r="B521" s="1" t="s">
        <v>992</v>
      </c>
      <c r="C521" t="s">
        <v>219</v>
      </c>
      <c r="D521" t="s">
        <v>55</v>
      </c>
      <c r="E521" s="1" t="s">
        <v>48</v>
      </c>
      <c r="F521">
        <v>626.66700000000003</v>
      </c>
      <c r="G521">
        <v>-26795572.142999999</v>
      </c>
      <c r="H521">
        <v>5826397.7319999998</v>
      </c>
      <c r="I521">
        <v>614.91999999999996</v>
      </c>
      <c r="J521">
        <v>112371750.594</v>
      </c>
      <c r="K521">
        <v>151.66499999999999</v>
      </c>
      <c r="L521">
        <v>549.02</v>
      </c>
      <c r="M521" s="2">
        <v>336.66500000000002</v>
      </c>
      <c r="N521">
        <v>71.932000000000002</v>
      </c>
      <c r="O521" s="4">
        <v>27673541.140000001</v>
      </c>
      <c r="P521" s="4">
        <v>213943682.09099999</v>
      </c>
      <c r="Q521" s="4">
        <v>261473608.90400001</v>
      </c>
      <c r="R521" s="6">
        <v>451154.30800000002</v>
      </c>
      <c r="S521" s="4">
        <v>-36746326.412</v>
      </c>
      <c r="T521" s="4">
        <v>21292660.662999999</v>
      </c>
      <c r="U521" s="4">
        <v>89458286.627000004</v>
      </c>
      <c r="V521" s="4">
        <v>44.786000000000001</v>
      </c>
      <c r="W521" s="8">
        <v>141</v>
      </c>
      <c r="X521" s="23">
        <f t="shared" si="248"/>
        <v>1077218.90143844</v>
      </c>
      <c r="Y521" s="24">
        <f t="shared" si="239"/>
        <v>-0.30952711773665598</v>
      </c>
      <c r="Z521" s="20">
        <f t="shared" si="249"/>
        <v>0.37846029365006495</v>
      </c>
      <c r="AA521" s="7">
        <f t="shared" si="250"/>
        <v>1.7772624518928146</v>
      </c>
      <c r="AB521" s="7">
        <f t="shared" si="240"/>
        <v>-0.16472226866358433</v>
      </c>
      <c r="AC521" s="4">
        <f t="shared" si="251"/>
        <v>204676.97095552075</v>
      </c>
      <c r="AD521">
        <f t="shared" si="252"/>
        <v>2.8440317242560086E-2</v>
      </c>
      <c r="AE521" s="7">
        <f t="shared" si="253"/>
        <v>-0.34563515405701778</v>
      </c>
      <c r="AF521" s="7">
        <f t="shared" si="242"/>
        <v>-8.5575935931072211E-2</v>
      </c>
      <c r="AG521">
        <f t="shared" si="254"/>
        <v>-0.1157778235521054</v>
      </c>
      <c r="AH521" s="7">
        <f t="shared" ref="AH521:AH584" si="266">(AG521 - AVERAGE(AG$2:AG$999)) / _xlfn.STDEV.P(AG$2:AG$999)</f>
        <v>-7.5414395219529876E-2</v>
      </c>
      <c r="AI521" s="7">
        <f t="shared" si="255"/>
        <v>5.5012415637148369</v>
      </c>
      <c r="AJ521" s="10">
        <f t="shared" si="244"/>
        <v>-5.8216635206837987E-2</v>
      </c>
      <c r="AK521" s="17">
        <f t="shared" si="256"/>
        <v>-8.6081194523837404E-2</v>
      </c>
      <c r="AL521" s="20">
        <f t="shared" si="257"/>
        <v>0.46570093636198984</v>
      </c>
      <c r="AM521">
        <f t="shared" si="258"/>
        <v>71.932000000000002</v>
      </c>
      <c r="AN521" s="13">
        <f t="shared" si="245"/>
        <v>0.44771902608524583</v>
      </c>
      <c r="AO521">
        <f t="shared" si="259"/>
        <v>3.619951867602941</v>
      </c>
      <c r="AP521" s="13">
        <f t="shared" si="265"/>
        <v>-0.69527989465846829</v>
      </c>
      <c r="AQ521">
        <f t="shared" si="260"/>
        <v>4.0544621369465599</v>
      </c>
      <c r="AR521" s="13">
        <f t="shared" si="247"/>
        <v>7.0805353248313829E-2</v>
      </c>
      <c r="AS521" s="16">
        <f t="shared" si="261"/>
        <v>1.9839166849754307E-5</v>
      </c>
      <c r="AT521" s="13">
        <f t="shared" si="246"/>
        <v>-0.44915624276024529</v>
      </c>
      <c r="AU521" s="17">
        <f t="shared" si="262"/>
        <v>-0.11163417607901392</v>
      </c>
      <c r="AV521" s="20">
        <f t="shared" si="263"/>
        <v>0.45555673639529304</v>
      </c>
      <c r="AW521" s="17">
        <f>(Z521*0.3999)+(AL521*0.4002)+(AV521*0.1999)</f>
        <v>0.42878557776814835</v>
      </c>
      <c r="AX521" s="17">
        <f t="shared" si="264"/>
        <v>520</v>
      </c>
    </row>
    <row r="522" spans="1:50" x14ac:dyDescent="0.25">
      <c r="A522">
        <v>121691</v>
      </c>
      <c r="B522" s="1" t="s">
        <v>993</v>
      </c>
      <c r="C522" t="s">
        <v>994</v>
      </c>
      <c r="D522" t="s">
        <v>106</v>
      </c>
      <c r="E522" s="1" t="s">
        <v>44</v>
      </c>
      <c r="F522">
        <v>1429.9880000000001</v>
      </c>
      <c r="G522">
        <v>-1910795.0870000001</v>
      </c>
      <c r="H522">
        <v>12586062.619999999</v>
      </c>
      <c r="I522">
        <v>1347.2750000000001</v>
      </c>
      <c r="J522">
        <v>298562069.85799998</v>
      </c>
      <c r="K522">
        <v>203.56200000000001</v>
      </c>
      <c r="L522">
        <v>2076.9279999999999</v>
      </c>
      <c r="M522" s="2">
        <v>189.18799999999999</v>
      </c>
      <c r="N522">
        <v>55.685000000000002</v>
      </c>
      <c r="O522" s="4">
        <v>42402358.678999998</v>
      </c>
      <c r="P522" s="4">
        <v>417846725.23900002</v>
      </c>
      <c r="Q522" s="4">
        <v>560549265.29200006</v>
      </c>
      <c r="R522" s="6">
        <v>2551933.0520000001</v>
      </c>
      <c r="S522" s="4">
        <v>11465151.049000001</v>
      </c>
      <c r="T522" s="4">
        <v>-4384690.335</v>
      </c>
      <c r="U522" s="4">
        <v>182743541.20500001</v>
      </c>
      <c r="V522" s="4">
        <v>45.055999999999997</v>
      </c>
      <c r="W522" s="8">
        <v>640</v>
      </c>
      <c r="X522" s="23">
        <f t="shared" si="248"/>
        <v>754367.35975277494</v>
      </c>
      <c r="Y522" s="24">
        <f t="shared" si="239"/>
        <v>-0.43569034981252108</v>
      </c>
      <c r="Z522" s="20">
        <f t="shared" si="249"/>
        <v>0.33153070413387636</v>
      </c>
      <c r="AA522" s="7">
        <f t="shared" si="250"/>
        <v>2.6330619238299957</v>
      </c>
      <c r="AB522" s="7">
        <f t="shared" si="240"/>
        <v>-9.3175165871396872E-3</v>
      </c>
      <c r="AC522" s="4">
        <f t="shared" si="251"/>
        <v>143751.7669644783</v>
      </c>
      <c r="AD522">
        <f t="shared" si="252"/>
        <v>1.794380952398766E-2</v>
      </c>
      <c r="AE522" s="7">
        <f t="shared" si="253"/>
        <v>0.13161183979695112</v>
      </c>
      <c r="AF522" s="7">
        <f t="shared" si="242"/>
        <v>1.3134729209633902E-3</v>
      </c>
      <c r="AG522">
        <f t="shared" si="254"/>
        <v>-4.411614130807933E-2</v>
      </c>
      <c r="AH522" s="7">
        <f t="shared" si="266"/>
        <v>-7.0826546042947788E-2</v>
      </c>
      <c r="AI522" s="7">
        <f t="shared" si="255"/>
        <v>3.9280959195527343</v>
      </c>
      <c r="AJ522" s="10">
        <f t="shared" si="244"/>
        <v>-7.7130273358688065E-2</v>
      </c>
      <c r="AK522" s="17">
        <f t="shared" si="256"/>
        <v>-2.5575839175743846E-2</v>
      </c>
      <c r="AL522" s="20">
        <f t="shared" si="257"/>
        <v>0.48979782865492771</v>
      </c>
      <c r="AM522">
        <f t="shared" si="258"/>
        <v>55.685000000000002</v>
      </c>
      <c r="AN522" s="13">
        <f t="shared" si="245"/>
        <v>-0.18094197439970683</v>
      </c>
      <c r="AO522">
        <f t="shared" si="259"/>
        <v>10.202925889900865</v>
      </c>
      <c r="AP522" s="13">
        <f t="shared" si="265"/>
        <v>-0.13342139433603298</v>
      </c>
      <c r="AQ522">
        <f t="shared" si="260"/>
        <v>6.6184995234867019</v>
      </c>
      <c r="AR522" s="13">
        <f t="shared" si="247"/>
        <v>0.55313698417745116</v>
      </c>
      <c r="AS522" s="16">
        <f t="shared" si="261"/>
        <v>4.8981426144782132E-5</v>
      </c>
      <c r="AT522" s="13">
        <f t="shared" si="246"/>
        <v>-0.26335298938561114</v>
      </c>
      <c r="AU522" s="17">
        <f t="shared" si="262"/>
        <v>-2.024292736679735E-3</v>
      </c>
      <c r="AV522" s="20">
        <f t="shared" si="263"/>
        <v>0.4991924245909708</v>
      </c>
      <c r="AW522" s="17">
        <f>(Z522*0.3999)+(AL522*0.4002)+(AV522*0.1999)</f>
        <v>0.42838478528657425</v>
      </c>
      <c r="AX522" s="17">
        <f t="shared" si="264"/>
        <v>521</v>
      </c>
    </row>
    <row r="523" spans="1:50" x14ac:dyDescent="0.25">
      <c r="A523">
        <v>131113</v>
      </c>
      <c r="B523" s="1" t="s">
        <v>995</v>
      </c>
      <c r="C523" t="s">
        <v>996</v>
      </c>
      <c r="D523" t="s">
        <v>324</v>
      </c>
      <c r="E523" s="1" t="s">
        <v>44</v>
      </c>
      <c r="F523">
        <v>3530.26</v>
      </c>
      <c r="G523">
        <v>26798.7</v>
      </c>
      <c r="H523">
        <v>5540436.8959999997</v>
      </c>
      <c r="I523">
        <v>2778.8670000000002</v>
      </c>
      <c r="J523">
        <v>196831987.472</v>
      </c>
      <c r="K523">
        <v>474.07499999999999</v>
      </c>
      <c r="L523">
        <v>7178.5690000000004</v>
      </c>
      <c r="M523" s="2">
        <v>216.596</v>
      </c>
      <c r="N523">
        <v>18.582999999999998</v>
      </c>
      <c r="O523" s="4">
        <v>40355382.987000003</v>
      </c>
      <c r="P523" s="4">
        <v>338402446.39700001</v>
      </c>
      <c r="Q523" s="4">
        <v>424052773.51499999</v>
      </c>
      <c r="R523" s="6">
        <v>70453.195000000007</v>
      </c>
      <c r="S523" s="4">
        <v>-4063596.233</v>
      </c>
      <c r="T523" s="4">
        <v>182139756.09299999</v>
      </c>
      <c r="U523" s="4">
        <v>127247986.16599999</v>
      </c>
      <c r="V523" s="4">
        <v>51.246000000000002</v>
      </c>
      <c r="W523" s="8">
        <v>16</v>
      </c>
      <c r="X523" s="23">
        <f t="shared" si="248"/>
        <v>953742.51401375013</v>
      </c>
      <c r="Y523" s="24">
        <f t="shared" si="239"/>
        <v>-0.35777895522584413</v>
      </c>
      <c r="Z523" s="20">
        <f t="shared" si="249"/>
        <v>0.36025437039624819</v>
      </c>
      <c r="AA523" s="7">
        <f t="shared" si="250"/>
        <v>2.6906206908080375</v>
      </c>
      <c r="AB523" s="7">
        <f t="shared" si="240"/>
        <v>1.1345883806289962E-3</v>
      </c>
      <c r="AC523" s="4">
        <f t="shared" si="251"/>
        <v>27419.390615594835</v>
      </c>
      <c r="AD523">
        <f t="shared" si="252"/>
        <v>-2.0985310227170837E-3</v>
      </c>
      <c r="AE523" s="7">
        <f t="shared" si="253"/>
        <v>1.1606004208769191E-2</v>
      </c>
      <c r="AF523" s="7">
        <f t="shared" si="242"/>
        <v>-2.0535247442568742E-2</v>
      </c>
      <c r="AG523">
        <f t="shared" si="254"/>
        <v>2.1268635033002283</v>
      </c>
      <c r="AH523" s="7">
        <f t="shared" si="266"/>
        <v>6.8161639316362099E-2</v>
      </c>
      <c r="AI523" s="7">
        <f t="shared" si="255"/>
        <v>4.9509766954046173</v>
      </c>
      <c r="AJ523" s="10">
        <f t="shared" si="244"/>
        <v>-6.48323676061342E-2</v>
      </c>
      <c r="AK523" s="17">
        <f t="shared" si="256"/>
        <v>-1.7397990538032052E-4</v>
      </c>
      <c r="AL523" s="20">
        <f t="shared" si="257"/>
        <v>0.49993059206015372</v>
      </c>
      <c r="AM523">
        <f t="shared" si="258"/>
        <v>18.582999999999998</v>
      </c>
      <c r="AN523" s="13">
        <f t="shared" si="245"/>
        <v>-1.6165658089533301</v>
      </c>
      <c r="AO523">
        <f t="shared" si="259"/>
        <v>15.142264409639827</v>
      </c>
      <c r="AP523" s="13">
        <f t="shared" si="265"/>
        <v>0.28815239949714194</v>
      </c>
      <c r="AQ523">
        <f t="shared" si="260"/>
        <v>5.8616611295681071</v>
      </c>
      <c r="AR523" s="13">
        <f t="shared" si="247"/>
        <v>0.41076499740188721</v>
      </c>
      <c r="AS523" s="16">
        <f t="shared" si="261"/>
        <v>1.7788380306816786E-4</v>
      </c>
      <c r="AT523" s="13">
        <f t="shared" si="246"/>
        <v>0.55849410069826577</v>
      </c>
      <c r="AU523" s="17">
        <f t="shared" si="262"/>
        <v>-0.19854157332158856</v>
      </c>
      <c r="AV523" s="20">
        <f t="shared" si="263"/>
        <v>0.42131068063916594</v>
      </c>
      <c r="AW523" s="17">
        <f>(Z523*0.3999)+(AL523*0.4002)+(AV523*0.1999)</f>
        <v>0.42835795072370247</v>
      </c>
      <c r="AX523" s="17">
        <f t="shared" si="264"/>
        <v>522</v>
      </c>
    </row>
    <row r="524" spans="1:50" x14ac:dyDescent="0.25">
      <c r="A524">
        <v>154590</v>
      </c>
      <c r="B524" s="1" t="s">
        <v>997</v>
      </c>
      <c r="C524" t="s">
        <v>998</v>
      </c>
      <c r="D524" t="s">
        <v>291</v>
      </c>
      <c r="E524" s="1" t="s">
        <v>510</v>
      </c>
      <c r="F524">
        <v>211.44900000000001</v>
      </c>
      <c r="G524">
        <v>1605008.878</v>
      </c>
      <c r="H524">
        <v>3150900.96</v>
      </c>
      <c r="I524">
        <v>228.88200000000001</v>
      </c>
      <c r="J524">
        <v>11637740.67</v>
      </c>
      <c r="K524">
        <v>72.325999999999993</v>
      </c>
      <c r="L524">
        <v>1596.0909999999999</v>
      </c>
      <c r="M524" s="2">
        <v>328.93099999999998</v>
      </c>
      <c r="N524">
        <v>26.477</v>
      </c>
      <c r="O524" s="4">
        <v>6518462.5109999999</v>
      </c>
      <c r="P524" s="4">
        <v>49317333.512000002</v>
      </c>
      <c r="Q524" s="4">
        <v>99354388.689999998</v>
      </c>
      <c r="R524" s="6">
        <v>237429.698</v>
      </c>
      <c r="S524" s="4">
        <v>4976518.7769999998</v>
      </c>
      <c r="T524" s="4">
        <v>0</v>
      </c>
      <c r="U524" s="4">
        <v>68652044.356000006</v>
      </c>
      <c r="V524" s="4">
        <v>42.889000000000003</v>
      </c>
      <c r="W524" s="9">
        <v>75</v>
      </c>
      <c r="X524" s="23">
        <f t="shared" si="248"/>
        <v>1041306.5065711733</v>
      </c>
      <c r="Y524" s="24">
        <f t="shared" si="239"/>
        <v>-0.32356088627430279</v>
      </c>
      <c r="Z524" s="20">
        <f t="shared" si="249"/>
        <v>0.37313525220817645</v>
      </c>
      <c r="AA524" s="7">
        <f t="shared" si="250"/>
        <v>0.81483088614676369</v>
      </c>
      <c r="AB524" s="7">
        <f t="shared" si="240"/>
        <v>-0.33949035835023961</v>
      </c>
      <c r="AC524" s="4">
        <f t="shared" si="251"/>
        <v>7291.4017245883852</v>
      </c>
      <c r="AD524">
        <f t="shared" si="252"/>
        <v>-5.5662845452962096E-3</v>
      </c>
      <c r="AE524" s="7">
        <f t="shared" si="253"/>
        <v>0.11838569139841915</v>
      </c>
      <c r="AF524" s="7">
        <f t="shared" si="242"/>
        <v>-1.0945301268030757E-3</v>
      </c>
      <c r="AG524">
        <f t="shared" si="254"/>
        <v>3.2076405621601828E-2</v>
      </c>
      <c r="AH524" s="7">
        <f t="shared" si="266"/>
        <v>-6.5948626592177872E-2</v>
      </c>
      <c r="AI524" s="7">
        <f t="shared" si="255"/>
        <v>1.9856162265457133</v>
      </c>
      <c r="AJ524" s="10">
        <f t="shared" si="244"/>
        <v>-0.10048434624265165</v>
      </c>
      <c r="AK524" s="17">
        <f t="shared" si="256"/>
        <v>-0.13116333346706027</v>
      </c>
      <c r="AL524" s="20">
        <f t="shared" si="257"/>
        <v>0.44782305048695686</v>
      </c>
      <c r="AM524">
        <f t="shared" si="258"/>
        <v>26.477</v>
      </c>
      <c r="AN524" s="13">
        <f t="shared" si="245"/>
        <v>-1.3111155758131676</v>
      </c>
      <c r="AO524">
        <f t="shared" si="259"/>
        <v>22.068011503470398</v>
      </c>
      <c r="AP524" s="13">
        <f t="shared" si="265"/>
        <v>0.87926666830201472</v>
      </c>
      <c r="AQ524">
        <f t="shared" si="260"/>
        <v>3.164588114924094</v>
      </c>
      <c r="AR524" s="13">
        <f t="shared" si="247"/>
        <v>-9.6592513341587943E-2</v>
      </c>
      <c r="AS524" s="16">
        <f t="shared" si="261"/>
        <v>2.448569731445986E-4</v>
      </c>
      <c r="AT524" s="13">
        <f t="shared" si="246"/>
        <v>0.98549712620276597</v>
      </c>
      <c r="AU524" s="17">
        <f t="shared" si="262"/>
        <v>-5.6670876329037445E-4</v>
      </c>
      <c r="AV524" s="20">
        <f t="shared" si="263"/>
        <v>0.49977391592575093</v>
      </c>
      <c r="AW524" s="17">
        <f>(Z524*0.3999)+(AL524*0.4002)+(AV524*0.1999)</f>
        <v>0.42834037795648744</v>
      </c>
      <c r="AX524" s="17">
        <f t="shared" si="264"/>
        <v>523</v>
      </c>
    </row>
    <row r="525" spans="1:50" x14ac:dyDescent="0.25">
      <c r="A525">
        <v>169983</v>
      </c>
      <c r="B525" s="1" t="s">
        <v>999</v>
      </c>
      <c r="C525" t="s">
        <v>1000</v>
      </c>
      <c r="D525" t="s">
        <v>233</v>
      </c>
      <c r="E525" s="1" t="s">
        <v>838</v>
      </c>
      <c r="F525">
        <v>568.99599999999998</v>
      </c>
      <c r="G525">
        <v>4516.9660000000003</v>
      </c>
      <c r="H525">
        <v>7261979.9539999999</v>
      </c>
      <c r="I525">
        <v>526.48699999999997</v>
      </c>
      <c r="J525">
        <v>126839696.707</v>
      </c>
      <c r="K525">
        <v>63.625</v>
      </c>
      <c r="L525">
        <v>1117.674</v>
      </c>
      <c r="M525" s="2">
        <v>35.845999999999997</v>
      </c>
      <c r="N525">
        <v>78.721999999999994</v>
      </c>
      <c r="O525" s="4">
        <v>20309318.800000001</v>
      </c>
      <c r="P525" s="4">
        <v>268608996.16500002</v>
      </c>
      <c r="Q525" s="4">
        <v>315179675.39600003</v>
      </c>
      <c r="R525" s="6">
        <v>630727.38300000003</v>
      </c>
      <c r="S525" s="4">
        <v>-17197903.901000001</v>
      </c>
      <c r="T525" s="4">
        <v>-1511325.128</v>
      </c>
      <c r="U525" s="4">
        <v>130819816.43099999</v>
      </c>
      <c r="V525" s="4">
        <v>39.494999999999997</v>
      </c>
      <c r="W525" s="8">
        <v>156</v>
      </c>
      <c r="X525" s="23">
        <f t="shared" si="248"/>
        <v>144929.83186549999</v>
      </c>
      <c r="Y525" s="24">
        <f t="shared" si="239"/>
        <v>-0.67384503807925433</v>
      </c>
      <c r="Z525" s="20">
        <f t="shared" si="249"/>
        <v>0.25020491894410696</v>
      </c>
      <c r="AA525" s="7">
        <f t="shared" si="250"/>
        <v>1.9083342209962428</v>
      </c>
      <c r="AB525" s="7">
        <f t="shared" si="240"/>
        <v>-0.14092092681929486</v>
      </c>
      <c r="AC525" s="4">
        <f t="shared" si="251"/>
        <v>113485.41408943932</v>
      </c>
      <c r="AD525">
        <f t="shared" si="252"/>
        <v>1.2729366473249707E-2</v>
      </c>
      <c r="AE525" s="7">
        <f t="shared" si="253"/>
        <v>-7.5951214564198954E-2</v>
      </c>
      <c r="AF525" s="7">
        <f t="shared" si="242"/>
        <v>-3.6476248806402239E-2</v>
      </c>
      <c r="AG525">
        <f t="shared" si="254"/>
        <v>-3.2355297085660407E-2</v>
      </c>
      <c r="AH525" s="7">
        <f t="shared" si="266"/>
        <v>-7.0073605590084895E-2</v>
      </c>
      <c r="AI525" s="7">
        <f t="shared" si="255"/>
        <v>6.7677706359541157</v>
      </c>
      <c r="AJ525" s="10">
        <f t="shared" si="244"/>
        <v>-4.2989391200520331E-2</v>
      </c>
      <c r="AK525" s="17">
        <f t="shared" si="256"/>
        <v>-6.8125252634176486E-2</v>
      </c>
      <c r="AL525" s="20">
        <f t="shared" si="257"/>
        <v>0.47284296417779714</v>
      </c>
      <c r="AM525">
        <f t="shared" si="258"/>
        <v>78.721999999999994</v>
      </c>
      <c r="AN525" s="13">
        <f t="shared" si="245"/>
        <v>0.7104511115959754</v>
      </c>
      <c r="AO525">
        <f t="shared" si="259"/>
        <v>17.566585461689588</v>
      </c>
      <c r="AP525" s="13">
        <f t="shared" si="265"/>
        <v>0.49506881538925707</v>
      </c>
      <c r="AQ525">
        <f t="shared" si="260"/>
        <v>8.2748447937131626</v>
      </c>
      <c r="AR525" s="13">
        <f t="shared" si="247"/>
        <v>0.86471891342853768</v>
      </c>
      <c r="AS525" s="16">
        <f t="shared" si="261"/>
        <v>5.5032569580817255E-5</v>
      </c>
      <c r="AT525" s="13">
        <f t="shared" si="246"/>
        <v>-0.2247725167575429</v>
      </c>
      <c r="AU525" s="17">
        <f t="shared" si="262"/>
        <v>0.50812776233173262</v>
      </c>
      <c r="AV525" s="20">
        <f t="shared" si="263"/>
        <v>0.69431812662964676</v>
      </c>
      <c r="AW525" s="17">
        <f>(Z525*0.3999)+(AL525*0.4002)+(AV525*0.1999)</f>
        <v>0.42808289486296913</v>
      </c>
      <c r="AX525" s="17">
        <f t="shared" si="264"/>
        <v>524</v>
      </c>
    </row>
    <row r="526" spans="1:50" x14ac:dyDescent="0.25">
      <c r="A526">
        <v>150455</v>
      </c>
      <c r="B526" s="1" t="s">
        <v>1001</v>
      </c>
      <c r="C526" t="s">
        <v>670</v>
      </c>
      <c r="D526" t="s">
        <v>73</v>
      </c>
      <c r="E526" s="1" t="s">
        <v>510</v>
      </c>
      <c r="F526">
        <v>187.61</v>
      </c>
      <c r="G526">
        <v>36713.548999999999</v>
      </c>
      <c r="H526">
        <v>7397961.9110000003</v>
      </c>
      <c r="I526">
        <v>158.84899999999999</v>
      </c>
      <c r="J526">
        <v>361551406.04400003</v>
      </c>
      <c r="K526">
        <v>83.823999999999998</v>
      </c>
      <c r="L526">
        <v>461.59399999999999</v>
      </c>
      <c r="M526" s="2">
        <v>171.76599999999999</v>
      </c>
      <c r="N526">
        <v>80.903000000000006</v>
      </c>
      <c r="O526" s="4">
        <v>17676408.539999999</v>
      </c>
      <c r="P526" s="4">
        <v>243757782.78200001</v>
      </c>
      <c r="Q526" s="4">
        <v>277674266.97799999</v>
      </c>
      <c r="R526" s="6">
        <v>495367.603</v>
      </c>
      <c r="S526" s="4">
        <v>-40288658.233999997</v>
      </c>
      <c r="T526" s="4">
        <v>46132972.906000003</v>
      </c>
      <c r="U526" s="4">
        <v>76150379.652999997</v>
      </c>
      <c r="V526" s="4">
        <v>42.768000000000001</v>
      </c>
      <c r="W526" s="8">
        <v>103</v>
      </c>
      <c r="X526" s="23">
        <f t="shared" si="248"/>
        <v>826090.40482425236</v>
      </c>
      <c r="Y526" s="24">
        <f t="shared" si="239"/>
        <v>-0.40766257229814062</v>
      </c>
      <c r="Z526" s="20">
        <f t="shared" si="249"/>
        <v>0.34176070954767712</v>
      </c>
      <c r="AA526" s="7">
        <f t="shared" si="250"/>
        <v>2.2354675116710259</v>
      </c>
      <c r="AB526" s="7">
        <f t="shared" si="240"/>
        <v>-8.151674441405278E-2</v>
      </c>
      <c r="AC526" s="4">
        <f t="shared" si="251"/>
        <v>783267.12661776377</v>
      </c>
      <c r="AD526">
        <f t="shared" si="252"/>
        <v>0.12812280719682709</v>
      </c>
      <c r="AE526" s="7">
        <f t="shared" si="253"/>
        <v>-0.43191769329155599</v>
      </c>
      <c r="AF526" s="7">
        <f t="shared" si="242"/>
        <v>-0.10128486427402493</v>
      </c>
      <c r="AG526">
        <f t="shared" si="254"/>
        <v>1.3612757203308572</v>
      </c>
      <c r="AH526" s="7">
        <f t="shared" si="266"/>
        <v>1.9147979997889607E-2</v>
      </c>
      <c r="AI526" s="7">
        <f t="shared" si="255"/>
        <v>8.1870003203559687</v>
      </c>
      <c r="AJ526" s="10">
        <f t="shared" si="244"/>
        <v>-2.5926256070754151E-2</v>
      </c>
      <c r="AK526" s="17">
        <f t="shared" si="256"/>
        <v>-2.5552917510531958E-2</v>
      </c>
      <c r="AL526" s="20">
        <f t="shared" si="257"/>
        <v>0.489806970088695</v>
      </c>
      <c r="AM526">
        <f t="shared" si="258"/>
        <v>80.903000000000006</v>
      </c>
      <c r="AN526" s="13">
        <f t="shared" si="245"/>
        <v>0.79484266954868599</v>
      </c>
      <c r="AO526">
        <f t="shared" si="259"/>
        <v>5.5067045237640775</v>
      </c>
      <c r="AP526" s="13">
        <f t="shared" si="265"/>
        <v>-0.53424507752576722</v>
      </c>
      <c r="AQ526">
        <f t="shared" si="260"/>
        <v>1.8950300629891199</v>
      </c>
      <c r="AR526" s="13">
        <f t="shared" si="247"/>
        <v>-0.3354143062544066</v>
      </c>
      <c r="AS526" s="16">
        <f t="shared" si="261"/>
        <v>2.6113562546116622E-5</v>
      </c>
      <c r="AT526" s="13">
        <f t="shared" si="246"/>
        <v>-0.4091523734122422</v>
      </c>
      <c r="AU526" s="17">
        <f t="shared" si="262"/>
        <v>-6.0792519762886105E-2</v>
      </c>
      <c r="AV526" s="20">
        <f t="shared" si="263"/>
        <v>0.47576222383441058</v>
      </c>
      <c r="AW526" s="17">
        <f>(Z526*0.3999)+(AL526*0.4002)+(AV526*0.1999)</f>
        <v>0.4277957257221105</v>
      </c>
      <c r="AX526" s="17">
        <f t="shared" si="264"/>
        <v>525</v>
      </c>
    </row>
    <row r="527" spans="1:50" x14ac:dyDescent="0.25">
      <c r="A527">
        <v>190725</v>
      </c>
      <c r="B527" s="1" t="s">
        <v>1002</v>
      </c>
      <c r="C527" t="s">
        <v>321</v>
      </c>
      <c r="D527" t="s">
        <v>58</v>
      </c>
      <c r="E527" s="1" t="s">
        <v>44</v>
      </c>
      <c r="F527">
        <v>910.28700000000003</v>
      </c>
      <c r="G527">
        <v>2676834.5830000001</v>
      </c>
      <c r="H527">
        <v>3715604.5109999999</v>
      </c>
      <c r="I527">
        <v>766.81299999999999</v>
      </c>
      <c r="J527">
        <v>24808715.715</v>
      </c>
      <c r="K527">
        <v>182.80699999999999</v>
      </c>
      <c r="L527">
        <v>2351.866</v>
      </c>
      <c r="M527" s="2">
        <v>363.358</v>
      </c>
      <c r="N527">
        <v>57.621000000000002</v>
      </c>
      <c r="O527" s="4">
        <v>29627863.087000001</v>
      </c>
      <c r="P527" s="4">
        <v>53061446.623999998</v>
      </c>
      <c r="Q527" s="4">
        <v>85143550.165999994</v>
      </c>
      <c r="R527" s="6">
        <v>1163205.6410000001</v>
      </c>
      <c r="S527" s="4">
        <v>2627087.7439999999</v>
      </c>
      <c r="T527" s="4">
        <v>-599380.74899999995</v>
      </c>
      <c r="U527" s="4">
        <v>92967461.963</v>
      </c>
      <c r="V527" s="4">
        <v>44.893000000000001</v>
      </c>
      <c r="W527" s="8">
        <v>402</v>
      </c>
      <c r="X527" s="23">
        <f t="shared" si="248"/>
        <v>1051393.2221454678</v>
      </c>
      <c r="Y527" s="24">
        <f t="shared" si="239"/>
        <v>-0.31961922122528796</v>
      </c>
      <c r="Z527" s="20">
        <f t="shared" si="249"/>
        <v>0.3746285008459278</v>
      </c>
      <c r="AA527" s="7">
        <f t="shared" si="250"/>
        <v>0.61254358081254034</v>
      </c>
      <c r="AB527" s="7">
        <f t="shared" si="240"/>
        <v>-0.37622373990108099</v>
      </c>
      <c r="AC527" s="4">
        <f t="shared" si="251"/>
        <v>10548.524327066252</v>
      </c>
      <c r="AD527">
        <f t="shared" si="252"/>
        <v>-5.005130699307081E-3</v>
      </c>
      <c r="AE527" s="7">
        <f t="shared" si="253"/>
        <v>6.8224861914852747E-2</v>
      </c>
      <c r="AF527" s="7">
        <f t="shared" si="242"/>
        <v>-1.0227002153831637E-2</v>
      </c>
      <c r="AG527">
        <f t="shared" si="254"/>
        <v>6.4754289919933719E-2</v>
      </c>
      <c r="AH527" s="7">
        <f t="shared" si="266"/>
        <v>-6.3856557303879194E-2</v>
      </c>
      <c r="AI527" s="7">
        <f t="shared" si="255"/>
        <v>2.6539266683225771</v>
      </c>
      <c r="AJ527" s="10">
        <f t="shared" si="244"/>
        <v>-9.2449373819228561E-2</v>
      </c>
      <c r="AK527" s="17">
        <f t="shared" si="256"/>
        <v>-0.14230200953964681</v>
      </c>
      <c r="AL527" s="20">
        <f t="shared" si="257"/>
        <v>0.44342072964870083</v>
      </c>
      <c r="AM527">
        <f t="shared" si="258"/>
        <v>57.621000000000002</v>
      </c>
      <c r="AN527" s="13">
        <f t="shared" si="245"/>
        <v>-0.10603044015099208</v>
      </c>
      <c r="AO527">
        <f t="shared" si="259"/>
        <v>12.865295092638686</v>
      </c>
      <c r="AP527" s="13">
        <f t="shared" si="265"/>
        <v>9.3812491516784627E-2</v>
      </c>
      <c r="AQ527">
        <f t="shared" si="260"/>
        <v>4.1946588478559361</v>
      </c>
      <c r="AR527" s="13">
        <f t="shared" si="247"/>
        <v>9.717833383697326E-2</v>
      </c>
      <c r="AS527" s="16">
        <f t="shared" si="261"/>
        <v>7.938021021272852E-5</v>
      </c>
      <c r="AT527" s="13">
        <f t="shared" si="246"/>
        <v>-6.9538470021248938E-2</v>
      </c>
      <c r="AU527" s="17">
        <f t="shared" si="262"/>
        <v>2.0308802888920601E-3</v>
      </c>
      <c r="AV527" s="20">
        <f t="shared" si="263"/>
        <v>0.500810203456729</v>
      </c>
      <c r="AW527" s="17">
        <f>(Z527*0.3999)+(AL527*0.4002)+(AV527*0.1999)</f>
        <v>0.42738287316469675</v>
      </c>
      <c r="AX527" s="17">
        <f t="shared" si="264"/>
        <v>526</v>
      </c>
    </row>
    <row r="528" spans="1:50" x14ac:dyDescent="0.25">
      <c r="A528">
        <v>198598</v>
      </c>
      <c r="B528" s="1" t="s">
        <v>1003</v>
      </c>
      <c r="C528" t="s">
        <v>1004</v>
      </c>
      <c r="D528" t="s">
        <v>118</v>
      </c>
      <c r="E528" s="1" t="s">
        <v>67</v>
      </c>
      <c r="F528">
        <v>211.96199999999999</v>
      </c>
      <c r="G528">
        <v>0</v>
      </c>
      <c r="H528">
        <v>1333986.804</v>
      </c>
      <c r="I528">
        <v>29.137</v>
      </c>
      <c r="J528">
        <v>30513410.131000001</v>
      </c>
      <c r="K528">
        <v>63.616999999999997</v>
      </c>
      <c r="L528">
        <v>654.02</v>
      </c>
      <c r="M528" s="2">
        <v>268.90699999999998</v>
      </c>
      <c r="N528">
        <v>43.377000000000002</v>
      </c>
      <c r="O528" s="4">
        <v>8167276.6799999997</v>
      </c>
      <c r="P528" s="4">
        <v>36602832.630999997</v>
      </c>
      <c r="Q528" s="4">
        <v>58064259.145999998</v>
      </c>
      <c r="R528" s="6">
        <v>767685.26300000004</v>
      </c>
      <c r="S528" s="4">
        <v>-1121112.737</v>
      </c>
      <c r="T528" s="4">
        <v>-14102298.198999999</v>
      </c>
      <c r="U528" s="4">
        <v>13299961.554</v>
      </c>
      <c r="V528" s="4">
        <v>44.825000000000003</v>
      </c>
      <c r="W528" s="8">
        <v>163</v>
      </c>
      <c r="X528" s="23">
        <f t="shared" si="248"/>
        <v>1266478.165751785</v>
      </c>
      <c r="Y528" s="24">
        <f t="shared" si="239"/>
        <v>-0.23556878889794861</v>
      </c>
      <c r="Z528" s="20">
        <f t="shared" si="249"/>
        <v>0.40688364738047073</v>
      </c>
      <c r="AA528" s="7">
        <f t="shared" si="250"/>
        <v>2.7968661986373409</v>
      </c>
      <c r="AB528" s="7">
        <f t="shared" si="240"/>
        <v>2.0427725785907545E-2</v>
      </c>
      <c r="AC528" s="4">
        <f t="shared" si="251"/>
        <v>46655.16365095869</v>
      </c>
      <c r="AD528">
        <f t="shared" si="252"/>
        <v>1.2155069601198674E-3</v>
      </c>
      <c r="AE528" s="7">
        <f t="shared" si="253"/>
        <v>1.6005615214427261E-2</v>
      </c>
      <c r="AF528" s="7">
        <f t="shared" si="242"/>
        <v>-1.9734237474180107E-2</v>
      </c>
      <c r="AG528">
        <f t="shared" si="254"/>
        <v>-0.65709975938195453</v>
      </c>
      <c r="AH528" s="7">
        <f t="shared" si="266"/>
        <v>-0.11007034132341607</v>
      </c>
      <c r="AI528" s="7">
        <f t="shared" si="255"/>
        <v>2.7055172267051883</v>
      </c>
      <c r="AJ528" s="10">
        <f t="shared" si="244"/>
        <v>-9.1829110109430526E-2</v>
      </c>
      <c r="AK528" s="17">
        <f t="shared" si="256"/>
        <v>-3.3424638496143577E-2</v>
      </c>
      <c r="AL528" s="20">
        <f t="shared" si="257"/>
        <v>0.48666798097925734</v>
      </c>
      <c r="AM528">
        <f t="shared" si="258"/>
        <v>43.377000000000002</v>
      </c>
      <c r="AN528" s="13">
        <f t="shared" si="245"/>
        <v>-0.65718741010899451</v>
      </c>
      <c r="AO528">
        <f t="shared" si="259"/>
        <v>10.280585378122201</v>
      </c>
      <c r="AP528" s="13">
        <f t="shared" si="265"/>
        <v>-0.12679313734458028</v>
      </c>
      <c r="AQ528">
        <f t="shared" si="260"/>
        <v>0.4580065076944842</v>
      </c>
      <c r="AR528" s="13">
        <f t="shared" si="247"/>
        <v>-0.60573872459065137</v>
      </c>
      <c r="AS528" s="16">
        <f t="shared" si="261"/>
        <v>8.0078100158105579E-5</v>
      </c>
      <c r="AT528" s="13">
        <f t="shared" si="246"/>
        <v>-6.5088910327343277E-2</v>
      </c>
      <c r="AU528" s="17">
        <f t="shared" si="262"/>
        <v>-0.39330697058197495</v>
      </c>
      <c r="AV528" s="20">
        <f t="shared" si="263"/>
        <v>0.34704638523246023</v>
      </c>
      <c r="AW528" s="17">
        <f>(Z528*0.3999)+(AL528*0.4002)+(AV528*0.1999)</f>
        <v>0.42685186898331778</v>
      </c>
      <c r="AX528" s="17">
        <f t="shared" si="264"/>
        <v>527</v>
      </c>
    </row>
    <row r="529" spans="1:50" x14ac:dyDescent="0.25">
      <c r="A529">
        <v>194116</v>
      </c>
      <c r="B529" s="1" t="s">
        <v>1005</v>
      </c>
      <c r="C529" t="s">
        <v>95</v>
      </c>
      <c r="D529" t="s">
        <v>58</v>
      </c>
      <c r="E529" s="1" t="s">
        <v>44</v>
      </c>
      <c r="F529">
        <v>168.977</v>
      </c>
      <c r="G529">
        <v>721869.73899999994</v>
      </c>
      <c r="H529">
        <v>954919.35800000001</v>
      </c>
      <c r="I529">
        <v>111.07299999999999</v>
      </c>
      <c r="J529">
        <v>24126324.140999999</v>
      </c>
      <c r="K529">
        <v>32.520000000000003</v>
      </c>
      <c r="L529">
        <v>463.161</v>
      </c>
      <c r="M529" s="2">
        <v>31.206</v>
      </c>
      <c r="N529">
        <v>85.739000000000004</v>
      </c>
      <c r="O529" s="4">
        <v>9988370.1760000009</v>
      </c>
      <c r="P529" s="4">
        <v>63509958.531000003</v>
      </c>
      <c r="Q529" s="4">
        <v>73766189.850999996</v>
      </c>
      <c r="R529" s="6">
        <v>1163205.6410000001</v>
      </c>
      <c r="S529" s="4">
        <v>4081113.3730000001</v>
      </c>
      <c r="T529" s="4">
        <v>20165360.011999998</v>
      </c>
      <c r="U529" s="4">
        <v>24114038.822999999</v>
      </c>
      <c r="V529" s="4">
        <v>38.792999999999999</v>
      </c>
      <c r="W529" s="8">
        <v>402</v>
      </c>
      <c r="X529" s="23">
        <f t="shared" si="248"/>
        <v>90296.008042402987</v>
      </c>
      <c r="Y529" s="24">
        <f t="shared" si="239"/>
        <v>-0.69519472641649094</v>
      </c>
      <c r="Z529" s="20">
        <f t="shared" si="249"/>
        <v>0.24346663839492927</v>
      </c>
      <c r="AA529" s="7">
        <f t="shared" si="250"/>
        <v>3.3289620636839872</v>
      </c>
      <c r="AB529" s="7">
        <f t="shared" si="240"/>
        <v>0.11705109224031592</v>
      </c>
      <c r="AC529" s="4">
        <f t="shared" si="251"/>
        <v>52090.577878966491</v>
      </c>
      <c r="AD529">
        <f t="shared" si="252"/>
        <v>2.1519480987709665E-3</v>
      </c>
      <c r="AE529" s="7">
        <f t="shared" si="253"/>
        <v>0.20884235809542726</v>
      </c>
      <c r="AF529" s="7">
        <f t="shared" si="242"/>
        <v>1.5374355790231364E-2</v>
      </c>
      <c r="AG529">
        <f t="shared" si="254"/>
        <v>2.0365404308178192</v>
      </c>
      <c r="AH529" s="7">
        <f t="shared" si="266"/>
        <v>6.2379070156128237E-2</v>
      </c>
      <c r="AI529" s="7">
        <f t="shared" si="255"/>
        <v>7.1923289900017631</v>
      </c>
      <c r="AJ529" s="10">
        <f t="shared" si="244"/>
        <v>-3.7885004894903214E-2</v>
      </c>
      <c r="AK529" s="17">
        <f t="shared" si="256"/>
        <v>4.5306054341946858E-2</v>
      </c>
      <c r="AL529" s="20">
        <f t="shared" si="257"/>
        <v>0.51806831913571982</v>
      </c>
      <c r="AM529">
        <f t="shared" si="258"/>
        <v>85.739000000000004</v>
      </c>
      <c r="AN529" s="13">
        <f t="shared" si="245"/>
        <v>0.98196672927326467</v>
      </c>
      <c r="AO529">
        <f t="shared" si="259"/>
        <v>14.242343173431733</v>
      </c>
      <c r="AP529" s="13">
        <f t="shared" si="265"/>
        <v>0.21134389402962503</v>
      </c>
      <c r="AQ529">
        <f t="shared" si="260"/>
        <v>3.4155289052890523</v>
      </c>
      <c r="AR529" s="13">
        <f t="shared" si="247"/>
        <v>-4.93870079465588E-2</v>
      </c>
      <c r="AS529" s="16">
        <f t="shared" si="261"/>
        <v>4.6370027525900137E-5</v>
      </c>
      <c r="AT529" s="13">
        <f t="shared" si="246"/>
        <v>-0.28000256875878915</v>
      </c>
      <c r="AU529" s="17">
        <f t="shared" si="262"/>
        <v>0.27907872655098809</v>
      </c>
      <c r="AV529" s="20">
        <f t="shared" si="263"/>
        <v>0.60990779572830767</v>
      </c>
      <c r="AW529" s="17">
        <f>(Z529*0.3999)+(AL529*0.4002)+(AV529*0.1999)</f>
        <v>0.42661381837833601</v>
      </c>
      <c r="AX529" s="17">
        <f t="shared" si="264"/>
        <v>528</v>
      </c>
    </row>
    <row r="530" spans="1:50" x14ac:dyDescent="0.25">
      <c r="A530">
        <v>157535</v>
      </c>
      <c r="B530" s="1" t="s">
        <v>1006</v>
      </c>
      <c r="C530" t="s">
        <v>1007</v>
      </c>
      <c r="D530" t="s">
        <v>294</v>
      </c>
      <c r="E530" s="1" t="s">
        <v>192</v>
      </c>
      <c r="F530">
        <v>527.97299999999996</v>
      </c>
      <c r="G530">
        <v>0</v>
      </c>
      <c r="H530">
        <v>-12860507.469000001</v>
      </c>
      <c r="I530">
        <v>585.01499999999999</v>
      </c>
      <c r="J530">
        <v>37393146.704999998</v>
      </c>
      <c r="K530">
        <v>152.48699999999999</v>
      </c>
      <c r="L530">
        <v>2239.1089999999999</v>
      </c>
      <c r="M530" s="2">
        <v>328.13200000000001</v>
      </c>
      <c r="N530">
        <v>39.142000000000003</v>
      </c>
      <c r="O530" s="4">
        <v>25957442.243000001</v>
      </c>
      <c r="P530" s="4">
        <v>155093828.33000001</v>
      </c>
      <c r="Q530" s="4">
        <v>278868350.546</v>
      </c>
      <c r="R530" s="6">
        <v>294319.57500000001</v>
      </c>
      <c r="S530" s="4">
        <v>25534610.671999998</v>
      </c>
      <c r="T530" s="4">
        <v>39465618.957999997</v>
      </c>
      <c r="U530" s="4">
        <v>114492183.759</v>
      </c>
      <c r="V530" s="4">
        <v>44.533999999999999</v>
      </c>
      <c r="W530" s="9">
        <v>85</v>
      </c>
      <c r="X530" s="23">
        <f t="shared" si="248"/>
        <v>1136184.3621635295</v>
      </c>
      <c r="Y530" s="24">
        <f t="shared" si="239"/>
        <v>-0.28648472163385891</v>
      </c>
      <c r="Z530" s="20">
        <f t="shared" si="249"/>
        <v>0.38725344684393159</v>
      </c>
      <c r="AA530" s="7">
        <f t="shared" si="250"/>
        <v>1.5232444717389688</v>
      </c>
      <c r="AB530" s="7">
        <f t="shared" si="240"/>
        <v>-0.21084943106929485</v>
      </c>
      <c r="AC530" s="4">
        <f t="shared" si="251"/>
        <v>16700.01179263716</v>
      </c>
      <c r="AD530">
        <f t="shared" si="252"/>
        <v>-3.9453207777422738E-3</v>
      </c>
      <c r="AE530" s="7">
        <f t="shared" si="253"/>
        <v>0.11069841439725105</v>
      </c>
      <c r="AF530" s="7">
        <f t="shared" si="242"/>
        <v>-2.4941051119054996E-3</v>
      </c>
      <c r="AG530">
        <f t="shared" si="254"/>
        <v>0.31885090931014221</v>
      </c>
      <c r="AH530" s="7">
        <f t="shared" si="266"/>
        <v>-4.7589049627015566E-2</v>
      </c>
      <c r="AI530" s="7">
        <f t="shared" si="255"/>
        <v>2.2530351606556351</v>
      </c>
      <c r="AJ530" s="10">
        <f t="shared" si="244"/>
        <v>-9.7269218022656215E-2</v>
      </c>
      <c r="AK530" s="17">
        <f t="shared" si="256"/>
        <v>-8.8453641088632434E-2</v>
      </c>
      <c r="AL530" s="20">
        <f t="shared" si="257"/>
        <v>0.46475806445247447</v>
      </c>
      <c r="AM530">
        <f t="shared" si="258"/>
        <v>39.142000000000003</v>
      </c>
      <c r="AN530" s="13">
        <f t="shared" si="245"/>
        <v>-0.82105639127805796</v>
      </c>
      <c r="AO530">
        <f t="shared" si="259"/>
        <v>14.683933712382039</v>
      </c>
      <c r="AP530" s="13">
        <f t="shared" si="265"/>
        <v>0.24903375838740455</v>
      </c>
      <c r="AQ530">
        <f t="shared" si="260"/>
        <v>3.8364909795589131</v>
      </c>
      <c r="AR530" s="13">
        <f t="shared" si="247"/>
        <v>2.9801901274408907E-2</v>
      </c>
      <c r="AS530" s="16">
        <f t="shared" si="261"/>
        <v>8.6260771729303391E-5</v>
      </c>
      <c r="AT530" s="13">
        <f t="shared" si="246"/>
        <v>-2.566984947671758E-2</v>
      </c>
      <c r="AU530" s="17">
        <f t="shared" si="262"/>
        <v>-0.18174197236330752</v>
      </c>
      <c r="AV530" s="20">
        <f t="shared" si="263"/>
        <v>0.42789261263947798</v>
      </c>
      <c r="AW530" s="17">
        <f>(Z530*0.3999)+(AL530*0.4002)+(AV530*0.1999)</f>
        <v>0.42639456405340015</v>
      </c>
      <c r="AX530" s="17">
        <f t="shared" si="264"/>
        <v>529</v>
      </c>
    </row>
    <row r="531" spans="1:50" x14ac:dyDescent="0.25">
      <c r="A531">
        <v>163295</v>
      </c>
      <c r="B531" s="1" t="s">
        <v>1008</v>
      </c>
      <c r="C531" t="s">
        <v>128</v>
      </c>
      <c r="D531" t="s">
        <v>129</v>
      </c>
      <c r="E531" s="1" t="s">
        <v>44</v>
      </c>
      <c r="F531">
        <v>713.74800000000005</v>
      </c>
      <c r="G531">
        <v>0</v>
      </c>
      <c r="H531">
        <v>4087939.753</v>
      </c>
      <c r="I531">
        <v>861.98099999999999</v>
      </c>
      <c r="J531">
        <v>131457371.853</v>
      </c>
      <c r="K531">
        <v>341.36500000000001</v>
      </c>
      <c r="L531">
        <v>1377.585</v>
      </c>
      <c r="M531" s="2">
        <v>154.33199999999999</v>
      </c>
      <c r="N531">
        <v>82.025999999999996</v>
      </c>
      <c r="O531" s="4">
        <v>34294386.586999997</v>
      </c>
      <c r="P531" s="4">
        <v>224138833.06099999</v>
      </c>
      <c r="Q531" s="4">
        <v>310179068.98100001</v>
      </c>
      <c r="R531" s="6">
        <v>424958.397</v>
      </c>
      <c r="S531" s="4">
        <v>-6699446.574</v>
      </c>
      <c r="T531" s="4">
        <v>58408204.748000003</v>
      </c>
      <c r="U531" s="4">
        <v>119561205.594</v>
      </c>
      <c r="V531" s="4">
        <v>43.811999999999998</v>
      </c>
      <c r="W531" s="9">
        <v>75</v>
      </c>
      <c r="X531" s="23">
        <f t="shared" si="248"/>
        <v>874462.39101072005</v>
      </c>
      <c r="Y531" s="24">
        <f t="shared" si="239"/>
        <v>-0.3887598714240787</v>
      </c>
      <c r="Z531" s="20">
        <f t="shared" si="249"/>
        <v>0.34872689410988489</v>
      </c>
      <c r="AA531" s="7">
        <f t="shared" si="250"/>
        <v>1.8346063423691403</v>
      </c>
      <c r="AB531" s="7">
        <f t="shared" si="240"/>
        <v>-0.1543091831513905</v>
      </c>
      <c r="AC531" s="4">
        <f t="shared" si="251"/>
        <v>95425.960541817738</v>
      </c>
      <c r="AD531">
        <f t="shared" si="252"/>
        <v>9.6179908661416808E-3</v>
      </c>
      <c r="AE531" s="7">
        <f t="shared" si="253"/>
        <v>-2.1842426295599803E-2</v>
      </c>
      <c r="AF531" s="7">
        <f t="shared" si="242"/>
        <v>-2.6624996337754676E-2</v>
      </c>
      <c r="AG531">
        <f t="shared" si="254"/>
        <v>0.6788475661818012</v>
      </c>
      <c r="AH531" s="7">
        <f t="shared" si="266"/>
        <v>-2.4541720648932265E-2</v>
      </c>
      <c r="AI531" s="7">
        <f t="shared" si="255"/>
        <v>3.6050467047696579</v>
      </c>
      <c r="AJ531" s="10">
        <f t="shared" si="244"/>
        <v>-8.1014234119931361E-2</v>
      </c>
      <c r="AK531" s="17">
        <f t="shared" si="256"/>
        <v>-6.7235534830822993E-2</v>
      </c>
      <c r="AL531" s="20">
        <f t="shared" si="257"/>
        <v>0.47319709820651618</v>
      </c>
      <c r="AM531">
        <f t="shared" si="258"/>
        <v>82.025999999999996</v>
      </c>
      <c r="AN531" s="13">
        <f t="shared" si="245"/>
        <v>0.83829600268985649</v>
      </c>
      <c r="AO531">
        <f t="shared" si="259"/>
        <v>4.035519165702401</v>
      </c>
      <c r="AP531" s="13">
        <f t="shared" si="265"/>
        <v>-0.65981112049920088</v>
      </c>
      <c r="AQ531">
        <f t="shared" si="260"/>
        <v>2.5251006986656512</v>
      </c>
      <c r="AR531" s="13">
        <f t="shared" si="247"/>
        <v>-0.21688912448375386</v>
      </c>
      <c r="AS531" s="16">
        <f t="shared" si="261"/>
        <v>4.0169401966274049E-5</v>
      </c>
      <c r="AT531" s="13">
        <f t="shared" si="246"/>
        <v>-0.31953609943919892</v>
      </c>
      <c r="AU531" s="17">
        <f t="shared" si="262"/>
        <v>-3.1593480326621515E-2</v>
      </c>
      <c r="AV531" s="20">
        <f t="shared" si="263"/>
        <v>0.48739812137086957</v>
      </c>
      <c r="AW531" s="17">
        <f>(Z531*0.3999)+(AL531*0.4002)+(AV531*0.1999)</f>
        <v>0.42626024811882757</v>
      </c>
      <c r="AX531" s="17">
        <f t="shared" si="264"/>
        <v>530</v>
      </c>
    </row>
    <row r="532" spans="1:50" x14ac:dyDescent="0.25">
      <c r="A532">
        <v>215947</v>
      </c>
      <c r="B532" s="1" t="s">
        <v>1009</v>
      </c>
      <c r="C532" t="s">
        <v>1010</v>
      </c>
      <c r="D532" t="s">
        <v>143</v>
      </c>
      <c r="E532" s="1" t="s">
        <v>48</v>
      </c>
      <c r="F532">
        <v>563.35699999999997</v>
      </c>
      <c r="G532">
        <v>-46959.591999999997</v>
      </c>
      <c r="H532">
        <v>4974391.3269999996</v>
      </c>
      <c r="I532">
        <v>586.85500000000002</v>
      </c>
      <c r="J532">
        <v>66805051.781999998</v>
      </c>
      <c r="K532">
        <v>169.77500000000001</v>
      </c>
      <c r="L532">
        <v>1739.394</v>
      </c>
      <c r="M532" s="2">
        <v>279.59899999999999</v>
      </c>
      <c r="N532">
        <v>74.03</v>
      </c>
      <c r="O532" s="4">
        <v>27166285.241999999</v>
      </c>
      <c r="P532" s="4">
        <v>154234336.176</v>
      </c>
      <c r="Q532" s="4">
        <v>218947933.95899999</v>
      </c>
      <c r="R532" s="6">
        <v>858682.93200000003</v>
      </c>
      <c r="S532" s="4">
        <v>-2327920.89</v>
      </c>
      <c r="T532" s="4">
        <v>17175646.158</v>
      </c>
      <c r="U532" s="4">
        <v>108032977.906</v>
      </c>
      <c r="V532" s="4">
        <v>42.658000000000001</v>
      </c>
      <c r="W532" s="8">
        <v>308</v>
      </c>
      <c r="X532" s="23">
        <f t="shared" si="248"/>
        <v>779502.88670216885</v>
      </c>
      <c r="Y532" s="24">
        <f t="shared" si="239"/>
        <v>-0.42586794257448135</v>
      </c>
      <c r="Z532" s="20">
        <f t="shared" si="249"/>
        <v>0.33510203773933755</v>
      </c>
      <c r="AA532" s="7">
        <f t="shared" si="250"/>
        <v>1.4635112205551439</v>
      </c>
      <c r="AB532" s="7">
        <f t="shared" si="240"/>
        <v>-0.22169640094405973</v>
      </c>
      <c r="AC532" s="4">
        <f t="shared" si="251"/>
        <v>38407.084181042359</v>
      </c>
      <c r="AD532">
        <f t="shared" si="252"/>
        <v>-2.0551462287071921E-4</v>
      </c>
      <c r="AE532" s="7">
        <f t="shared" si="253"/>
        <v>2.4496875753093707E-2</v>
      </c>
      <c r="AF532" s="7">
        <f t="shared" si="242"/>
        <v>-1.8188286178279219E-2</v>
      </c>
      <c r="AG532">
        <f t="shared" si="254"/>
        <v>0.26468450453699915</v>
      </c>
      <c r="AH532" s="7">
        <f t="shared" si="266"/>
        <v>-5.1056834470394559E-2</v>
      </c>
      <c r="AI532" s="7">
        <f t="shared" si="255"/>
        <v>3.3833373735947152</v>
      </c>
      <c r="AJ532" s="10">
        <f t="shared" si="244"/>
        <v>-8.367980426614946E-2</v>
      </c>
      <c r="AK532" s="17">
        <f t="shared" si="256"/>
        <v>-9.2940742246305691E-2</v>
      </c>
      <c r="AL532" s="20">
        <f t="shared" si="257"/>
        <v>0.46297531908777217</v>
      </c>
      <c r="AM532">
        <f t="shared" si="258"/>
        <v>74.03</v>
      </c>
      <c r="AN532" s="13">
        <f t="shared" si="245"/>
        <v>0.5288989841708881</v>
      </c>
      <c r="AO532">
        <f t="shared" si="259"/>
        <v>10.245289353556178</v>
      </c>
      <c r="AP532" s="13">
        <f t="shared" si="265"/>
        <v>-0.1298056619820521</v>
      </c>
      <c r="AQ532">
        <f t="shared" si="260"/>
        <v>3.4566632307465763</v>
      </c>
      <c r="AR532" s="13">
        <f t="shared" si="247"/>
        <v>-4.1649060602557818E-2</v>
      </c>
      <c r="AS532" s="16">
        <f t="shared" si="261"/>
        <v>6.402767196564799E-5</v>
      </c>
      <c r="AT532" s="13">
        <f t="shared" si="246"/>
        <v>-0.16742214901084465</v>
      </c>
      <c r="AU532" s="17">
        <f t="shared" si="262"/>
        <v>8.2321584802945019E-2</v>
      </c>
      <c r="AV532" s="20">
        <f t="shared" si="263"/>
        <v>0.53280450475855157</v>
      </c>
      <c r="AW532" s="17">
        <f>(Z532*0.3999)+(AL532*0.4002)+(AV532*0.1999)</f>
        <v>0.42579764809212201</v>
      </c>
      <c r="AX532" s="17">
        <f t="shared" si="264"/>
        <v>531</v>
      </c>
    </row>
    <row r="533" spans="1:50" x14ac:dyDescent="0.25">
      <c r="A533">
        <v>190716</v>
      </c>
      <c r="B533" s="1" t="s">
        <v>1011</v>
      </c>
      <c r="C533" t="s">
        <v>737</v>
      </c>
      <c r="D533" t="s">
        <v>58</v>
      </c>
      <c r="E533" s="1" t="s">
        <v>52</v>
      </c>
      <c r="F533">
        <v>758.28200000000004</v>
      </c>
      <c r="G533">
        <v>7890238.1600000001</v>
      </c>
      <c r="H533">
        <v>8535744.2569999993</v>
      </c>
      <c r="I533">
        <v>832.79300000000001</v>
      </c>
      <c r="J533">
        <v>50383952.928999998</v>
      </c>
      <c r="K533">
        <v>138.63900000000001</v>
      </c>
      <c r="L533">
        <v>1323.89</v>
      </c>
      <c r="M533" s="2">
        <v>248.82300000000001</v>
      </c>
      <c r="N533">
        <v>69.106999999999999</v>
      </c>
      <c r="O533" s="4">
        <v>40165581.336999997</v>
      </c>
      <c r="P533" s="4">
        <v>185083052.19100001</v>
      </c>
      <c r="Q533" s="4">
        <v>289302433.80500001</v>
      </c>
      <c r="R533" s="6">
        <v>1163205.6410000001</v>
      </c>
      <c r="S533" s="4">
        <v>-3761920.8020000001</v>
      </c>
      <c r="T533" s="4">
        <v>-34808459.528999999</v>
      </c>
      <c r="U533" s="4">
        <v>102220216.756</v>
      </c>
      <c r="V533" s="4">
        <v>42.792000000000002</v>
      </c>
      <c r="W533" s="8">
        <v>402</v>
      </c>
      <c r="X533" s="23">
        <f t="shared" si="248"/>
        <v>719980.88858344033</v>
      </c>
      <c r="Y533" s="24">
        <f t="shared" si="239"/>
        <v>-0.44912782116469657</v>
      </c>
      <c r="Z533" s="20">
        <f t="shared" si="249"/>
        <v>0.32666972594889387</v>
      </c>
      <c r="AA533" s="7">
        <f t="shared" si="250"/>
        <v>1.8993319908649784</v>
      </c>
      <c r="AB533" s="7">
        <f t="shared" si="240"/>
        <v>-0.14255564311389307</v>
      </c>
      <c r="AC533" s="4">
        <f t="shared" si="251"/>
        <v>38057.506990006717</v>
      </c>
      <c r="AD533">
        <f t="shared" si="252"/>
        <v>-2.6574158057580895E-4</v>
      </c>
      <c r="AE533" s="7">
        <f t="shared" si="253"/>
        <v>4.67013630620167E-2</v>
      </c>
      <c r="AF533" s="7">
        <f t="shared" si="242"/>
        <v>-1.414565248758866E-2</v>
      </c>
      <c r="AG533">
        <f t="shared" si="254"/>
        <v>-0.25828421692903253</v>
      </c>
      <c r="AH533" s="7">
        <f t="shared" si="266"/>
        <v>-8.453779030374893E-2</v>
      </c>
      <c r="AI533" s="7">
        <f t="shared" si="255"/>
        <v>2.7758985835906884</v>
      </c>
      <c r="AJ533" s="10">
        <f t="shared" si="244"/>
        <v>-9.0982928116232056E-2</v>
      </c>
      <c r="AK533" s="17">
        <f t="shared" si="256"/>
        <v>-7.619068194695662E-2</v>
      </c>
      <c r="AL533" s="20">
        <f t="shared" si="257"/>
        <v>0.46963369793544324</v>
      </c>
      <c r="AM533">
        <f t="shared" si="258"/>
        <v>69.106999999999999</v>
      </c>
      <c r="AN533" s="13">
        <f t="shared" si="245"/>
        <v>0.33840854868203335</v>
      </c>
      <c r="AO533">
        <f t="shared" si="259"/>
        <v>9.5491889006700852</v>
      </c>
      <c r="AP533" s="13">
        <f t="shared" si="265"/>
        <v>-0.18921801196362212</v>
      </c>
      <c r="AQ533">
        <f t="shared" si="260"/>
        <v>6.0069172455081175</v>
      </c>
      <c r="AR533" s="13">
        <f t="shared" si="247"/>
        <v>0.43808972350438635</v>
      </c>
      <c r="AS533" s="16">
        <f t="shared" si="261"/>
        <v>3.2960807635079599E-5</v>
      </c>
      <c r="AT533" s="13">
        <f t="shared" si="246"/>
        <v>-0.36549616950220859</v>
      </c>
      <c r="AU533" s="17">
        <f t="shared" si="262"/>
        <v>9.0641258589359328E-2</v>
      </c>
      <c r="AV533" s="20">
        <f t="shared" si="263"/>
        <v>0.53611117638274453</v>
      </c>
      <c r="AW533" s="17">
        <f>(Z533*0.3999)+(AL533*0.4002)+(AV533*0.1999)</f>
        <v>0.4257512534796376</v>
      </c>
      <c r="AX533" s="17">
        <f t="shared" si="264"/>
        <v>532</v>
      </c>
    </row>
    <row r="534" spans="1:50" x14ac:dyDescent="0.25">
      <c r="A534">
        <v>227429</v>
      </c>
      <c r="B534" s="1" t="s">
        <v>1012</v>
      </c>
      <c r="C534" t="s">
        <v>65</v>
      </c>
      <c r="D534" t="s">
        <v>66</v>
      </c>
      <c r="E534" s="1" t="s">
        <v>67</v>
      </c>
      <c r="F534">
        <v>106.163</v>
      </c>
      <c r="G534">
        <v>-1673752.639</v>
      </c>
      <c r="H534">
        <v>1589564.639</v>
      </c>
      <c r="I534">
        <v>90.863</v>
      </c>
      <c r="J534">
        <v>-10016354.852</v>
      </c>
      <c r="K534">
        <v>25.803000000000001</v>
      </c>
      <c r="L534">
        <v>444.63600000000002</v>
      </c>
      <c r="M534" s="2">
        <v>82.869</v>
      </c>
      <c r="N534">
        <v>64.375</v>
      </c>
      <c r="O534" s="4">
        <v>2719056.6510000001</v>
      </c>
      <c r="P534" s="4">
        <v>35096056.471000001</v>
      </c>
      <c r="Q534" s="4">
        <v>58646017.082999997</v>
      </c>
      <c r="R534" s="6">
        <v>2402312.5929999999</v>
      </c>
      <c r="S534" s="4">
        <v>-4022904.4339999999</v>
      </c>
      <c r="T534" s="4">
        <v>8657416.2379999999</v>
      </c>
      <c r="U534" s="4">
        <v>16754237.905999999</v>
      </c>
      <c r="V534" s="4">
        <v>39.768000000000001</v>
      </c>
      <c r="W534" s="8">
        <v>393</v>
      </c>
      <c r="X534" s="23">
        <f t="shared" si="248"/>
        <v>506557.86836976331</v>
      </c>
      <c r="Y534" s="24">
        <f t="shared" si="239"/>
        <v>-0.53252881063795121</v>
      </c>
      <c r="Z534" s="20">
        <f t="shared" si="249"/>
        <v>0.29717989652276433</v>
      </c>
      <c r="AA534" s="7">
        <f t="shared" si="250"/>
        <v>1.8291030279017917</v>
      </c>
      <c r="AB534" s="7">
        <f t="shared" si="240"/>
        <v>-0.15530853083556365</v>
      </c>
      <c r="AC534" s="4">
        <f t="shared" si="251"/>
        <v>-22527.089241536898</v>
      </c>
      <c r="AD534">
        <f t="shared" si="252"/>
        <v>-1.0703567641272936E-2</v>
      </c>
      <c r="AE534" s="7">
        <f t="shared" si="253"/>
        <v>-0.14523727122966162</v>
      </c>
      <c r="AF534" s="7">
        <f t="shared" si="242"/>
        <v>-4.9090732675090155E-2</v>
      </c>
      <c r="AG534">
        <f t="shared" si="254"/>
        <v>0.29654672099287671</v>
      </c>
      <c r="AH534" s="7">
        <f t="shared" si="266"/>
        <v>-4.9016985014538904E-2</v>
      </c>
      <c r="AI534" s="7">
        <f t="shared" si="255"/>
        <v>2.4902808989462444</v>
      </c>
      <c r="AJ534" s="10">
        <f t="shared" si="244"/>
        <v>-9.4416856536770344E-2</v>
      </c>
      <c r="AK534" s="17">
        <f t="shared" si="256"/>
        <v>-8.19821664153014E-2</v>
      </c>
      <c r="AL534" s="20">
        <f t="shared" si="257"/>
        <v>0.46733044742569585</v>
      </c>
      <c r="AM534">
        <f t="shared" si="258"/>
        <v>64.375</v>
      </c>
      <c r="AN534" s="13">
        <f t="shared" si="245"/>
        <v>0.15530866228486492</v>
      </c>
      <c r="AO534">
        <f t="shared" si="259"/>
        <v>17.231949773282178</v>
      </c>
      <c r="AP534" s="13">
        <f t="shared" si="265"/>
        <v>0.46650757461782205</v>
      </c>
      <c r="AQ534">
        <f t="shared" si="260"/>
        <v>3.5214122388869509</v>
      </c>
      <c r="AR534" s="13">
        <f t="shared" si="247"/>
        <v>-2.9468858058969868E-2</v>
      </c>
      <c r="AS534" s="16">
        <f t="shared" si="261"/>
        <v>1.6352583159180378E-4</v>
      </c>
      <c r="AT534" s="13">
        <f t="shared" si="246"/>
        <v>0.46695151351718844</v>
      </c>
      <c r="AU534" s="17">
        <f t="shared" si="262"/>
        <v>0.2492425805286102</v>
      </c>
      <c r="AV534" s="20">
        <f t="shared" si="263"/>
        <v>0.59841342802037145</v>
      </c>
      <c r="AW534" s="17">
        <f>(Z534*0.3999)+(AL534*0.4002)+(AV534*0.1999)</f>
        <v>0.4254907299404892</v>
      </c>
      <c r="AX534" s="17">
        <f t="shared" si="264"/>
        <v>533</v>
      </c>
    </row>
    <row r="535" spans="1:50" x14ac:dyDescent="0.25">
      <c r="A535">
        <v>237969</v>
      </c>
      <c r="B535" s="1" t="s">
        <v>1013</v>
      </c>
      <c r="C535" t="s">
        <v>1014</v>
      </c>
      <c r="D535" t="s">
        <v>951</v>
      </c>
      <c r="E535" s="1" t="s">
        <v>67</v>
      </c>
      <c r="F535">
        <v>206.31800000000001</v>
      </c>
      <c r="G535">
        <v>1580798.5919999999</v>
      </c>
      <c r="H535">
        <v>3069705.1159999999</v>
      </c>
      <c r="I535">
        <v>229.96899999999999</v>
      </c>
      <c r="J535">
        <v>91172006.060000002</v>
      </c>
      <c r="K535">
        <v>62.51</v>
      </c>
      <c r="L535">
        <v>707.08900000000006</v>
      </c>
      <c r="M535" s="2">
        <v>260.69299999999998</v>
      </c>
      <c r="N535">
        <v>56.290999999999997</v>
      </c>
      <c r="O535" s="4">
        <v>5916258.3200000003</v>
      </c>
      <c r="P535" s="4">
        <v>137666307.80899999</v>
      </c>
      <c r="Q535" s="4">
        <v>150634148.523</v>
      </c>
      <c r="R535" s="6">
        <v>112305.995</v>
      </c>
      <c r="S535" s="4">
        <v>346450.12599999999</v>
      </c>
      <c r="T535" s="4">
        <v>0</v>
      </c>
      <c r="U535" s="4">
        <v>36468302.295999996</v>
      </c>
      <c r="V535" s="4">
        <v>40.997</v>
      </c>
      <c r="W535" s="8">
        <v>67</v>
      </c>
      <c r="X535" s="23">
        <f t="shared" si="248"/>
        <v>436975.92170947761</v>
      </c>
      <c r="Y535" s="24">
        <f t="shared" ref="Y535:Y598" si="267">(X535 - AVERAGE(X$2:X$999)) / _xlfn.STDEV.P(X$2:X$999)</f>
        <v>-0.55971989431361535</v>
      </c>
      <c r="Z535" s="20">
        <f t="shared" si="249"/>
        <v>0.28783525520517217</v>
      </c>
      <c r="AA535" s="7">
        <f t="shared" si="250"/>
        <v>4.1651245101894077</v>
      </c>
      <c r="AB535" s="7">
        <f t="shared" si="240"/>
        <v>0.26888995397818183</v>
      </c>
      <c r="AC535" s="4">
        <f t="shared" si="251"/>
        <v>128939.92985324336</v>
      </c>
      <c r="AD535">
        <f t="shared" si="252"/>
        <v>1.5391949991647426E-2</v>
      </c>
      <c r="AE535" s="7">
        <f t="shared" si="253"/>
        <v>9.3674644195726631E-2</v>
      </c>
      <c r="AF535" s="7">
        <f t="shared" si="242"/>
        <v>-5.5935176766622012E-3</v>
      </c>
      <c r="AG535">
        <f t="shared" si="254"/>
        <v>0.12190145043140278</v>
      </c>
      <c r="AH535" s="7">
        <f t="shared" si="266"/>
        <v>-6.0197941638065633E-2</v>
      </c>
      <c r="AI535" s="7">
        <f t="shared" si="255"/>
        <v>11.615977697842643</v>
      </c>
      <c r="AJ535" s="10">
        <f t="shared" si="244"/>
        <v>1.5299702625019314E-2</v>
      </c>
      <c r="AK535" s="17">
        <f t="shared" si="256"/>
        <v>7.2112442223008985E-2</v>
      </c>
      <c r="AL535" s="20">
        <f t="shared" si="257"/>
        <v>0.528743787728021</v>
      </c>
      <c r="AM535">
        <f t="shared" si="258"/>
        <v>56.290999999999997</v>
      </c>
      <c r="AN535" s="13">
        <f t="shared" si="245"/>
        <v>-0.15749342597268165</v>
      </c>
      <c r="AO535">
        <f t="shared" si="259"/>
        <v>11.311614141737323</v>
      </c>
      <c r="AP535" s="13">
        <f t="shared" si="265"/>
        <v>-3.8794571202301446E-2</v>
      </c>
      <c r="AQ535">
        <f t="shared" si="260"/>
        <v>3.6789153735402338</v>
      </c>
      <c r="AR535" s="13">
        <f t="shared" si="247"/>
        <v>1.5970516423652456E-4</v>
      </c>
      <c r="AS535" s="16">
        <f t="shared" si="261"/>
        <v>1.1951624857381144E-4</v>
      </c>
      <c r="AT535" s="13">
        <f t="shared" si="246"/>
        <v>0.18635817922484049</v>
      </c>
      <c r="AU535" s="17">
        <f t="shared" si="262"/>
        <v>-1.9635108456352628E-2</v>
      </c>
      <c r="AV535" s="20">
        <f t="shared" si="263"/>
        <v>0.4921672283642386</v>
      </c>
      <c r="AW535" s="17">
        <f>(Z535*0.3999)+(AL535*0.4002)+(AV535*0.1999)</f>
        <v>0.42509281135531363</v>
      </c>
      <c r="AX535" s="17">
        <f t="shared" si="264"/>
        <v>534</v>
      </c>
    </row>
    <row r="536" spans="1:50" x14ac:dyDescent="0.25">
      <c r="A536">
        <v>181020</v>
      </c>
      <c r="B536" s="1" t="s">
        <v>1015</v>
      </c>
      <c r="C536" t="s">
        <v>1016</v>
      </c>
      <c r="D536" t="s">
        <v>254</v>
      </c>
      <c r="E536" s="1" t="s">
        <v>405</v>
      </c>
      <c r="F536">
        <v>999.61699999999996</v>
      </c>
      <c r="G536">
        <v>0</v>
      </c>
      <c r="H536">
        <v>3183143.031</v>
      </c>
      <c r="I536">
        <v>242.4</v>
      </c>
      <c r="J536">
        <v>126156480.59299999</v>
      </c>
      <c r="K536">
        <v>182.30500000000001</v>
      </c>
      <c r="L536">
        <v>2093.0889999999999</v>
      </c>
      <c r="M536" s="2">
        <v>187.64099999999999</v>
      </c>
      <c r="N536">
        <v>57.262999999999998</v>
      </c>
      <c r="O536" s="4">
        <v>16959676.16</v>
      </c>
      <c r="P536" s="4">
        <v>243481513.398</v>
      </c>
      <c r="Q536" s="4">
        <v>290170071.14899999</v>
      </c>
      <c r="R536" s="6">
        <v>151643.04800000001</v>
      </c>
      <c r="S536" s="4">
        <v>13769023.635</v>
      </c>
      <c r="T536" s="4">
        <v>39627219.103</v>
      </c>
      <c r="U536" s="4">
        <v>92229665.386000007</v>
      </c>
      <c r="V536" s="4">
        <v>44.066000000000003</v>
      </c>
      <c r="W536" s="8">
        <v>40</v>
      </c>
      <c r="X536" s="23">
        <f t="shared" si="248"/>
        <v>711361.32924420002</v>
      </c>
      <c r="Y536" s="24">
        <f t="shared" si="267"/>
        <v>-0.45249615405116939</v>
      </c>
      <c r="Z536" s="20">
        <f t="shared" si="249"/>
        <v>0.32545579562693283</v>
      </c>
      <c r="AA536" s="7">
        <f t="shared" si="250"/>
        <v>3.2344527586343799</v>
      </c>
      <c r="AB536" s="7">
        <f t="shared" si="240"/>
        <v>9.9889133625284898E-2</v>
      </c>
      <c r="AC536" s="4">
        <f t="shared" si="251"/>
        <v>60272.869712181375</v>
      </c>
      <c r="AD536">
        <f t="shared" si="252"/>
        <v>3.5616354491092516E-3</v>
      </c>
      <c r="AE536" s="7">
        <f t="shared" si="253"/>
        <v>0.18380384006655254</v>
      </c>
      <c r="AF536" s="7">
        <f t="shared" si="242"/>
        <v>1.0815747652144991E-2</v>
      </c>
      <c r="AG536">
        <f t="shared" si="254"/>
        <v>0.84875654789639021</v>
      </c>
      <c r="AH536" s="7">
        <f t="shared" si="266"/>
        <v>-1.3663985750123661E-2</v>
      </c>
      <c r="AI536" s="7">
        <f t="shared" si="255"/>
        <v>6.2150146658318022</v>
      </c>
      <c r="AJ536" s="10">
        <f t="shared" si="244"/>
        <v>-4.9635073654630733E-2</v>
      </c>
      <c r="AK536" s="17">
        <f t="shared" si="256"/>
        <v>2.2486076737161513E-2</v>
      </c>
      <c r="AL536" s="20">
        <f t="shared" si="257"/>
        <v>0.50896989082628341</v>
      </c>
      <c r="AM536">
        <f t="shared" si="258"/>
        <v>57.262999999999998</v>
      </c>
      <c r="AN536" s="13">
        <f t="shared" si="245"/>
        <v>-0.11988288295111615</v>
      </c>
      <c r="AO536">
        <f t="shared" si="259"/>
        <v>11.481248457255697</v>
      </c>
      <c r="AP536" s="13">
        <f t="shared" si="265"/>
        <v>-2.4316239403096417E-2</v>
      </c>
      <c r="AQ536">
        <f t="shared" si="260"/>
        <v>1.3296398891966759</v>
      </c>
      <c r="AR536" s="13">
        <f t="shared" si="247"/>
        <v>-0.44177218000000007</v>
      </c>
      <c r="AS536" s="16">
        <f t="shared" si="261"/>
        <v>1.2341562304925521E-4</v>
      </c>
      <c r="AT536" s="13">
        <f t="shared" si="246"/>
        <v>0.211219548287845</v>
      </c>
      <c r="AU536" s="17">
        <f t="shared" si="262"/>
        <v>-0.11024306007853998</v>
      </c>
      <c r="AV536" s="20">
        <f t="shared" si="263"/>
        <v>0.45610830668403446</v>
      </c>
      <c r="AW536" s="17">
        <f>(Z536*0.3999)+(AL536*0.4002)+(AV536*0.1999)</f>
        <v>0.42501557348602753</v>
      </c>
      <c r="AX536" s="17">
        <f t="shared" si="264"/>
        <v>535</v>
      </c>
    </row>
    <row r="537" spans="1:50" x14ac:dyDescent="0.25">
      <c r="A537">
        <v>211088</v>
      </c>
      <c r="B537" s="1" t="s">
        <v>1017</v>
      </c>
      <c r="C537" t="s">
        <v>1018</v>
      </c>
      <c r="D537" t="s">
        <v>143</v>
      </c>
      <c r="E537" s="1" t="s">
        <v>192</v>
      </c>
      <c r="F537">
        <v>858.43799999999999</v>
      </c>
      <c r="G537">
        <v>39082.027000000002</v>
      </c>
      <c r="H537">
        <v>4848519.9230000004</v>
      </c>
      <c r="I537">
        <v>617.81500000000005</v>
      </c>
      <c r="J537">
        <v>95279582.273000002</v>
      </c>
      <c r="K537">
        <v>184.08199999999999</v>
      </c>
      <c r="L537">
        <v>2241.087</v>
      </c>
      <c r="M537" s="2">
        <v>393.81</v>
      </c>
      <c r="N537">
        <v>56.63</v>
      </c>
      <c r="O537" s="4">
        <v>28161016.384</v>
      </c>
      <c r="P537" s="4">
        <v>97428123.429000005</v>
      </c>
      <c r="Q537" s="4">
        <v>177191863.16</v>
      </c>
      <c r="R537" s="6">
        <v>858682.93200000003</v>
      </c>
      <c r="S537" s="4">
        <v>-7274428.6909999996</v>
      </c>
      <c r="T537" s="4">
        <v>5347106.5420000004</v>
      </c>
      <c r="U537" s="4">
        <v>143621094.06799999</v>
      </c>
      <c r="V537" s="4">
        <v>45.064999999999998</v>
      </c>
      <c r="W537" s="8">
        <v>308</v>
      </c>
      <c r="X537" s="23">
        <f t="shared" si="248"/>
        <v>1097915.3423731169</v>
      </c>
      <c r="Y537" s="24">
        <f t="shared" si="267"/>
        <v>-0.30143940699768007</v>
      </c>
      <c r="Z537" s="20">
        <f t="shared" si="249"/>
        <v>0.38153972422227483</v>
      </c>
      <c r="AA537" s="7">
        <f t="shared" si="250"/>
        <v>0.66710114919923824</v>
      </c>
      <c r="AB537" s="7">
        <f t="shared" si="240"/>
        <v>-0.3663166230272687</v>
      </c>
      <c r="AC537" s="4">
        <f t="shared" si="251"/>
        <v>42514.896687634173</v>
      </c>
      <c r="AD537">
        <f t="shared" si="252"/>
        <v>5.0220045820194683E-4</v>
      </c>
      <c r="AE537" s="7">
        <f t="shared" si="253"/>
        <v>-1.6891033895420744E-2</v>
      </c>
      <c r="AF537" s="7">
        <f t="shared" si="242"/>
        <v>-2.5723526943108973E-2</v>
      </c>
      <c r="AG537">
        <f t="shared" si="254"/>
        <v>6.7526780804971084E-2</v>
      </c>
      <c r="AH537" s="7">
        <f t="shared" si="266"/>
        <v>-6.3679059795787127E-2</v>
      </c>
      <c r="AI537" s="7">
        <f t="shared" si="255"/>
        <v>2.221458820230501</v>
      </c>
      <c r="AJ537" s="10">
        <f t="shared" si="244"/>
        <v>-9.7648854503980684E-2</v>
      </c>
      <c r="AK537" s="17">
        <f t="shared" si="256"/>
        <v>-0.14234750236282664</v>
      </c>
      <c r="AL537" s="20">
        <f t="shared" si="257"/>
        <v>0.44340276352658498</v>
      </c>
      <c r="AM537">
        <f t="shared" si="258"/>
        <v>56.63</v>
      </c>
      <c r="AN537" s="13">
        <f t="shared" si="245"/>
        <v>-0.14437616868429595</v>
      </c>
      <c r="AO537">
        <f t="shared" si="259"/>
        <v>12.174395106528612</v>
      </c>
      <c r="AP537" s="13">
        <f t="shared" si="265"/>
        <v>3.4844002691867125E-2</v>
      </c>
      <c r="AQ537">
        <f t="shared" si="260"/>
        <v>3.3561945220064975</v>
      </c>
      <c r="AR537" s="13">
        <f t="shared" si="247"/>
        <v>-6.0548643111897352E-2</v>
      </c>
      <c r="AS537" s="16">
        <f t="shared" si="261"/>
        <v>7.9581183059617794E-5</v>
      </c>
      <c r="AT537" s="13">
        <f t="shared" si="246"/>
        <v>-6.8257120884452252E-2</v>
      </c>
      <c r="AU537" s="17">
        <f t="shared" si="262"/>
        <v>-6.3390434887186792E-2</v>
      </c>
      <c r="AV537" s="20">
        <f t="shared" si="263"/>
        <v>0.47472780189404168</v>
      </c>
      <c r="AW537" s="17">
        <f>(Z537*0.3999)+(AL537*0.4002)+(AV537*0.1999)</f>
        <v>0.42492560927844591</v>
      </c>
      <c r="AX537" s="17">
        <f t="shared" si="264"/>
        <v>536</v>
      </c>
    </row>
    <row r="538" spans="1:50" x14ac:dyDescent="0.25">
      <c r="A538">
        <v>177144</v>
      </c>
      <c r="B538" s="1" t="s">
        <v>1019</v>
      </c>
      <c r="C538" t="s">
        <v>1020</v>
      </c>
      <c r="D538" t="s">
        <v>169</v>
      </c>
      <c r="E538" s="1" t="s">
        <v>40</v>
      </c>
      <c r="F538">
        <v>228.09700000000001</v>
      </c>
      <c r="G538">
        <v>980435.73800000001</v>
      </c>
      <c r="H538">
        <v>1519546.6</v>
      </c>
      <c r="I538">
        <v>168.846</v>
      </c>
      <c r="J538">
        <v>45086419.294</v>
      </c>
      <c r="K538">
        <v>46.55</v>
      </c>
      <c r="L538">
        <v>869.79899999999998</v>
      </c>
      <c r="M538" s="2">
        <v>230.065</v>
      </c>
      <c r="N538">
        <v>46.701000000000001</v>
      </c>
      <c r="O538" s="4">
        <v>5618799.6189999999</v>
      </c>
      <c r="P538" s="4">
        <v>72732866.353</v>
      </c>
      <c r="Q538" s="4">
        <v>80068658.506999999</v>
      </c>
      <c r="R538" s="6">
        <v>422876.76699999999</v>
      </c>
      <c r="S538" s="4">
        <v>-6133192.2180000003</v>
      </c>
      <c r="T538" s="4">
        <v>177569.772</v>
      </c>
      <c r="U538" s="4">
        <v>35018120.585000001</v>
      </c>
      <c r="V538" s="4">
        <v>41.944000000000003</v>
      </c>
      <c r="W538" s="8">
        <v>138</v>
      </c>
      <c r="X538" s="23">
        <f t="shared" si="248"/>
        <v>704993.79275257245</v>
      </c>
      <c r="Y538" s="24">
        <f t="shared" si="267"/>
        <v>-0.45498444628589219</v>
      </c>
      <c r="Z538" s="20">
        <f t="shared" si="249"/>
        <v>0.3245602142983412</v>
      </c>
      <c r="AA538" s="7">
        <f t="shared" si="250"/>
        <v>1.8352163761880071</v>
      </c>
      <c r="AB538" s="7">
        <f t="shared" si="240"/>
        <v>-0.15419840702043</v>
      </c>
      <c r="AC538" s="4">
        <f t="shared" si="251"/>
        <v>51835.446228381501</v>
      </c>
      <c r="AD538">
        <f t="shared" si="252"/>
        <v>2.1079927048750146E-3</v>
      </c>
      <c r="AE538" s="7">
        <f t="shared" si="253"/>
        <v>-0.13175023504763</v>
      </c>
      <c r="AF538" s="7">
        <f t="shared" si="242"/>
        <v>-4.663523140192484E-2</v>
      </c>
      <c r="AG538">
        <f t="shared" si="254"/>
        <v>0.15785691383971021</v>
      </c>
      <c r="AH538" s="7">
        <f t="shared" si="266"/>
        <v>-5.7896038612265797E-2</v>
      </c>
      <c r="AI538" s="7">
        <f t="shared" si="255"/>
        <v>10.914793770886874</v>
      </c>
      <c r="AJ538" s="10">
        <f t="shared" si="244"/>
        <v>6.8694983896076967E-3</v>
      </c>
      <c r="AK538" s="17">
        <f t="shared" si="256"/>
        <v>-6.5819152444794721E-2</v>
      </c>
      <c r="AL538" s="20">
        <f t="shared" si="257"/>
        <v>0.47376090392663345</v>
      </c>
      <c r="AM538">
        <f t="shared" si="258"/>
        <v>46.701000000000001</v>
      </c>
      <c r="AN538" s="13">
        <f t="shared" si="245"/>
        <v>-0.52856863952907318</v>
      </c>
      <c r="AO538">
        <f t="shared" si="259"/>
        <v>18.685263157894738</v>
      </c>
      <c r="AP538" s="13">
        <f t="shared" si="265"/>
        <v>0.59054824013026164</v>
      </c>
      <c r="AQ538">
        <f t="shared" si="260"/>
        <v>3.6271965628356608</v>
      </c>
      <c r="AR538" s="13">
        <f t="shared" si="247"/>
        <v>-9.5693332841899608E-3</v>
      </c>
      <c r="AS538" s="16">
        <f t="shared" si="261"/>
        <v>1.5480156954855094E-4</v>
      </c>
      <c r="AT538" s="13">
        <f t="shared" si="246"/>
        <v>0.41132795137265077</v>
      </c>
      <c r="AU538" s="17">
        <f t="shared" si="262"/>
        <v>6.8939725127326143E-2</v>
      </c>
      <c r="AV538" s="20">
        <f t="shared" si="263"/>
        <v>0.52748120117841579</v>
      </c>
      <c r="AW538" s="17">
        <f>(Z538*0.3999)+(AL538*0.4002)+(AV538*0.1999)</f>
        <v>0.42483423556491068</v>
      </c>
      <c r="AX538" s="17">
        <f t="shared" si="264"/>
        <v>537</v>
      </c>
    </row>
    <row r="539" spans="1:50" x14ac:dyDescent="0.25">
      <c r="A539">
        <v>183275</v>
      </c>
      <c r="B539" s="1" t="s">
        <v>1021</v>
      </c>
      <c r="C539" t="s">
        <v>1022</v>
      </c>
      <c r="D539" t="s">
        <v>43</v>
      </c>
      <c r="E539" s="1" t="s">
        <v>48</v>
      </c>
      <c r="F539">
        <v>20.84</v>
      </c>
      <c r="G539">
        <v>196331.533</v>
      </c>
      <c r="H539">
        <v>181696.41800000001</v>
      </c>
      <c r="I539">
        <v>19.931000000000001</v>
      </c>
      <c r="J539">
        <v>5838259.96</v>
      </c>
      <c r="K539">
        <v>7.3250000000000002</v>
      </c>
      <c r="L539">
        <v>85.222999999999999</v>
      </c>
      <c r="M539" s="2">
        <v>26.904</v>
      </c>
      <c r="N539">
        <v>116.167</v>
      </c>
      <c r="O539" s="4">
        <v>910976.54700000002</v>
      </c>
      <c r="P539" s="4">
        <v>8207841.9809999997</v>
      </c>
      <c r="Q539" s="4">
        <v>9234887.3100000005</v>
      </c>
      <c r="R539" s="6">
        <v>80427.773000000001</v>
      </c>
      <c r="S539" s="4">
        <v>-2014223.2290000001</v>
      </c>
      <c r="T539" s="4">
        <v>595475.31999999995</v>
      </c>
      <c r="U539" s="4">
        <v>5394026.3870000001</v>
      </c>
      <c r="V539" s="4">
        <v>37.865000000000002</v>
      </c>
      <c r="W539" s="8">
        <v>33</v>
      </c>
      <c r="X539" s="23">
        <f t="shared" si="248"/>
        <v>65570.569842181823</v>
      </c>
      <c r="Y539" s="24">
        <f t="shared" si="267"/>
        <v>-0.70485688005387126</v>
      </c>
      <c r="Z539" s="20">
        <f t="shared" si="249"/>
        <v>0.24044965339685104</v>
      </c>
      <c r="AA539" s="7">
        <f t="shared" si="250"/>
        <v>1.1357893252998645</v>
      </c>
      <c r="AB539" s="7">
        <f t="shared" si="240"/>
        <v>-0.28120746814171238</v>
      </c>
      <c r="AC539" s="4">
        <f t="shared" si="251"/>
        <v>68505.684615655395</v>
      </c>
      <c r="AD539">
        <f t="shared" si="252"/>
        <v>4.9800271740281944E-3</v>
      </c>
      <c r="AE539" s="7">
        <f t="shared" si="253"/>
        <v>-0.33973263746290233</v>
      </c>
      <c r="AF539" s="7">
        <f t="shared" si="242"/>
        <v>-8.4501301236235449E-2</v>
      </c>
      <c r="AG539">
        <f t="shared" si="254"/>
        <v>0.77095609185132596</v>
      </c>
      <c r="AH539" s="7">
        <f t="shared" si="266"/>
        <v>-1.8644845074477757E-2</v>
      </c>
      <c r="AI539" s="7">
        <f t="shared" si="255"/>
        <v>8.9917037245003559</v>
      </c>
      <c r="AJ539" s="10">
        <f t="shared" si="244"/>
        <v>-1.6251456371165367E-2</v>
      </c>
      <c r="AK539" s="17">
        <f t="shared" si="256"/>
        <v>-0.10668218408422694</v>
      </c>
      <c r="AL539" s="20">
        <f t="shared" si="257"/>
        <v>0.45752055848843853</v>
      </c>
      <c r="AM539">
        <f t="shared" si="258"/>
        <v>116.167</v>
      </c>
      <c r="AN539" s="13">
        <f t="shared" si="245"/>
        <v>2.1593469793351923</v>
      </c>
      <c r="AO539">
        <f t="shared" si="259"/>
        <v>11.634539249146757</v>
      </c>
      <c r="AP539" s="13">
        <f t="shared" si="265"/>
        <v>-1.1232831485426316E-2</v>
      </c>
      <c r="AQ539">
        <f t="shared" si="260"/>
        <v>2.7209556313993173</v>
      </c>
      <c r="AR539" s="13">
        <f t="shared" si="247"/>
        <v>-0.18004604659930171</v>
      </c>
      <c r="AS539" s="16">
        <f t="shared" si="261"/>
        <v>9.3551255826128306E-5</v>
      </c>
      <c r="AT539" s="13">
        <f t="shared" si="246"/>
        <v>2.0812327836735194E-2</v>
      </c>
      <c r="AU539" s="17">
        <f t="shared" si="262"/>
        <v>0.60414683984672268</v>
      </c>
      <c r="AV539" s="20">
        <f t="shared" si="263"/>
        <v>0.72712698971582213</v>
      </c>
      <c r="AW539" s="17">
        <f>(Z539*0.3999)+(AL539*0.4002)+(AV539*0.1999)</f>
        <v>0.42460822914466667</v>
      </c>
      <c r="AX539" s="17">
        <f t="shared" si="264"/>
        <v>538</v>
      </c>
    </row>
    <row r="540" spans="1:50" x14ac:dyDescent="0.25">
      <c r="A540">
        <v>238078</v>
      </c>
      <c r="B540" s="1" t="s">
        <v>1023</v>
      </c>
      <c r="C540" t="s">
        <v>1024</v>
      </c>
      <c r="D540" t="s">
        <v>951</v>
      </c>
      <c r="E540" s="1" t="s">
        <v>48</v>
      </c>
      <c r="F540">
        <v>-66.52</v>
      </c>
      <c r="G540">
        <v>-3014002.969</v>
      </c>
      <c r="H540">
        <v>873948.97</v>
      </c>
      <c r="I540">
        <v>72.516999999999996</v>
      </c>
      <c r="J540">
        <v>20848422.495000001</v>
      </c>
      <c r="K540">
        <v>30.334</v>
      </c>
      <c r="L540">
        <v>427.452</v>
      </c>
      <c r="M540" s="2">
        <v>144.88399999999999</v>
      </c>
      <c r="N540">
        <v>108.976</v>
      </c>
      <c r="O540" s="4">
        <v>2512113.085</v>
      </c>
      <c r="P540" s="4">
        <v>9901999.1659999993</v>
      </c>
      <c r="Q540" s="4">
        <v>21348635.613000002</v>
      </c>
      <c r="R540" s="6">
        <v>112305.995</v>
      </c>
      <c r="S540" s="4">
        <v>-11741755.780999999</v>
      </c>
      <c r="T540" s="4">
        <v>0</v>
      </c>
      <c r="U540" s="4">
        <v>21197052.84</v>
      </c>
      <c r="V540" s="4">
        <v>37.734000000000002</v>
      </c>
      <c r="W540" s="8">
        <v>67</v>
      </c>
      <c r="X540" s="23">
        <f t="shared" si="248"/>
        <v>242855.84745641789</v>
      </c>
      <c r="Y540" s="24">
        <f t="shared" si="267"/>
        <v>-0.63557772002106605</v>
      </c>
      <c r="Z540" s="20">
        <f t="shared" si="249"/>
        <v>0.26252584753225294</v>
      </c>
      <c r="AA540" s="7">
        <f t="shared" si="250"/>
        <v>0.30881155488516809</v>
      </c>
      <c r="AB540" s="7">
        <f t="shared" si="240"/>
        <v>-0.43137848319634714</v>
      </c>
      <c r="AC540" s="4">
        <f t="shared" si="251"/>
        <v>48773.716101457008</v>
      </c>
      <c r="AD540">
        <f t="shared" si="252"/>
        <v>1.5805020802367501E-3</v>
      </c>
      <c r="AE540" s="7">
        <f t="shared" si="253"/>
        <v>-0.5127036712618771</v>
      </c>
      <c r="AF540" s="7">
        <f t="shared" si="242"/>
        <v>-0.1159930676986077</v>
      </c>
      <c r="AG540">
        <f t="shared" si="254"/>
        <v>-0.26330905003888078</v>
      </c>
      <c r="AH540" s="7">
        <f t="shared" si="266"/>
        <v>-8.4859484907107222E-2</v>
      </c>
      <c r="AI540" s="7">
        <f t="shared" si="255"/>
        <v>1.8650575399898517</v>
      </c>
      <c r="AJ540" s="10">
        <f t="shared" si="244"/>
        <v>-0.10193380095909298</v>
      </c>
      <c r="AK540" s="17">
        <f t="shared" si="256"/>
        <v>-0.18463705031187558</v>
      </c>
      <c r="AL540" s="20">
        <f t="shared" si="257"/>
        <v>0.4267568617978878</v>
      </c>
      <c r="AM540">
        <f t="shared" si="258"/>
        <v>108.976</v>
      </c>
      <c r="AN540" s="13">
        <f t="shared" si="245"/>
        <v>1.8810986101293514</v>
      </c>
      <c r="AO540">
        <f t="shared" si="259"/>
        <v>14.091514472209402</v>
      </c>
      <c r="AP540" s="13">
        <f t="shared" si="265"/>
        <v>0.19847062617419794</v>
      </c>
      <c r="AQ540">
        <f t="shared" si="260"/>
        <v>2.3906177886200304</v>
      </c>
      <c r="AR540" s="13">
        <f t="shared" si="247"/>
        <v>-0.24218725846374575</v>
      </c>
      <c r="AS540" s="16">
        <f t="shared" si="261"/>
        <v>1.7015635265480098E-4</v>
      </c>
      <c r="AT540" s="13">
        <f t="shared" si="246"/>
        <v>0.50922594298409374</v>
      </c>
      <c r="AU540" s="17">
        <f t="shared" si="262"/>
        <v>0.65524561356323718</v>
      </c>
      <c r="AV540" s="20">
        <f t="shared" si="263"/>
        <v>0.74384518462126992</v>
      </c>
      <c r="AW540" s="17">
        <f>(Z540*0.3999)+(AL540*0.4002)+(AV540*0.1999)</f>
        <v>0.42446683492545445</v>
      </c>
      <c r="AX540" s="17">
        <f t="shared" si="264"/>
        <v>539</v>
      </c>
    </row>
    <row r="541" spans="1:50" x14ac:dyDescent="0.25">
      <c r="A541">
        <v>101912</v>
      </c>
      <c r="B541" s="1" t="s">
        <v>1025</v>
      </c>
      <c r="C541" t="s">
        <v>1026</v>
      </c>
      <c r="D541" t="s">
        <v>157</v>
      </c>
      <c r="E541" s="1" t="s">
        <v>838</v>
      </c>
      <c r="F541">
        <v>166.071</v>
      </c>
      <c r="G541">
        <v>0</v>
      </c>
      <c r="H541">
        <v>6039960.1009999998</v>
      </c>
      <c r="I541">
        <v>82.269000000000005</v>
      </c>
      <c r="J541">
        <v>0</v>
      </c>
      <c r="K541">
        <v>106.913</v>
      </c>
      <c r="L541">
        <v>1285.7750000000001</v>
      </c>
      <c r="M541" s="2">
        <v>291.88200000000001</v>
      </c>
      <c r="N541">
        <v>41.929000000000002</v>
      </c>
      <c r="O541" s="4">
        <v>11157803.468</v>
      </c>
      <c r="P541" s="4">
        <v>72959654.612000003</v>
      </c>
      <c r="Q541" s="4">
        <v>120390514.373</v>
      </c>
      <c r="R541" s="6">
        <v>359794.94900000002</v>
      </c>
      <c r="S541" s="4">
        <v>-8791566.1720000003</v>
      </c>
      <c r="T541" s="4">
        <v>-9107555.5089999996</v>
      </c>
      <c r="U541" s="4">
        <v>73088025.503999993</v>
      </c>
      <c r="V541" s="4">
        <v>44.944000000000003</v>
      </c>
      <c r="W541" s="8">
        <v>76</v>
      </c>
      <c r="X541" s="23">
        <f t="shared" si="248"/>
        <v>1381811.4382107633</v>
      </c>
      <c r="Y541" s="24">
        <f t="shared" si="267"/>
        <v>-0.19049910038619902</v>
      </c>
      <c r="Z541" s="20">
        <f t="shared" si="249"/>
        <v>0.42445902403343438</v>
      </c>
      <c r="AA541" s="7">
        <f t="shared" si="250"/>
        <v>0.96202543573603849</v>
      </c>
      <c r="AB541" s="7">
        <f t="shared" ref="AB541:AB604" si="268">(AA541 - AVERAGE(AA$2:AA$999)) / _xlfn.STDEV.P(AA$2:AA$999)</f>
        <v>-0.31276127842437085</v>
      </c>
      <c r="AC541" s="4">
        <f t="shared" si="251"/>
        <v>0</v>
      </c>
      <c r="AD541">
        <f t="shared" si="252"/>
        <v>-6.8224847624117199E-3</v>
      </c>
      <c r="AE541" s="7">
        <f t="shared" si="253"/>
        <v>-3.764783700237475E-2</v>
      </c>
      <c r="AF541" s="7">
        <f t="shared" si="242"/>
        <v>-2.9502589723697573E-2</v>
      </c>
      <c r="AG541">
        <f t="shared" si="254"/>
        <v>-0.19201750832458414</v>
      </c>
      <c r="AH541" s="7">
        <f t="shared" si="266"/>
        <v>-8.0295332479908679E-2</v>
      </c>
      <c r="AI541" s="7">
        <f t="shared" si="255"/>
        <v>2.538231754170964</v>
      </c>
      <c r="AJ541" s="10">
        <f t="shared" si="244"/>
        <v>-9.384035230262161E-2</v>
      </c>
      <c r="AK541" s="17">
        <f t="shared" si="256"/>
        <v>-0.1308873935277875</v>
      </c>
      <c r="AL541" s="20">
        <f t="shared" si="257"/>
        <v>0.44793219369677711</v>
      </c>
      <c r="AM541">
        <f t="shared" si="258"/>
        <v>41.929000000000002</v>
      </c>
      <c r="AN541" s="13">
        <f t="shared" si="245"/>
        <v>-0.71321628489832256</v>
      </c>
      <c r="AO541">
        <f t="shared" si="259"/>
        <v>12.026367233170896</v>
      </c>
      <c r="AP541" s="13">
        <f t="shared" si="265"/>
        <v>2.2209786204156739E-2</v>
      </c>
      <c r="AQ541">
        <f t="shared" si="260"/>
        <v>0.76949482289338067</v>
      </c>
      <c r="AR541" s="13">
        <f t="shared" si="247"/>
        <v>-0.54714337497760046</v>
      </c>
      <c r="AS541" s="16">
        <f t="shared" si="261"/>
        <v>1.1523549448487204E-4</v>
      </c>
      <c r="AT541" s="13">
        <f t="shared" ref="AT541:AT572" si="269">(AS541 - AVERAGE(AS$2:AS$844)) / _xlfn.STDEV.P(AS$2:AS$844)</f>
        <v>0.1590652357172857</v>
      </c>
      <c r="AU541" s="17">
        <f t="shared" si="262"/>
        <v>-0.31338523551940056</v>
      </c>
      <c r="AV541" s="20">
        <f t="shared" si="263"/>
        <v>0.37699400002219918</v>
      </c>
      <c r="AW541" s="17">
        <f>(Z541*0.3999)+(AL541*0.4002)+(AV541*0.1999)</f>
        <v>0.42436472823285826</v>
      </c>
      <c r="AX541" s="17">
        <f t="shared" si="264"/>
        <v>540</v>
      </c>
    </row>
    <row r="542" spans="1:50" x14ac:dyDescent="0.25">
      <c r="A542">
        <v>195243</v>
      </c>
      <c r="B542" s="1" t="s">
        <v>1027</v>
      </c>
      <c r="C542" t="s">
        <v>1028</v>
      </c>
      <c r="D542" t="s">
        <v>58</v>
      </c>
      <c r="E542" s="1" t="s">
        <v>52</v>
      </c>
      <c r="F542">
        <v>326.98700000000002</v>
      </c>
      <c r="G542">
        <v>0</v>
      </c>
      <c r="H542">
        <v>3737000.4350000001</v>
      </c>
      <c r="I542">
        <v>357.32799999999997</v>
      </c>
      <c r="J542">
        <v>22562522.916000001</v>
      </c>
      <c r="K542">
        <v>82.513000000000005</v>
      </c>
      <c r="L542">
        <v>1389.5429999999999</v>
      </c>
      <c r="M542" s="2">
        <v>232.93700000000001</v>
      </c>
      <c r="N542">
        <v>54.945999999999998</v>
      </c>
      <c r="O542" s="4">
        <v>15010154.948999999</v>
      </c>
      <c r="P542" s="4">
        <v>77333000.745000005</v>
      </c>
      <c r="Q542" s="4">
        <v>116060140.829</v>
      </c>
      <c r="R542" s="6">
        <v>1163205.6410000001</v>
      </c>
      <c r="S542" s="4">
        <v>75826.929000000004</v>
      </c>
      <c r="T542" s="4">
        <v>-1566151.5589999999</v>
      </c>
      <c r="U542" s="4">
        <v>41784258.098999999</v>
      </c>
      <c r="V542" s="4">
        <v>41.427</v>
      </c>
      <c r="W542" s="8">
        <v>402</v>
      </c>
      <c r="X542" s="23">
        <f t="shared" si="248"/>
        <v>674014.01093934581</v>
      </c>
      <c r="Y542" s="24">
        <f t="shared" si="267"/>
        <v>-0.46709065888799023</v>
      </c>
      <c r="Z542" s="20">
        <f t="shared" si="249"/>
        <v>0.32021750852159248</v>
      </c>
      <c r="AA542" s="7">
        <f t="shared" si="250"/>
        <v>2.0366101368342346</v>
      </c>
      <c r="AB542" s="7">
        <f t="shared" si="268"/>
        <v>-0.11762728438100498</v>
      </c>
      <c r="AC542" s="4">
        <f t="shared" si="251"/>
        <v>16237.369348051843</v>
      </c>
      <c r="AD542">
        <f t="shared" si="252"/>
        <v>-4.025027199262717E-3</v>
      </c>
      <c r="AE542" s="7">
        <f t="shared" si="253"/>
        <v>9.1250330566267746E-2</v>
      </c>
      <c r="AF542" s="7">
        <f t="shared" si="242"/>
        <v>-6.0348974671026847E-3</v>
      </c>
      <c r="AG542">
        <f t="shared" si="254"/>
        <v>-4.0440671725383896E-2</v>
      </c>
      <c r="AH542" s="7">
        <f t="shared" si="266"/>
        <v>-7.0591238978272686E-2</v>
      </c>
      <c r="AI542" s="7">
        <f t="shared" si="255"/>
        <v>2.9968683609805185</v>
      </c>
      <c r="AJ542" s="10">
        <f t="shared" si="244"/>
        <v>-8.8326249487933703E-2</v>
      </c>
      <c r="AK542" s="17">
        <f t="shared" si="256"/>
        <v>-6.4466104106456035E-2</v>
      </c>
      <c r="AL542" s="20">
        <f t="shared" si="257"/>
        <v>0.47429954797717211</v>
      </c>
      <c r="AM542">
        <f t="shared" si="258"/>
        <v>54.945999999999998</v>
      </c>
      <c r="AN542" s="13">
        <f t="shared" si="245"/>
        <v>-0.20953682140890131</v>
      </c>
      <c r="AO542">
        <f t="shared" si="259"/>
        <v>16.840291832802102</v>
      </c>
      <c r="AP542" s="13">
        <f t="shared" si="265"/>
        <v>0.43307947018779819</v>
      </c>
      <c r="AQ542">
        <f t="shared" si="260"/>
        <v>4.3305660926157081</v>
      </c>
      <c r="AR542" s="13">
        <f t="shared" si="247"/>
        <v>0.12274440528514401</v>
      </c>
      <c r="AS542" s="16">
        <f t="shared" si="261"/>
        <v>9.2573528036269436E-5</v>
      </c>
      <c r="AT542" s="13">
        <f t="shared" si="269"/>
        <v>1.4578596867854416E-2</v>
      </c>
      <c r="AU542" s="17">
        <f t="shared" si="262"/>
        <v>7.9010641819136043E-2</v>
      </c>
      <c r="AV542" s="20">
        <f t="shared" si="263"/>
        <v>0.53148792071009454</v>
      </c>
      <c r="AW542" s="17">
        <f>(Z542*0.3999)+(AL542*0.4002)+(AV542*0.1999)</f>
        <v>0.42411409610819695</v>
      </c>
      <c r="AX542" s="17">
        <f t="shared" si="264"/>
        <v>541</v>
      </c>
    </row>
    <row r="543" spans="1:50" x14ac:dyDescent="0.25">
      <c r="A543">
        <v>174817</v>
      </c>
      <c r="B543" s="1" t="s">
        <v>1029</v>
      </c>
      <c r="C543" t="s">
        <v>1030</v>
      </c>
      <c r="D543" t="s">
        <v>137</v>
      </c>
      <c r="E543" s="1" t="s">
        <v>48</v>
      </c>
      <c r="F543">
        <v>1522.104</v>
      </c>
      <c r="G543">
        <v>0</v>
      </c>
      <c r="H543">
        <v>4047628.5890000002</v>
      </c>
      <c r="I543">
        <v>951.41099999999994</v>
      </c>
      <c r="J543">
        <v>79866307.871999994</v>
      </c>
      <c r="K543">
        <v>146.72900000000001</v>
      </c>
      <c r="L543">
        <v>103.66800000000001</v>
      </c>
      <c r="M543" s="2">
        <v>217.72900000000001</v>
      </c>
      <c r="N543">
        <v>63.676000000000002</v>
      </c>
      <c r="O543" s="4">
        <v>16034127.275</v>
      </c>
      <c r="P543" s="4">
        <v>191199788.338</v>
      </c>
      <c r="Q543" s="4">
        <v>220345931.64300001</v>
      </c>
      <c r="R543" s="6">
        <v>397712.49200000003</v>
      </c>
      <c r="S543" s="4">
        <v>5571486.0300000003</v>
      </c>
      <c r="T543" s="4">
        <v>13112997.405999999</v>
      </c>
      <c r="U543" s="4">
        <v>114996559.84100001</v>
      </c>
      <c r="V543" s="4">
        <v>46.673999999999999</v>
      </c>
      <c r="W543" s="8">
        <v>90</v>
      </c>
      <c r="X543" s="23">
        <f t="shared" si="248"/>
        <v>962150.479674089</v>
      </c>
      <c r="Y543" s="24">
        <f t="shared" si="267"/>
        <v>-0.35449330846277549</v>
      </c>
      <c r="Z543" s="20">
        <f t="shared" si="249"/>
        <v>0.36148460897633417</v>
      </c>
      <c r="AA543" s="7">
        <f t="shared" si="250"/>
        <v>1.8144280109960624</v>
      </c>
      <c r="AB543" s="7">
        <f t="shared" si="268"/>
        <v>-0.1579733693155293</v>
      </c>
      <c r="AC543" s="4">
        <f t="shared" si="251"/>
        <v>770404.63664776005</v>
      </c>
      <c r="AD543">
        <f t="shared" si="252"/>
        <v>0.12590679122304299</v>
      </c>
      <c r="AE543" s="7">
        <f t="shared" si="253"/>
        <v>8.3646977199142908E-2</v>
      </c>
      <c r="AF543" s="7">
        <f t="shared" si="242"/>
        <v>-7.4191929951427449E-3</v>
      </c>
      <c r="AG543">
        <f t="shared" si="254"/>
        <v>0.44990506183884954</v>
      </c>
      <c r="AH543" s="7">
        <f t="shared" si="266"/>
        <v>-3.919883791360558E-2</v>
      </c>
      <c r="AI543" s="7">
        <f t="shared" si="255"/>
        <v>7.560037337948577</v>
      </c>
      <c r="AJ543" s="10">
        <f t="shared" si="244"/>
        <v>-3.3464115663007034E-2</v>
      </c>
      <c r="AK543" s="17">
        <f t="shared" si="256"/>
        <v>-4.2849215642403064E-2</v>
      </c>
      <c r="AL543" s="20">
        <f t="shared" si="257"/>
        <v>0.48291086579067477</v>
      </c>
      <c r="AM543">
        <f t="shared" si="258"/>
        <v>63.676000000000002</v>
      </c>
      <c r="AN543" s="13">
        <f t="shared" si="245"/>
        <v>0.12826157424775156</v>
      </c>
      <c r="AO543">
        <f t="shared" si="259"/>
        <v>0.70652699875280278</v>
      </c>
      <c r="AP543" s="13">
        <f t="shared" si="265"/>
        <v>-0.94394144520835499</v>
      </c>
      <c r="AQ543">
        <f t="shared" si="260"/>
        <v>6.4841374234132303</v>
      </c>
      <c r="AR543" s="13">
        <f t="shared" si="247"/>
        <v>0.52786157625878938</v>
      </c>
      <c r="AS543" s="16">
        <f t="shared" si="261"/>
        <v>6.4654594679210566E-6</v>
      </c>
      <c r="AT543" s="13">
        <f t="shared" si="269"/>
        <v>-0.53442342524149311</v>
      </c>
      <c r="AU543" s="17">
        <f t="shared" si="262"/>
        <v>-0.17242618001136456</v>
      </c>
      <c r="AV543" s="20">
        <f t="shared" si="263"/>
        <v>0.43155124586327442</v>
      </c>
      <c r="AW543" s="17">
        <f>(Z543*0.3999)+(AL543*0.4002)+(AV543*0.1999)</f>
        <v>0.42408571766713266</v>
      </c>
      <c r="AX543" s="17">
        <f t="shared" si="264"/>
        <v>542</v>
      </c>
    </row>
    <row r="544" spans="1:50" x14ac:dyDescent="0.25">
      <c r="A544">
        <v>217961</v>
      </c>
      <c r="B544" s="1" t="s">
        <v>1031</v>
      </c>
      <c r="C544" t="s">
        <v>365</v>
      </c>
      <c r="D544" t="s">
        <v>123</v>
      </c>
      <c r="E544" s="1" t="s">
        <v>44</v>
      </c>
      <c r="F544">
        <v>299.07400000000001</v>
      </c>
      <c r="G544">
        <v>13413723.173</v>
      </c>
      <c r="H544">
        <v>2858300.5150000001</v>
      </c>
      <c r="I544">
        <v>-11.981999999999999</v>
      </c>
      <c r="J544">
        <v>94409611.437999994</v>
      </c>
      <c r="K544">
        <v>102.806</v>
      </c>
      <c r="L544">
        <v>1019.356</v>
      </c>
      <c r="M544" s="2">
        <v>220.679</v>
      </c>
      <c r="N544">
        <v>56.116999999999997</v>
      </c>
      <c r="O544" s="4">
        <v>14018079.555</v>
      </c>
      <c r="P544" s="4">
        <v>144512194.34799999</v>
      </c>
      <c r="Q544" s="4">
        <v>177323708.22499999</v>
      </c>
      <c r="R544" s="6">
        <v>392975.24300000002</v>
      </c>
      <c r="S544" s="4">
        <v>-5972619.7920000004</v>
      </c>
      <c r="T544" s="4">
        <v>9149786.8230000008</v>
      </c>
      <c r="U544" s="4">
        <v>41858151.085000001</v>
      </c>
      <c r="V544" s="4">
        <v>43.713000000000001</v>
      </c>
      <c r="W544" s="8">
        <v>89</v>
      </c>
      <c r="X544" s="23">
        <f t="shared" si="248"/>
        <v>974397.56910108984</v>
      </c>
      <c r="Y544" s="24">
        <f t="shared" si="267"/>
        <v>-0.34970741715940684</v>
      </c>
      <c r="Z544" s="20">
        <f t="shared" si="249"/>
        <v>0.36327914333102262</v>
      </c>
      <c r="AA544" s="7">
        <f t="shared" si="250"/>
        <v>3.2133479256257891</v>
      </c>
      <c r="AB544" s="7">
        <f t="shared" si="268"/>
        <v>9.6056703892779094E-2</v>
      </c>
      <c r="AC544" s="4">
        <f t="shared" si="251"/>
        <v>92616.91836610566</v>
      </c>
      <c r="AD544">
        <f t="shared" si="252"/>
        <v>9.1340346222940211E-3</v>
      </c>
      <c r="AE544" s="7">
        <f t="shared" si="253"/>
        <v>-7.4401740073895106E-2</v>
      </c>
      <c r="AF544" s="7">
        <f t="shared" si="242"/>
        <v>-3.6194145567979313E-2</v>
      </c>
      <c r="AG544">
        <f t="shared" si="254"/>
        <v>0.68767049519822421</v>
      </c>
      <c r="AH544" s="7">
        <f t="shared" si="266"/>
        <v>-2.3976868326805643E-2</v>
      </c>
      <c r="AI544" s="7">
        <f t="shared" si="255"/>
        <v>5.4043135251159251</v>
      </c>
      <c r="AJ544" s="10">
        <f t="shared" si="244"/>
        <v>-5.9381983028021335E-2</v>
      </c>
      <c r="AK544" s="17">
        <f t="shared" si="256"/>
        <v>9.2456161280176381E-3</v>
      </c>
      <c r="AL544" s="20">
        <f t="shared" si="257"/>
        <v>0.50368841463326752</v>
      </c>
      <c r="AM544">
        <f t="shared" si="258"/>
        <v>56.116999999999997</v>
      </c>
      <c r="AN544" s="13">
        <f t="shared" si="245"/>
        <v>-0.16422617750123347</v>
      </c>
      <c r="AO544">
        <f t="shared" si="259"/>
        <v>9.91533568079684</v>
      </c>
      <c r="AP544" s="13">
        <f t="shared" si="265"/>
        <v>-0.15796729153193262</v>
      </c>
      <c r="AQ544">
        <f t="shared" si="260"/>
        <v>-0.11654961772659182</v>
      </c>
      <c r="AR544" s="13">
        <f t="shared" si="247"/>
        <v>-0.71382084324049766</v>
      </c>
      <c r="AS544" s="16">
        <f t="shared" si="261"/>
        <v>7.2717236052238969E-5</v>
      </c>
      <c r="AT544" s="13">
        <f t="shared" si="269"/>
        <v>-0.11201981176064198</v>
      </c>
      <c r="AU544" s="17">
        <f t="shared" si="262"/>
        <v>-0.289618849295606</v>
      </c>
      <c r="AV544" s="20">
        <f t="shared" si="263"/>
        <v>0.3860539225536076</v>
      </c>
      <c r="AW544" s="17">
        <f>(Z544*0.3999)+(AL544*0.4002)+(AV544*0.1999)</f>
        <v>0.42402361207277584</v>
      </c>
      <c r="AX544" s="17">
        <f t="shared" si="264"/>
        <v>543</v>
      </c>
    </row>
    <row r="545" spans="1:50" x14ac:dyDescent="0.25">
      <c r="A545">
        <v>194958</v>
      </c>
      <c r="B545" s="1" t="s">
        <v>1032</v>
      </c>
      <c r="C545" t="s">
        <v>89</v>
      </c>
      <c r="D545" t="s">
        <v>58</v>
      </c>
      <c r="E545" s="1" t="s">
        <v>67</v>
      </c>
      <c r="F545">
        <v>586.16899999999998</v>
      </c>
      <c r="G545">
        <v>6163.8530000000001</v>
      </c>
      <c r="H545">
        <v>2618007.003</v>
      </c>
      <c r="I545">
        <v>567.81100000000004</v>
      </c>
      <c r="J545">
        <v>40616776.972999997</v>
      </c>
      <c r="K545">
        <v>93.073999999999998</v>
      </c>
      <c r="L545">
        <v>1033.7629999999999</v>
      </c>
      <c r="M545" s="2">
        <v>191.10499999999999</v>
      </c>
      <c r="N545">
        <v>69.429000000000002</v>
      </c>
      <c r="O545" s="4">
        <v>13388229.25</v>
      </c>
      <c r="P545" s="4">
        <v>110674171.941</v>
      </c>
      <c r="Q545" s="4">
        <v>139048102.33199999</v>
      </c>
      <c r="R545" s="6">
        <v>1163205.6410000001</v>
      </c>
      <c r="S545" s="4">
        <v>-1780174.247</v>
      </c>
      <c r="T545" s="4">
        <v>8598761.3760000002</v>
      </c>
      <c r="U545" s="4">
        <v>66445291.442000002</v>
      </c>
      <c r="V545" s="4">
        <v>41.567</v>
      </c>
      <c r="W545" s="8">
        <v>402</v>
      </c>
      <c r="X545" s="23">
        <f t="shared" si="248"/>
        <v>552971.17916245025</v>
      </c>
      <c r="Y545" s="24">
        <f t="shared" si="267"/>
        <v>-0.51439151672764916</v>
      </c>
      <c r="Z545" s="20">
        <f t="shared" si="249"/>
        <v>0.3034891445630325</v>
      </c>
      <c r="AA545" s="7">
        <f t="shared" si="250"/>
        <v>1.6869144782865491</v>
      </c>
      <c r="AB545" s="7">
        <f t="shared" si="268"/>
        <v>-0.18112857048930162</v>
      </c>
      <c r="AC545" s="4">
        <f t="shared" si="251"/>
        <v>39290.221233493561</v>
      </c>
      <c r="AD545">
        <f t="shared" si="252"/>
        <v>-5.3363226069909961E-5</v>
      </c>
      <c r="AE545" s="7">
        <f t="shared" si="253"/>
        <v>1.260936234633485E-2</v>
      </c>
      <c r="AF545" s="7">
        <f t="shared" si="242"/>
        <v>-2.0352572231278388E-2</v>
      </c>
      <c r="AG545">
        <f t="shared" si="254"/>
        <v>0.30326870864987471</v>
      </c>
      <c r="AH545" s="7">
        <f t="shared" si="266"/>
        <v>-4.8586636960021613E-2</v>
      </c>
      <c r="AI545" s="7">
        <f t="shared" si="255"/>
        <v>4.9005583793250258</v>
      </c>
      <c r="AJ545" s="10">
        <f t="shared" si="244"/>
        <v>-6.5438537664255489E-2</v>
      </c>
      <c r="AK545" s="17">
        <f t="shared" si="256"/>
        <v>-7.7950198118599295E-2</v>
      </c>
      <c r="AL545" s="20">
        <f t="shared" si="257"/>
        <v>0.46893383426472002</v>
      </c>
      <c r="AM545">
        <f t="shared" si="258"/>
        <v>69.429000000000002</v>
      </c>
      <c r="AN545" s="13">
        <f t="shared" si="245"/>
        <v>0.3508680084072846</v>
      </c>
      <c r="AO545">
        <f t="shared" si="259"/>
        <v>11.106893439628681</v>
      </c>
      <c r="AP545" s="13">
        <f t="shared" si="265"/>
        <v>-5.6267534984644575E-2</v>
      </c>
      <c r="AQ545">
        <f t="shared" si="260"/>
        <v>6.1006403506886997</v>
      </c>
      <c r="AR545" s="13">
        <f t="shared" si="247"/>
        <v>0.45572036275122385</v>
      </c>
      <c r="AS545" s="16">
        <f t="shared" si="261"/>
        <v>7.7214318689680327E-5</v>
      </c>
      <c r="AT545" s="13">
        <f t="shared" si="269"/>
        <v>-8.3347615268527589E-2</v>
      </c>
      <c r="AU545" s="17">
        <f t="shared" si="262"/>
        <v>0.18845408641012468</v>
      </c>
      <c r="AV545" s="20">
        <f t="shared" si="263"/>
        <v>0.57473964783802955</v>
      </c>
      <c r="AW545" s="17">
        <f>(Z545*0.3999)+(AL545*0.4002)+(AV545*0.1999)</f>
        <v>0.4239230849863197</v>
      </c>
      <c r="AX545" s="17">
        <f t="shared" si="264"/>
        <v>544</v>
      </c>
    </row>
    <row r="546" spans="1:50" x14ac:dyDescent="0.25">
      <c r="A546">
        <v>197045</v>
      </c>
      <c r="B546" s="1" t="s">
        <v>1033</v>
      </c>
      <c r="C546" t="s">
        <v>1034</v>
      </c>
      <c r="D546" t="s">
        <v>58</v>
      </c>
      <c r="E546" s="1" t="s">
        <v>44</v>
      </c>
      <c r="F546">
        <v>1199.259</v>
      </c>
      <c r="G546">
        <v>2547.163</v>
      </c>
      <c r="H546">
        <v>7776694.0710000005</v>
      </c>
      <c r="I546">
        <v>739.976</v>
      </c>
      <c r="J546">
        <v>38580764.921999998</v>
      </c>
      <c r="K546">
        <v>243.2</v>
      </c>
      <c r="L546">
        <v>1394.913</v>
      </c>
      <c r="M546" s="2">
        <v>470.346</v>
      </c>
      <c r="N546">
        <v>61.987000000000002</v>
      </c>
      <c r="O546" s="4">
        <v>39526862.254000001</v>
      </c>
      <c r="P546" s="4">
        <v>11402267.914999999</v>
      </c>
      <c r="Q546" s="4">
        <v>82030855.601999998</v>
      </c>
      <c r="R546" s="6">
        <v>1163205.6410000001</v>
      </c>
      <c r="S546" s="4">
        <v>-4656128.1500000004</v>
      </c>
      <c r="T546" s="4">
        <v>-38633932.592</v>
      </c>
      <c r="U546" s="4">
        <v>104052586.686</v>
      </c>
      <c r="V546" s="4">
        <v>47.341000000000001</v>
      </c>
      <c r="W546" s="8">
        <v>402</v>
      </c>
      <c r="X546" s="23">
        <f t="shared" si="248"/>
        <v>1360967.9612482239</v>
      </c>
      <c r="Y546" s="24">
        <f t="shared" si="267"/>
        <v>-0.19864426954835565</v>
      </c>
      <c r="Z546" s="20">
        <f t="shared" si="249"/>
        <v>0.4212705107669184</v>
      </c>
      <c r="AA546" s="7">
        <f t="shared" si="250"/>
        <v>0.11296977736676743</v>
      </c>
      <c r="AB546" s="7">
        <f t="shared" si="268"/>
        <v>-0.46694142040237907</v>
      </c>
      <c r="AC546" s="4">
        <f t="shared" si="251"/>
        <v>27658.187228880939</v>
      </c>
      <c r="AD546">
        <f t="shared" si="252"/>
        <v>-2.0573899131215365E-3</v>
      </c>
      <c r="AE546" s="7">
        <f t="shared" si="253"/>
        <v>2.9990277227965E-2</v>
      </c>
      <c r="AF546" s="7">
        <f t="shared" si="242"/>
        <v>-1.7188136543215157E-2</v>
      </c>
      <c r="AG546">
        <f t="shared" si="254"/>
        <v>-0.54696528267279143</v>
      </c>
      <c r="AH546" s="7">
        <f t="shared" si="266"/>
        <v>-0.10301942718826049</v>
      </c>
      <c r="AI546" s="7">
        <f t="shared" si="255"/>
        <v>1.1614398402744603</v>
      </c>
      <c r="AJ546" s="10">
        <f t="shared" si="244"/>
        <v>-0.11039326599275946</v>
      </c>
      <c r="AK546" s="17">
        <f t="shared" si="256"/>
        <v>-0.18099153725289099</v>
      </c>
      <c r="AL546" s="20">
        <f t="shared" si="257"/>
        <v>0.42818710930477555</v>
      </c>
      <c r="AM546">
        <f t="shared" si="258"/>
        <v>61.987000000000002</v>
      </c>
      <c r="AN546" s="13">
        <f t="shared" si="245"/>
        <v>6.290745165163629E-2</v>
      </c>
      <c r="AO546">
        <f t="shared" si="259"/>
        <v>5.7356620065789476</v>
      </c>
      <c r="AP546" s="13">
        <f t="shared" si="265"/>
        <v>-0.51470349837077956</v>
      </c>
      <c r="AQ546">
        <f t="shared" si="260"/>
        <v>3.0426644736842108</v>
      </c>
      <c r="AR546" s="13">
        <f t="shared" si="247"/>
        <v>-0.11952807155020115</v>
      </c>
      <c r="AS546" s="16">
        <f t="shared" si="261"/>
        <v>3.5290253778209753E-5</v>
      </c>
      <c r="AT546" s="13">
        <f t="shared" si="269"/>
        <v>-0.35064424372758535</v>
      </c>
      <c r="AU546" s="17">
        <f t="shared" si="262"/>
        <v>-0.20981450573027138</v>
      </c>
      <c r="AV546" s="20">
        <f t="shared" si="263"/>
        <v>0.41690622555914481</v>
      </c>
      <c r="AW546" s="17">
        <f>(Z546*0.3999)+(AL546*0.4002)+(AV546*0.1999)</f>
        <v>0.4231661128887349</v>
      </c>
      <c r="AX546" s="17">
        <f t="shared" si="264"/>
        <v>545</v>
      </c>
    </row>
    <row r="547" spans="1:50" x14ac:dyDescent="0.25">
      <c r="A547">
        <v>124292</v>
      </c>
      <c r="B547" s="1" t="s">
        <v>1035</v>
      </c>
      <c r="C547" t="s">
        <v>1036</v>
      </c>
      <c r="D547" t="s">
        <v>106</v>
      </c>
      <c r="E547" s="1" t="s">
        <v>48</v>
      </c>
      <c r="F547">
        <v>113.301</v>
      </c>
      <c r="G547">
        <v>2275217.327</v>
      </c>
      <c r="H547">
        <v>5516258.6770000001</v>
      </c>
      <c r="I547">
        <v>131.369</v>
      </c>
      <c r="J547">
        <v>39349475.197999999</v>
      </c>
      <c r="K547">
        <v>77.179000000000002</v>
      </c>
      <c r="L547">
        <v>618.19200000000001</v>
      </c>
      <c r="M547" s="2">
        <v>153.12</v>
      </c>
      <c r="N547">
        <v>87.742999999999995</v>
      </c>
      <c r="O547" s="4">
        <v>12492819.856000001</v>
      </c>
      <c r="P547" s="4">
        <v>121546070.903</v>
      </c>
      <c r="Q547" s="4">
        <v>149138885.56600001</v>
      </c>
      <c r="R547" s="6">
        <v>2551933.0520000001</v>
      </c>
      <c r="S547" s="4">
        <v>-12791925.095000001</v>
      </c>
      <c r="T547" s="4">
        <v>-1434652.0719999999</v>
      </c>
      <c r="U547" s="4">
        <v>46852277.281999998</v>
      </c>
      <c r="V547" s="4">
        <v>40.817999999999998</v>
      </c>
      <c r="W547" s="8">
        <v>640</v>
      </c>
      <c r="X547" s="23">
        <f t="shared" si="248"/>
        <v>610549.98269099998</v>
      </c>
      <c r="Y547" s="24">
        <f t="shared" si="267"/>
        <v>-0.4918909955460104</v>
      </c>
      <c r="Z547" s="20">
        <f t="shared" si="249"/>
        <v>0.31139820207372421</v>
      </c>
      <c r="AA547" s="7">
        <f t="shared" si="250"/>
        <v>2.2455327617221124</v>
      </c>
      <c r="AB547" s="7">
        <f t="shared" si="268"/>
        <v>-7.9688994175745403E-2</v>
      </c>
      <c r="AC547" s="4">
        <f t="shared" si="251"/>
        <v>63652.514425938862</v>
      </c>
      <c r="AD547">
        <f t="shared" si="252"/>
        <v>4.1438980350368033E-3</v>
      </c>
      <c r="AE547" s="7">
        <f t="shared" si="253"/>
        <v>-0.15528949370397438</v>
      </c>
      <c r="AF547" s="7">
        <f t="shared" si="242"/>
        <v>-5.0920878657548539E-2</v>
      </c>
      <c r="AG547">
        <f t="shared" si="254"/>
        <v>3.0463193598264469E-2</v>
      </c>
      <c r="AH547" s="7">
        <f t="shared" si="266"/>
        <v>-6.6051905962981897E-2</v>
      </c>
      <c r="AI547" s="7">
        <f t="shared" si="255"/>
        <v>5.4049899362381666</v>
      </c>
      <c r="AJ547" s="10">
        <f t="shared" si="244"/>
        <v>-5.9373850662619923E-2</v>
      </c>
      <c r="AK547" s="17">
        <f t="shared" si="256"/>
        <v>-5.5585748070967181E-2</v>
      </c>
      <c r="AL547" s="20">
        <f t="shared" si="257"/>
        <v>0.47783590917109386</v>
      </c>
      <c r="AM547">
        <f t="shared" si="258"/>
        <v>87.742999999999995</v>
      </c>
      <c r="AN547" s="13">
        <f t="shared" si="245"/>
        <v>1.0595094537745167</v>
      </c>
      <c r="AO547">
        <f t="shared" si="259"/>
        <v>8.0098472382383807</v>
      </c>
      <c r="AP547" s="13">
        <f t="shared" si="265"/>
        <v>-0.32060121277956782</v>
      </c>
      <c r="AQ547">
        <f t="shared" si="260"/>
        <v>1.7021340001813965</v>
      </c>
      <c r="AR547" s="13">
        <f t="shared" si="247"/>
        <v>-0.37170077893310827</v>
      </c>
      <c r="AS547" s="16">
        <f t="shared" si="261"/>
        <v>4.9483784055614738E-5</v>
      </c>
      <c r="AT547" s="13">
        <f t="shared" si="269"/>
        <v>-0.26015008966372483</v>
      </c>
      <c r="AU547" s="17">
        <f t="shared" si="262"/>
        <v>9.2747320271440975E-2</v>
      </c>
      <c r="AV547" s="20">
        <f t="shared" si="263"/>
        <v>0.53694784857119915</v>
      </c>
      <c r="AW547" s="17">
        <f>(Z547*0.3999)+(AL547*0.4002)+(AV547*0.1999)</f>
        <v>0.42309394678893675</v>
      </c>
      <c r="AX547" s="17">
        <f t="shared" si="264"/>
        <v>546</v>
      </c>
    </row>
    <row r="548" spans="1:50" ht="30" x14ac:dyDescent="0.25">
      <c r="A548">
        <v>181297</v>
      </c>
      <c r="B548" s="1" t="s">
        <v>1037</v>
      </c>
      <c r="C548" t="s">
        <v>253</v>
      </c>
      <c r="D548" t="s">
        <v>254</v>
      </c>
      <c r="E548" s="1" t="s">
        <v>67</v>
      </c>
      <c r="F548">
        <v>502.91399999999999</v>
      </c>
      <c r="G548">
        <v>13800744.468</v>
      </c>
      <c r="H548">
        <v>1863989.9169999999</v>
      </c>
      <c r="I548">
        <v>608.67200000000003</v>
      </c>
      <c r="J548">
        <v>3682362.415</v>
      </c>
      <c r="K548">
        <v>81.103999999999999</v>
      </c>
      <c r="L548">
        <v>1036.701</v>
      </c>
      <c r="M548" s="2">
        <v>52.384</v>
      </c>
      <c r="N548">
        <v>77.203000000000003</v>
      </c>
      <c r="O548" s="4">
        <v>13132615.995999999</v>
      </c>
      <c r="P548" s="4">
        <v>50294004.428000003</v>
      </c>
      <c r="Q548" s="4">
        <v>56392296.714000002</v>
      </c>
      <c r="R548" s="6">
        <v>151643.04800000001</v>
      </c>
      <c r="S548" s="4">
        <v>-3652149.0109999999</v>
      </c>
      <c r="T548" s="4">
        <v>0</v>
      </c>
      <c r="U548" s="4">
        <v>32560510.515999999</v>
      </c>
      <c r="V548" s="4">
        <v>39.874000000000002</v>
      </c>
      <c r="W548" s="8">
        <v>40</v>
      </c>
      <c r="X548" s="23">
        <f t="shared" si="248"/>
        <v>198591.73566080001</v>
      </c>
      <c r="Y548" s="24">
        <f t="shared" si="267"/>
        <v>-0.65287515456310019</v>
      </c>
      <c r="Z548" s="20">
        <f t="shared" si="249"/>
        <v>0.25691838379253118</v>
      </c>
      <c r="AA548" s="7">
        <f t="shared" si="250"/>
        <v>1.4642198664182853</v>
      </c>
      <c r="AB548" s="7">
        <f t="shared" si="268"/>
        <v>-0.22156771783746446</v>
      </c>
      <c r="AC548" s="4">
        <f t="shared" si="251"/>
        <v>3552.0004466090031</v>
      </c>
      <c r="AD548">
        <f t="shared" si="252"/>
        <v>-6.2105278437334377E-3</v>
      </c>
      <c r="AE548" s="7">
        <f t="shared" si="253"/>
        <v>-5.4918030020484836E-2</v>
      </c>
      <c r="AF548" s="7">
        <f t="shared" ref="AF548:AF611" si="270">(AE548 - AVERAGE(AE$2:AE$999)) / _xlfn.STDEV.P(AE$2:AE$999)</f>
        <v>-3.2646866966779174E-2</v>
      </c>
      <c r="AG548">
        <f t="shared" si="254"/>
        <v>2.2630506739866689</v>
      </c>
      <c r="AH548" s="7">
        <f t="shared" si="266"/>
        <v>7.6880471742974771E-2</v>
      </c>
      <c r="AI548" s="7">
        <f t="shared" si="255"/>
        <v>9.2472275957420411</v>
      </c>
      <c r="AJ548" s="10">
        <f t="shared" si="244"/>
        <v>-1.3179340284673401E-2</v>
      </c>
      <c r="AK548" s="17">
        <f t="shared" si="256"/>
        <v>-6.053207461526125E-2</v>
      </c>
      <c r="AL548" s="20">
        <f t="shared" si="257"/>
        <v>0.47586593541470473</v>
      </c>
      <c r="AM548">
        <f t="shared" si="258"/>
        <v>77.203000000000003</v>
      </c>
      <c r="AN548" s="13">
        <f t="shared" si="245"/>
        <v>0.65167496463120422</v>
      </c>
      <c r="AO548">
        <f t="shared" si="259"/>
        <v>12.782365851252713</v>
      </c>
      <c r="AP548" s="13">
        <f t="shared" si="265"/>
        <v>8.6734459757860108E-2</v>
      </c>
      <c r="AQ548">
        <f t="shared" si="260"/>
        <v>7.5048333004537389</v>
      </c>
      <c r="AR548" s="13">
        <f t="shared" si="247"/>
        <v>0.71986888069201871</v>
      </c>
      <c r="AS548" s="16">
        <f t="shared" si="261"/>
        <v>7.8940936087354101E-5</v>
      </c>
      <c r="AT548" s="13">
        <f t="shared" si="269"/>
        <v>-7.2339164394035246E-2</v>
      </c>
      <c r="AU548" s="17">
        <f t="shared" si="262"/>
        <v>0.3826854916230239</v>
      </c>
      <c r="AV548" s="20">
        <f t="shared" si="263"/>
        <v>0.64902351345862364</v>
      </c>
      <c r="AW548" s="17">
        <f>(Z548*0.3999)+(AL548*0.4002)+(AV548*0.1999)</f>
        <v>0.42292300937197691</v>
      </c>
      <c r="AX548" s="17">
        <f t="shared" si="264"/>
        <v>547</v>
      </c>
    </row>
    <row r="549" spans="1:50" x14ac:dyDescent="0.25">
      <c r="A549">
        <v>168546</v>
      </c>
      <c r="B549" s="1" t="s">
        <v>1038</v>
      </c>
      <c r="C549" t="s">
        <v>1039</v>
      </c>
      <c r="D549" t="s">
        <v>233</v>
      </c>
      <c r="E549" s="1" t="s">
        <v>67</v>
      </c>
      <c r="F549">
        <v>315.10700000000003</v>
      </c>
      <c r="G549">
        <v>0</v>
      </c>
      <c r="H549">
        <v>5539464.4179999996</v>
      </c>
      <c r="I549">
        <v>303.48200000000003</v>
      </c>
      <c r="J549">
        <v>162837906.127</v>
      </c>
      <c r="K549">
        <v>138.125</v>
      </c>
      <c r="L549">
        <v>1435.652</v>
      </c>
      <c r="M549" s="2">
        <v>328.55099999999999</v>
      </c>
      <c r="N549">
        <v>44.243000000000002</v>
      </c>
      <c r="O549" s="4">
        <v>35060140.990000002</v>
      </c>
      <c r="P549" s="4">
        <v>194367881.912</v>
      </c>
      <c r="Q549" s="4">
        <v>256866346.27000001</v>
      </c>
      <c r="R549" s="6">
        <v>630727.38300000003</v>
      </c>
      <c r="S549" s="4">
        <v>-34739081.344999999</v>
      </c>
      <c r="T549" s="4">
        <v>16474563.999</v>
      </c>
      <c r="U549" s="4">
        <v>112073293.84299999</v>
      </c>
      <c r="V549" s="4">
        <v>45.36</v>
      </c>
      <c r="W549" s="8">
        <v>156</v>
      </c>
      <c r="X549" s="23">
        <f t="shared" si="248"/>
        <v>1328372.5154617501</v>
      </c>
      <c r="Y549" s="24">
        <f t="shared" si="267"/>
        <v>-0.2113818478479787</v>
      </c>
      <c r="Z549" s="20">
        <f t="shared" si="249"/>
        <v>0.41629466002552251</v>
      </c>
      <c r="AA549" s="7">
        <f t="shared" si="250"/>
        <v>1.375832640897741</v>
      </c>
      <c r="AB549" s="7">
        <f t="shared" si="268"/>
        <v>-0.23761796712968794</v>
      </c>
      <c r="AC549" s="4">
        <f t="shared" si="251"/>
        <v>113424.35780189071</v>
      </c>
      <c r="AD549">
        <f t="shared" si="252"/>
        <v>1.2718847381781168E-2</v>
      </c>
      <c r="AE549" s="7">
        <f t="shared" si="253"/>
        <v>-0.2605403653782572</v>
      </c>
      <c r="AF549" s="7">
        <f t="shared" si="270"/>
        <v>-7.0083253986701885E-2</v>
      </c>
      <c r="AG549">
        <f t="shared" si="254"/>
        <v>0.26359950069543109</v>
      </c>
      <c r="AH549" s="7">
        <f t="shared" si="266"/>
        <v>-5.1126297450124453E-2</v>
      </c>
      <c r="AI549" s="7">
        <f t="shared" si="255"/>
        <v>4.1099625232171046</v>
      </c>
      <c r="AJ549" s="10">
        <f t="shared" si="244"/>
        <v>-7.4943724931733013E-2</v>
      </c>
      <c r="AK549" s="17">
        <f t="shared" si="256"/>
        <v>-0.10486103205876442</v>
      </c>
      <c r="AL549" s="20">
        <f t="shared" si="257"/>
        <v>0.45824304017652701</v>
      </c>
      <c r="AM549">
        <f t="shared" si="258"/>
        <v>44.243000000000002</v>
      </c>
      <c r="AN549" s="13">
        <f t="shared" si="245"/>
        <v>-0.62367842836344345</v>
      </c>
      <c r="AO549">
        <f t="shared" si="259"/>
        <v>10.393860633484163</v>
      </c>
      <c r="AP549" s="13">
        <f t="shared" si="265"/>
        <v>-0.11712506560592005</v>
      </c>
      <c r="AQ549">
        <f t="shared" si="260"/>
        <v>2.1971547511312219</v>
      </c>
      <c r="AR549" s="13">
        <f t="shared" si="247"/>
        <v>-0.27858038708438448</v>
      </c>
      <c r="AS549" s="16">
        <f t="shared" si="261"/>
        <v>4.0948266591668373E-5</v>
      </c>
      <c r="AT549" s="13">
        <f t="shared" si="269"/>
        <v>-0.31457026683604955</v>
      </c>
      <c r="AU549" s="17">
        <f t="shared" si="262"/>
        <v>-0.34894394504881909</v>
      </c>
      <c r="AV549" s="20">
        <f t="shared" si="263"/>
        <v>0.36356569642129599</v>
      </c>
      <c r="AW549" s="17">
        <f>(Z549*0.3999)+(AL549*0.4002)+(AV549*0.1999)</f>
        <v>0.42254188193746961</v>
      </c>
      <c r="AX549" s="17">
        <f t="shared" si="264"/>
        <v>548</v>
      </c>
    </row>
    <row r="550" spans="1:50" x14ac:dyDescent="0.25">
      <c r="A550">
        <v>440396</v>
      </c>
      <c r="B550" s="1" t="s">
        <v>1040</v>
      </c>
      <c r="C550" t="s">
        <v>1041</v>
      </c>
      <c r="D550" t="s">
        <v>789</v>
      </c>
      <c r="E550" s="1" t="s">
        <v>40</v>
      </c>
      <c r="F550">
        <v>41.164000000000001</v>
      </c>
      <c r="G550">
        <v>296677.79399999999</v>
      </c>
      <c r="H550">
        <v>85082.922999999995</v>
      </c>
      <c r="I550">
        <v>44.99</v>
      </c>
      <c r="J550">
        <v>163454.726</v>
      </c>
      <c r="K550">
        <v>26.54</v>
      </c>
      <c r="L550">
        <v>376.11</v>
      </c>
      <c r="M550" s="2">
        <v>120.53700000000001</v>
      </c>
      <c r="N550">
        <v>71.144000000000005</v>
      </c>
      <c r="O550" s="4">
        <v>1710085.5449999999</v>
      </c>
      <c r="P550" s="4">
        <v>4982505.784</v>
      </c>
      <c r="Q550" s="4">
        <v>6435404.2609999999</v>
      </c>
      <c r="R550" s="6">
        <v>164793.356</v>
      </c>
      <c r="S550" s="4">
        <v>1126986.2120000001</v>
      </c>
      <c r="T550" s="4">
        <v>-14583.05</v>
      </c>
      <c r="U550" s="4">
        <v>10501287.739</v>
      </c>
      <c r="V550" s="4">
        <v>40.195999999999998</v>
      </c>
      <c r="W550" s="8">
        <v>32</v>
      </c>
      <c r="X550" s="23">
        <f t="shared" si="248"/>
        <v>620740.52350537502</v>
      </c>
      <c r="Y550" s="24">
        <f t="shared" si="267"/>
        <v>-0.48790875789266097</v>
      </c>
      <c r="Z550" s="20">
        <f t="shared" si="249"/>
        <v>0.31280723542918648</v>
      </c>
      <c r="AA550" s="7">
        <f t="shared" si="250"/>
        <v>0.53637512436778045</v>
      </c>
      <c r="AB550" s="7">
        <f t="shared" si="268"/>
        <v>-0.39005518111832005</v>
      </c>
      <c r="AC550" s="4">
        <f t="shared" si="251"/>
        <v>434.59287442503518</v>
      </c>
      <c r="AD550">
        <f t="shared" si="252"/>
        <v>-6.747610865206392E-3</v>
      </c>
      <c r="AE550" s="7">
        <f t="shared" si="253"/>
        <v>0.11542100027395506</v>
      </c>
      <c r="AF550" s="7">
        <f t="shared" si="270"/>
        <v>-1.634293106038065E-3</v>
      </c>
      <c r="AG550">
        <f t="shared" si="254"/>
        <v>0.19415998327872155</v>
      </c>
      <c r="AH550" s="7">
        <f t="shared" si="266"/>
        <v>-5.557188151718094E-2</v>
      </c>
      <c r="AI550" s="7">
        <f t="shared" si="255"/>
        <v>4.4293557759714002</v>
      </c>
      <c r="AJ550" s="10">
        <f t="shared" si="244"/>
        <v>-7.1103719123526574E-2</v>
      </c>
      <c r="AK550" s="17">
        <f t="shared" si="256"/>
        <v>-0.14013548875844975</v>
      </c>
      <c r="AL550" s="20">
        <f t="shared" si="257"/>
        <v>0.4442764706320082</v>
      </c>
      <c r="AM550">
        <f t="shared" si="258"/>
        <v>71.144000000000005</v>
      </c>
      <c r="AN550" s="13">
        <f t="shared" si="245"/>
        <v>0.41722817433525256</v>
      </c>
      <c r="AO550">
        <f t="shared" si="259"/>
        <v>14.171439336850039</v>
      </c>
      <c r="AP550" s="13">
        <f t="shared" si="265"/>
        <v>0.20529223361687568</v>
      </c>
      <c r="AQ550">
        <f t="shared" si="260"/>
        <v>1.6951770911831199</v>
      </c>
      <c r="AR550" s="13">
        <f t="shared" si="247"/>
        <v>-0.37300947173180893</v>
      </c>
      <c r="AS550" s="16">
        <f t="shared" si="261"/>
        <v>2.199363658149628E-4</v>
      </c>
      <c r="AT550" s="13">
        <f t="shared" si="269"/>
        <v>0.82660999699833604</v>
      </c>
      <c r="AU550" s="17">
        <f t="shared" si="262"/>
        <v>0.24856114217150965</v>
      </c>
      <c r="AV550" s="20">
        <f t="shared" si="263"/>
        <v>0.59814986535061188</v>
      </c>
      <c r="AW550" s="17">
        <f>(Z550*0.3999)+(AL550*0.4002)+(AV550*0.1999)</f>
        <v>0.42246121507864864</v>
      </c>
      <c r="AX550" s="17">
        <f t="shared" si="264"/>
        <v>549</v>
      </c>
    </row>
    <row r="551" spans="1:50" x14ac:dyDescent="0.25">
      <c r="A551">
        <v>198899</v>
      </c>
      <c r="B551" s="1" t="s">
        <v>1042</v>
      </c>
      <c r="C551" t="s">
        <v>1043</v>
      </c>
      <c r="D551" t="s">
        <v>118</v>
      </c>
      <c r="E551" s="1" t="s">
        <v>70</v>
      </c>
      <c r="F551">
        <v>227.28899999999999</v>
      </c>
      <c r="G551">
        <v>25219237.458999999</v>
      </c>
      <c r="H551">
        <v>2287567.2769999998</v>
      </c>
      <c r="I551">
        <v>200.29499999999999</v>
      </c>
      <c r="J551">
        <v>71943555.511999995</v>
      </c>
      <c r="K551">
        <v>84.301000000000002</v>
      </c>
      <c r="L551">
        <v>866.58900000000006</v>
      </c>
      <c r="M551" s="2">
        <v>265.16800000000001</v>
      </c>
      <c r="N551">
        <v>44.497</v>
      </c>
      <c r="O551" s="4">
        <v>22157569.227000002</v>
      </c>
      <c r="P551" s="4">
        <v>92657921.055999994</v>
      </c>
      <c r="Q551" s="4">
        <v>129591458.273</v>
      </c>
      <c r="R551" s="6">
        <v>767685.26300000004</v>
      </c>
      <c r="S551" s="4">
        <v>-5178733.3969999999</v>
      </c>
      <c r="T551" s="4">
        <v>0</v>
      </c>
      <c r="U551" s="4">
        <v>53197400.862000003</v>
      </c>
      <c r="V551" s="4">
        <v>44.715000000000003</v>
      </c>
      <c r="W551" s="8">
        <v>163</v>
      </c>
      <c r="X551" s="23">
        <f t="shared" si="248"/>
        <v>1248868.5019581839</v>
      </c>
      <c r="Y551" s="24">
        <f t="shared" si="267"/>
        <v>-0.24245025549516602</v>
      </c>
      <c r="Z551" s="20">
        <f t="shared" si="249"/>
        <v>0.40421564871466087</v>
      </c>
      <c r="AA551" s="7">
        <f t="shared" si="250"/>
        <v>1.6519930182159204</v>
      </c>
      <c r="AB551" s="7">
        <f t="shared" si="268"/>
        <v>-0.18746996356370851</v>
      </c>
      <c r="AC551" s="4">
        <f t="shared" si="251"/>
        <v>83019.234622179589</v>
      </c>
      <c r="AD551">
        <f t="shared" si="252"/>
        <v>7.4804962687195506E-3</v>
      </c>
      <c r="AE551" s="7">
        <f t="shared" si="253"/>
        <v>-5.4347883038496705E-2</v>
      </c>
      <c r="AF551" s="7">
        <f t="shared" si="270"/>
        <v>-3.2543063831585652E-2</v>
      </c>
      <c r="AG551">
        <f t="shared" si="254"/>
        <v>0.68282756971871961</v>
      </c>
      <c r="AH551" s="7">
        <f t="shared" si="266"/>
        <v>-2.4286917030347566E-2</v>
      </c>
      <c r="AI551" s="7">
        <f t="shared" si="255"/>
        <v>3.5087746270170626</v>
      </c>
      <c r="AJ551" s="10">
        <f t="shared" si="244"/>
        <v>-8.217169544558578E-2</v>
      </c>
      <c r="AK551" s="17">
        <f t="shared" si="256"/>
        <v>-7.8810665118029144E-2</v>
      </c>
      <c r="AL551" s="20">
        <f t="shared" si="257"/>
        <v>0.46859161044913139</v>
      </c>
      <c r="AM551">
        <f t="shared" si="258"/>
        <v>44.497</v>
      </c>
      <c r="AN551" s="13">
        <f t="shared" si="245"/>
        <v>-0.61385015889072991</v>
      </c>
      <c r="AO551">
        <f t="shared" si="259"/>
        <v>10.279700122181232</v>
      </c>
      <c r="AP551" s="13">
        <f t="shared" si="265"/>
        <v>-0.12686869416338425</v>
      </c>
      <c r="AQ551">
        <f t="shared" si="260"/>
        <v>2.3759504632210766</v>
      </c>
      <c r="AR551" s="13">
        <f t="shared" si="247"/>
        <v>-0.24494638944139188</v>
      </c>
      <c r="AS551" s="16">
        <f t="shared" si="261"/>
        <v>3.9110291888156308E-5</v>
      </c>
      <c r="AT551" s="13">
        <f t="shared" si="269"/>
        <v>-0.32628870211848787</v>
      </c>
      <c r="AU551" s="17">
        <f t="shared" si="262"/>
        <v>-0.3423665589921106</v>
      </c>
      <c r="AV551" s="20">
        <f t="shared" si="263"/>
        <v>0.36603752579479343</v>
      </c>
      <c r="AW551" s="17">
        <f>(Z551*0.3999)+(AL551*0.4002)+(AV551*0.1999)</f>
        <v>0.42234710182911445</v>
      </c>
      <c r="AX551" s="17">
        <f t="shared" si="264"/>
        <v>550</v>
      </c>
    </row>
    <row r="552" spans="1:50" x14ac:dyDescent="0.25">
      <c r="A552">
        <v>177746</v>
      </c>
      <c r="B552" s="1" t="s">
        <v>1044</v>
      </c>
      <c r="C552" t="s">
        <v>602</v>
      </c>
      <c r="D552" t="s">
        <v>169</v>
      </c>
      <c r="E552" s="1" t="s">
        <v>44</v>
      </c>
      <c r="F552">
        <v>126.294</v>
      </c>
      <c r="G552">
        <v>-56771.474000000002</v>
      </c>
      <c r="H552">
        <v>3823665.0249999999</v>
      </c>
      <c r="I552">
        <v>150.739</v>
      </c>
      <c r="J552">
        <v>83241950.731000006</v>
      </c>
      <c r="K552">
        <v>76.802000000000007</v>
      </c>
      <c r="L552">
        <v>817.17899999999997</v>
      </c>
      <c r="M552" s="2">
        <v>278.44799999999998</v>
      </c>
      <c r="N552">
        <v>60.893999999999998</v>
      </c>
      <c r="O552" s="4">
        <v>15496928.550000001</v>
      </c>
      <c r="P552" s="4">
        <v>150548887.234</v>
      </c>
      <c r="Q552" s="4">
        <v>211545198.081</v>
      </c>
      <c r="R552" s="6">
        <v>422876.76699999999</v>
      </c>
      <c r="S552" s="4">
        <v>-10009594.914999999</v>
      </c>
      <c r="T552" s="4">
        <v>3327171.1570000001</v>
      </c>
      <c r="U552" s="4">
        <v>47946775.881999999</v>
      </c>
      <c r="V552" s="4">
        <v>42.204000000000001</v>
      </c>
      <c r="W552" s="8">
        <v>138</v>
      </c>
      <c r="X552" s="23">
        <f t="shared" si="248"/>
        <v>853255.00012765208</v>
      </c>
      <c r="Y552" s="24">
        <f t="shared" si="267"/>
        <v>-0.3970472500865263</v>
      </c>
      <c r="Z552" s="20">
        <f t="shared" si="249"/>
        <v>0.34566630885568628</v>
      </c>
      <c r="AA552" s="7">
        <f t="shared" si="250"/>
        <v>2.7811077441444101</v>
      </c>
      <c r="AB552" s="7">
        <f t="shared" si="268"/>
        <v>1.7566145715007937E-2</v>
      </c>
      <c r="AC552" s="4">
        <f t="shared" si="251"/>
        <v>101865.01455739808</v>
      </c>
      <c r="AD552">
        <f t="shared" si="252"/>
        <v>1.0727344233013969E-2</v>
      </c>
      <c r="AE552" s="7">
        <f t="shared" si="253"/>
        <v>-0.12901659759613363</v>
      </c>
      <c r="AF552" s="7">
        <f t="shared" si="270"/>
        <v>-4.613753493607977E-2</v>
      </c>
      <c r="AG552">
        <f t="shared" si="254"/>
        <v>5.3616352162728365E-2</v>
      </c>
      <c r="AH552" s="7">
        <f t="shared" si="266"/>
        <v>-6.4569618691333236E-2</v>
      </c>
      <c r="AI552" s="7">
        <f t="shared" si="255"/>
        <v>3.4681638142285203</v>
      </c>
      <c r="AJ552" s="10">
        <f t="shared" si="244"/>
        <v>-8.2659951711612653E-2</v>
      </c>
      <c r="AK552" s="17">
        <f t="shared" si="256"/>
        <v>-2.7661478132770027E-2</v>
      </c>
      <c r="AL552" s="20">
        <f t="shared" si="257"/>
        <v>0.48896607396735442</v>
      </c>
      <c r="AM552">
        <f t="shared" si="258"/>
        <v>60.893999999999998</v>
      </c>
      <c r="AN552" s="13">
        <f t="shared" si="245"/>
        <v>2.0614937739526017E-2</v>
      </c>
      <c r="AO552">
        <f t="shared" si="259"/>
        <v>10.640074477227154</v>
      </c>
      <c r="AP552" s="13">
        <f t="shared" si="265"/>
        <v>-9.6110651674544717E-2</v>
      </c>
      <c r="AQ552">
        <f t="shared" si="260"/>
        <v>1.9626962839509388</v>
      </c>
      <c r="AR552" s="13">
        <f t="shared" si="247"/>
        <v>-0.32268533479453021</v>
      </c>
      <c r="AS552" s="16">
        <f t="shared" si="261"/>
        <v>5.2731675013110898E-5</v>
      </c>
      <c r="AT552" s="13">
        <f t="shared" si="269"/>
        <v>-0.23944240532122074</v>
      </c>
      <c r="AU552" s="17">
        <f t="shared" si="262"/>
        <v>-0.14640299635965509</v>
      </c>
      <c r="AV552" s="20">
        <f t="shared" si="263"/>
        <v>0.44180163102277259</v>
      </c>
      <c r="AW552" s="17">
        <f>(Z552*0.3999)+(AL552*0.4002)+(AV552*0.1999)</f>
        <v>0.42223232575457637</v>
      </c>
      <c r="AX552" s="17">
        <f t="shared" si="264"/>
        <v>551</v>
      </c>
    </row>
    <row r="553" spans="1:50" x14ac:dyDescent="0.25">
      <c r="A553">
        <v>197197</v>
      </c>
      <c r="B553" s="1" t="s">
        <v>1045</v>
      </c>
      <c r="C553" t="s">
        <v>1046</v>
      </c>
      <c r="D553" t="s">
        <v>58</v>
      </c>
      <c r="E553" s="1" t="s">
        <v>243</v>
      </c>
      <c r="F553">
        <v>512.70299999999997</v>
      </c>
      <c r="G553">
        <v>0</v>
      </c>
      <c r="H553">
        <v>4488789.0369999995</v>
      </c>
      <c r="I553">
        <v>391.50299999999999</v>
      </c>
      <c r="J553">
        <v>124330040.389</v>
      </c>
      <c r="K553">
        <v>189.58600000000001</v>
      </c>
      <c r="L553">
        <v>1487.9069999999999</v>
      </c>
      <c r="M553" s="2">
        <v>369.63400000000001</v>
      </c>
      <c r="N553">
        <v>62.643999999999998</v>
      </c>
      <c r="O553" s="4">
        <v>17581224.274</v>
      </c>
      <c r="P553" s="4">
        <v>167786627.35100001</v>
      </c>
      <c r="Q553" s="4">
        <v>404056173.34899998</v>
      </c>
      <c r="R553" s="6">
        <v>1163205.6410000001</v>
      </c>
      <c r="S553" s="4">
        <v>-8146676.2060000002</v>
      </c>
      <c r="T553" s="4">
        <v>-23499909.192000002</v>
      </c>
      <c r="U553" s="4">
        <v>125495990.766</v>
      </c>
      <c r="V553" s="4">
        <v>44.024000000000001</v>
      </c>
      <c r="W553" s="8">
        <v>402</v>
      </c>
      <c r="X553" s="23">
        <f t="shared" si="248"/>
        <v>1069553.1191676469</v>
      </c>
      <c r="Y553" s="24">
        <f t="shared" si="267"/>
        <v>-0.31252273566873556</v>
      </c>
      <c r="Z553" s="20">
        <f t="shared" si="249"/>
        <v>0.37732164358412451</v>
      </c>
      <c r="AA553" s="7">
        <f t="shared" si="250"/>
        <v>1.2991218694605742</v>
      </c>
      <c r="AB553" s="7">
        <f t="shared" si="268"/>
        <v>-0.25154788740622297</v>
      </c>
      <c r="AC553" s="4">
        <f t="shared" si="251"/>
        <v>83560.35719235141</v>
      </c>
      <c r="AD553">
        <f t="shared" si="252"/>
        <v>7.5737236502041883E-3</v>
      </c>
      <c r="AE553" s="7">
        <f t="shared" si="253"/>
        <v>-2.914744245352429E-2</v>
      </c>
      <c r="AF553" s="7">
        <f t="shared" si="270"/>
        <v>-2.7954975455047652E-2</v>
      </c>
      <c r="AG553">
        <f t="shared" si="254"/>
        <v>-9.9462286147529694E-2</v>
      </c>
      <c r="AH553" s="7">
        <f t="shared" si="266"/>
        <v>-7.4369858969429256E-2</v>
      </c>
      <c r="AI553" s="7">
        <f t="shared" si="255"/>
        <v>1.7101491927039143</v>
      </c>
      <c r="AJ553" s="10">
        <f t="shared" si="244"/>
        <v>-0.10379623527224131</v>
      </c>
      <c r="AK553" s="17">
        <f t="shared" si="256"/>
        <v>-0.11036270985006784</v>
      </c>
      <c r="AL553" s="20">
        <f t="shared" si="257"/>
        <v>0.45606086282922847</v>
      </c>
      <c r="AM553">
        <f t="shared" si="258"/>
        <v>62.643999999999998</v>
      </c>
      <c r="AN553" s="13">
        <f t="shared" si="245"/>
        <v>8.8329392768064646E-2</v>
      </c>
      <c r="AO553">
        <f t="shared" si="259"/>
        <v>7.8481902672138233</v>
      </c>
      <c r="AP553" s="13">
        <f t="shared" si="265"/>
        <v>-0.33439867620550123</v>
      </c>
      <c r="AQ553">
        <f t="shared" si="260"/>
        <v>2.065041722490057</v>
      </c>
      <c r="AR553" s="13">
        <f t="shared" si="247"/>
        <v>-0.30343271291472912</v>
      </c>
      <c r="AS553" s="16">
        <f t="shared" si="261"/>
        <v>8.4630454444540112E-5</v>
      </c>
      <c r="AT553" s="13">
        <f t="shared" si="269"/>
        <v>-3.6064316579465516E-2</v>
      </c>
      <c r="AU553" s="17">
        <f t="shared" si="262"/>
        <v>-0.1401718927655313</v>
      </c>
      <c r="AV553" s="20">
        <f t="shared" si="263"/>
        <v>0.44426208947524637</v>
      </c>
      <c r="AW553" s="17">
        <f>(Z553*0.3999)+(AL553*0.4002)+(AV553*0.1999)</f>
        <v>0.42221447425965036</v>
      </c>
      <c r="AX553" s="17">
        <f t="shared" si="264"/>
        <v>552</v>
      </c>
    </row>
    <row r="554" spans="1:50" x14ac:dyDescent="0.25">
      <c r="A554">
        <v>219806</v>
      </c>
      <c r="B554" s="1" t="s">
        <v>1047</v>
      </c>
      <c r="C554" t="s">
        <v>1048</v>
      </c>
      <c r="D554" t="s">
        <v>110</v>
      </c>
      <c r="E554" s="1" t="s">
        <v>70</v>
      </c>
      <c r="F554">
        <v>928.07899999999995</v>
      </c>
      <c r="G554">
        <v>19605435.092999998</v>
      </c>
      <c r="H554">
        <v>4197345.3470000001</v>
      </c>
      <c r="I554">
        <v>791.53899999999999</v>
      </c>
      <c r="J554">
        <v>70816811.483999997</v>
      </c>
      <c r="K554">
        <v>178.56800000000001</v>
      </c>
      <c r="L554">
        <v>814.30499999999995</v>
      </c>
      <c r="M554" s="2">
        <v>234.31299999999999</v>
      </c>
      <c r="N554">
        <v>60.718000000000004</v>
      </c>
      <c r="O554" s="4">
        <v>17714790.728</v>
      </c>
      <c r="P554" s="4">
        <v>141679623.991</v>
      </c>
      <c r="Q554" s="4">
        <v>194400059.26199999</v>
      </c>
      <c r="R554" s="6">
        <v>500992.75799999997</v>
      </c>
      <c r="S554" s="4">
        <v>-3655388.7230000002</v>
      </c>
      <c r="T554" s="4">
        <v>0</v>
      </c>
      <c r="U554" s="4">
        <v>47965884</v>
      </c>
      <c r="V554" s="4">
        <v>44.246000000000002</v>
      </c>
      <c r="W554" s="8">
        <v>142</v>
      </c>
      <c r="X554" s="23">
        <f t="shared" si="248"/>
        <v>826683.91623418301</v>
      </c>
      <c r="Y554" s="24">
        <f t="shared" si="267"/>
        <v>-0.40743064118404471</v>
      </c>
      <c r="Z554" s="20">
        <f t="shared" si="249"/>
        <v>0.34184586298312825</v>
      </c>
      <c r="AA554" s="7">
        <f t="shared" si="250"/>
        <v>2.9875135154390509</v>
      </c>
      <c r="AB554" s="7">
        <f t="shared" si="268"/>
        <v>5.5047400105809337E-2</v>
      </c>
      <c r="AC554" s="4">
        <f t="shared" si="251"/>
        <v>86965.954383185657</v>
      </c>
      <c r="AD554">
        <f t="shared" si="252"/>
        <v>8.1604574624569298E-3</v>
      </c>
      <c r="AE554" s="7">
        <f t="shared" si="253"/>
        <v>1.129879361756368E-2</v>
      </c>
      <c r="AF554" s="7">
        <f t="shared" si="270"/>
        <v>-2.0591179375104074E-2</v>
      </c>
      <c r="AG554">
        <f t="shared" si="254"/>
        <v>0.37187544056155369</v>
      </c>
      <c r="AH554" s="7">
        <f t="shared" si="266"/>
        <v>-4.4194368614476003E-2</v>
      </c>
      <c r="AI554" s="7">
        <f t="shared" si="255"/>
        <v>3.687375839420163</v>
      </c>
      <c r="AJ554" s="10">
        <f t="shared" si="244"/>
        <v>-8.0024406211807828E-2</v>
      </c>
      <c r="AK554" s="17">
        <f t="shared" si="256"/>
        <v>-7.2224818785758486E-3</v>
      </c>
      <c r="AL554" s="20">
        <f t="shared" si="257"/>
        <v>0.49711867165961071</v>
      </c>
      <c r="AM554">
        <f t="shared" si="258"/>
        <v>60.718000000000004</v>
      </c>
      <c r="AN554" s="13">
        <f t="shared" si="245"/>
        <v>1.3804798262370332E-2</v>
      </c>
      <c r="AO554">
        <f t="shared" si="259"/>
        <v>4.5601955557546701</v>
      </c>
      <c r="AP554" s="13">
        <f t="shared" si="265"/>
        <v>-0.61502985770356666</v>
      </c>
      <c r="AQ554">
        <f t="shared" si="260"/>
        <v>4.4327035079073518</v>
      </c>
      <c r="AR554" s="13">
        <f t="shared" si="247"/>
        <v>0.14195789505526824</v>
      </c>
      <c r="AS554" s="16">
        <f t="shared" si="261"/>
        <v>4.5967520164543033E-5</v>
      </c>
      <c r="AT554" s="13">
        <f t="shared" si="269"/>
        <v>-0.28256884807468796</v>
      </c>
      <c r="AU554" s="17">
        <f t="shared" si="262"/>
        <v>-0.1706403207983011</v>
      </c>
      <c r="AV554" s="20">
        <f t="shared" si="263"/>
        <v>0.43225329573235449</v>
      </c>
      <c r="AW554" s="17">
        <f>(Z554*0.3999)+(AL554*0.4002)+(AV554*0.1999)</f>
        <v>0.42205848682202685</v>
      </c>
      <c r="AX554" s="17">
        <f t="shared" si="264"/>
        <v>553</v>
      </c>
    </row>
    <row r="555" spans="1:50" x14ac:dyDescent="0.25">
      <c r="A555">
        <v>195128</v>
      </c>
      <c r="B555" s="1" t="s">
        <v>1049</v>
      </c>
      <c r="C555" t="s">
        <v>198</v>
      </c>
      <c r="D555" t="s">
        <v>58</v>
      </c>
      <c r="E555" s="1" t="s">
        <v>44</v>
      </c>
      <c r="F555">
        <v>586.74199999999996</v>
      </c>
      <c r="G555">
        <v>7561612.8650000002</v>
      </c>
      <c r="H555">
        <v>3285936.5120000001</v>
      </c>
      <c r="I555">
        <v>616.71400000000006</v>
      </c>
      <c r="J555">
        <v>53622190.487999998</v>
      </c>
      <c r="K555">
        <v>113.346</v>
      </c>
      <c r="L555">
        <v>1413.9069999999999</v>
      </c>
      <c r="M555" s="2">
        <v>176.56100000000001</v>
      </c>
      <c r="N555">
        <v>70.977000000000004</v>
      </c>
      <c r="O555" s="4">
        <v>13555841.782</v>
      </c>
      <c r="P555" s="4">
        <v>92095318.135000005</v>
      </c>
      <c r="Q555" s="4">
        <v>107895332.926</v>
      </c>
      <c r="R555" s="6">
        <v>1163205.6410000001</v>
      </c>
      <c r="S555" s="4">
        <v>-4787852.8150000004</v>
      </c>
      <c r="T555" s="4">
        <v>0</v>
      </c>
      <c r="U555" s="4">
        <v>75658759.772</v>
      </c>
      <c r="V555" s="4">
        <v>41.414999999999999</v>
      </c>
      <c r="W555" s="8">
        <v>402</v>
      </c>
      <c r="X555" s="23">
        <f t="shared" si="248"/>
        <v>510887.44074776373</v>
      </c>
      <c r="Y555" s="24">
        <f t="shared" si="267"/>
        <v>-0.53083690964264252</v>
      </c>
      <c r="Z555" s="20">
        <f t="shared" si="249"/>
        <v>0.297765900205682</v>
      </c>
      <c r="AA555" s="7">
        <f t="shared" si="250"/>
        <v>1.1935525039397472</v>
      </c>
      <c r="AB555" s="7">
        <f t="shared" si="268"/>
        <v>-0.27071824403018213</v>
      </c>
      <c r="AC555" s="4">
        <f t="shared" si="251"/>
        <v>37924.835571222153</v>
      </c>
      <c r="AD555">
        <f t="shared" si="252"/>
        <v>-2.8859889544849914E-4</v>
      </c>
      <c r="AE555" s="7">
        <f t="shared" si="253"/>
        <v>-1.9851188514404299E-2</v>
      </c>
      <c r="AF555" s="7">
        <f t="shared" si="270"/>
        <v>-2.6262463988845092E-2</v>
      </c>
      <c r="AG555">
        <f t="shared" si="254"/>
        <v>0.47858264470152567</v>
      </c>
      <c r="AH555" s="7">
        <f t="shared" si="266"/>
        <v>-3.7362871734708626E-2</v>
      </c>
      <c r="AI555" s="7">
        <f t="shared" si="255"/>
        <v>6.8288121469012388</v>
      </c>
      <c r="AJ555" s="10">
        <f t="shared" si="244"/>
        <v>-4.2255500441848073E-2</v>
      </c>
      <c r="AK555" s="17">
        <f t="shared" si="256"/>
        <v>-0.10032215525435985</v>
      </c>
      <c r="AL555" s="20">
        <f t="shared" si="257"/>
        <v>0.46004428443612588</v>
      </c>
      <c r="AM555">
        <f t="shared" si="258"/>
        <v>70.977000000000004</v>
      </c>
      <c r="AN555" s="13">
        <f t="shared" si="245"/>
        <v>0.41076628062681481</v>
      </c>
      <c r="AO555">
        <f t="shared" si="259"/>
        <v>12.474255818467347</v>
      </c>
      <c r="AP555" s="13">
        <f t="shared" si="265"/>
        <v>6.043719041292453E-2</v>
      </c>
      <c r="AQ555">
        <f t="shared" si="260"/>
        <v>5.4409860074462273</v>
      </c>
      <c r="AR555" s="13">
        <f t="shared" si="247"/>
        <v>0.33163006793108257</v>
      </c>
      <c r="AS555" s="16">
        <f t="shared" si="261"/>
        <v>1.0430241240182099E-4</v>
      </c>
      <c r="AT555" s="13">
        <f t="shared" si="269"/>
        <v>8.9358827580652334E-2</v>
      </c>
      <c r="AU555" s="17">
        <f t="shared" si="262"/>
        <v>0.23911846429017669</v>
      </c>
      <c r="AV555" s="20">
        <f t="shared" si="263"/>
        <v>0.59449313770528911</v>
      </c>
      <c r="AW555" s="17">
        <f>(Z555*0.3999)+(AL555*0.4002)+(AV555*0.1999)</f>
        <v>0.42202548435087706</v>
      </c>
      <c r="AX555" s="17">
        <f t="shared" si="264"/>
        <v>554</v>
      </c>
    </row>
    <row r="556" spans="1:50" x14ac:dyDescent="0.25">
      <c r="A556">
        <v>189088</v>
      </c>
      <c r="B556" s="1" t="s">
        <v>1050</v>
      </c>
      <c r="C556" t="s">
        <v>1051</v>
      </c>
      <c r="D556" t="s">
        <v>58</v>
      </c>
      <c r="E556" s="1" t="s">
        <v>390</v>
      </c>
      <c r="F556">
        <v>621.56200000000001</v>
      </c>
      <c r="G556">
        <v>40585825.736000001</v>
      </c>
      <c r="H556">
        <v>10878111.823999999</v>
      </c>
      <c r="I556">
        <v>777.54300000000001</v>
      </c>
      <c r="J556">
        <v>527392686.80400002</v>
      </c>
      <c r="K556">
        <v>243.958</v>
      </c>
      <c r="L556">
        <v>3471.93</v>
      </c>
      <c r="M556" s="2">
        <v>388.39299999999997</v>
      </c>
      <c r="N556">
        <v>69.694999999999993</v>
      </c>
      <c r="O556" s="4">
        <v>131873965.156</v>
      </c>
      <c r="P556" s="4">
        <v>304437507.653</v>
      </c>
      <c r="Q556" s="4">
        <v>1210768769.8929999</v>
      </c>
      <c r="R556" s="6">
        <v>1163205.6410000001</v>
      </c>
      <c r="S556" s="4">
        <v>-680588803.96800005</v>
      </c>
      <c r="T556" s="4">
        <v>50795843.030000001</v>
      </c>
      <c r="U556" s="4">
        <v>340218778.87199998</v>
      </c>
      <c r="V556" s="4">
        <v>44.177</v>
      </c>
      <c r="W556" s="8">
        <v>402</v>
      </c>
      <c r="X556" s="23">
        <f t="shared" si="248"/>
        <v>1123833.1555346095</v>
      </c>
      <c r="Y556" s="24">
        <f t="shared" si="267"/>
        <v>-0.29131129963378238</v>
      </c>
      <c r="Z556" s="20">
        <f t="shared" si="249"/>
        <v>0.38540662308808993</v>
      </c>
      <c r="AA556" s="7">
        <f t="shared" si="250"/>
        <v>0.30144432496531914</v>
      </c>
      <c r="AB556" s="7">
        <f t="shared" si="268"/>
        <v>-0.43271629956189439</v>
      </c>
      <c r="AC556" s="4">
        <f t="shared" si="251"/>
        <v>151901.87786159283</v>
      </c>
      <c r="AD556">
        <f t="shared" si="252"/>
        <v>1.9347952577023011E-2</v>
      </c>
      <c r="AE556" s="7">
        <f t="shared" si="253"/>
        <v>-1.9684706833774286</v>
      </c>
      <c r="AF556" s="7">
        <f t="shared" si="270"/>
        <v>-0.38103556505945824</v>
      </c>
      <c r="AG556">
        <f t="shared" si="254"/>
        <v>0.10082590391966618</v>
      </c>
      <c r="AH556" s="7">
        <f t="shared" si="266"/>
        <v>-6.1547218206547925E-2</v>
      </c>
      <c r="AI556" s="7">
        <f t="shared" si="255"/>
        <v>1.3359009231355232</v>
      </c>
      <c r="AJ556" s="10">
        <f t="shared" si="244"/>
        <v>-0.10829575276818348</v>
      </c>
      <c r="AK556" s="17">
        <f t="shared" si="256"/>
        <v>-0.23167361655044363</v>
      </c>
      <c r="AL556" s="20">
        <f t="shared" si="257"/>
        <v>0.40839576242524511</v>
      </c>
      <c r="AM556">
        <f t="shared" si="258"/>
        <v>69.694999999999993</v>
      </c>
      <c r="AN556" s="13">
        <f t="shared" si="245"/>
        <v>0.36116060557162211</v>
      </c>
      <c r="AO556">
        <f t="shared" si="259"/>
        <v>14.231671025340427</v>
      </c>
      <c r="AP556" s="13">
        <f t="shared" si="265"/>
        <v>0.21043302348669268</v>
      </c>
      <c r="AQ556">
        <f t="shared" si="260"/>
        <v>3.1872002557817329</v>
      </c>
      <c r="AR556" s="13">
        <f t="shared" si="247"/>
        <v>-9.2338850412990225E-2</v>
      </c>
      <c r="AS556" s="16">
        <f t="shared" si="261"/>
        <v>2.6327637876762773E-5</v>
      </c>
      <c r="AT556" s="13">
        <f t="shared" si="269"/>
        <v>-0.40778748634227879</v>
      </c>
      <c r="AU556" s="17">
        <f t="shared" si="262"/>
        <v>5.6314227671456468E-2</v>
      </c>
      <c r="AV556" s="20">
        <f t="shared" si="263"/>
        <v>0.52245425761071407</v>
      </c>
      <c r="AW556" s="17">
        <f>(Z556*0.3999)+(AL556*0.4002)+(AV556*0.1999)</f>
        <v>0.42200269879189195</v>
      </c>
      <c r="AX556" s="17">
        <f t="shared" si="264"/>
        <v>555</v>
      </c>
    </row>
    <row r="557" spans="1:50" x14ac:dyDescent="0.25">
      <c r="A557">
        <v>161022</v>
      </c>
      <c r="B557" s="1" t="s">
        <v>1052</v>
      </c>
      <c r="C557" t="s">
        <v>641</v>
      </c>
      <c r="D557" t="s">
        <v>400</v>
      </c>
      <c r="E557" s="1" t="s">
        <v>44</v>
      </c>
      <c r="F557">
        <v>90.558000000000007</v>
      </c>
      <c r="G557">
        <v>22752.687999999998</v>
      </c>
      <c r="H557">
        <v>54016.004999999997</v>
      </c>
      <c r="I557">
        <v>101.611</v>
      </c>
      <c r="J557">
        <v>-36751680886.777</v>
      </c>
      <c r="K557">
        <v>4.819</v>
      </c>
      <c r="L557">
        <v>240.16</v>
      </c>
      <c r="M557" s="2">
        <v>1.9510000000000001</v>
      </c>
      <c r="N557">
        <v>66.055000000000007</v>
      </c>
      <c r="O557" s="4">
        <v>2354400.2000000002</v>
      </c>
      <c r="P557" s="4">
        <v>17833075.673</v>
      </c>
      <c r="Q557" s="4">
        <v>16370811.493000001</v>
      </c>
      <c r="R557" s="6">
        <v>83652.956000000006</v>
      </c>
      <c r="S557" s="4">
        <v>5221131.9390000002</v>
      </c>
      <c r="T557" s="4">
        <v>329297.30200000003</v>
      </c>
      <c r="U557" s="4">
        <v>9159947.1699999999</v>
      </c>
      <c r="V557" s="4">
        <v>17.466000000000001</v>
      </c>
      <c r="W557" s="8">
        <v>34</v>
      </c>
      <c r="X557" s="23">
        <f t="shared" si="248"/>
        <v>4800.2034457647069</v>
      </c>
      <c r="Y557" s="24">
        <f t="shared" si="267"/>
        <v>-0.72860459331853722</v>
      </c>
      <c r="Z557" s="20">
        <f t="shared" si="249"/>
        <v>0.23312178397963115</v>
      </c>
      <c r="AA557" s="7">
        <f t="shared" si="250"/>
        <v>4.5904755009339064</v>
      </c>
      <c r="AB557" s="7">
        <f t="shared" si="268"/>
        <v>0.34612950299600481</v>
      </c>
      <c r="AC557" s="11">
        <f t="shared" si="251"/>
        <v>-153029983.70576701</v>
      </c>
      <c r="AD557" s="12">
        <v>-3</v>
      </c>
      <c r="AE557" s="7">
        <f t="shared" si="253"/>
        <v>0.57589283498018251</v>
      </c>
      <c r="AF557" s="7">
        <f t="shared" si="270"/>
        <v>8.2200966258380082E-2</v>
      </c>
      <c r="AG557">
        <f t="shared" si="254"/>
        <v>-0.24075676257076892</v>
      </c>
      <c r="AH557" s="7">
        <f t="shared" si="266"/>
        <v>-8.3415665975557579E-2</v>
      </c>
      <c r="AI557" s="7">
        <f t="shared" si="255"/>
        <v>-11.195522475972847</v>
      </c>
      <c r="AJ557" s="10">
        <f t="shared" si="244"/>
        <v>-0.25895873084520882</v>
      </c>
      <c r="AK557" s="17">
        <f t="shared" si="256"/>
        <v>-0.38524789867141529</v>
      </c>
      <c r="AL557" s="20">
        <f t="shared" si="257"/>
        <v>0.35002687939299554</v>
      </c>
      <c r="AM557">
        <f t="shared" si="258"/>
        <v>66.055000000000007</v>
      </c>
      <c r="AN557" s="13">
        <f t="shared" si="245"/>
        <v>0.22031453911226229</v>
      </c>
      <c r="AO557">
        <f t="shared" si="259"/>
        <v>49.83606557377049</v>
      </c>
      <c r="AP557" s="13">
        <v>3</v>
      </c>
      <c r="AQ557">
        <f t="shared" si="260"/>
        <v>21.085494915957668</v>
      </c>
      <c r="AR557" s="13">
        <v>3</v>
      </c>
      <c r="AS557" s="16">
        <f t="shared" si="261"/>
        <v>1.020047483855973E-4</v>
      </c>
      <c r="AT557" s="13">
        <f t="shared" si="269"/>
        <v>7.4709536149461617E-2</v>
      </c>
      <c r="AU557" s="17">
        <f t="shared" si="262"/>
        <v>1.5810362689635711</v>
      </c>
      <c r="AV557" s="20">
        <f t="shared" si="263"/>
        <v>0.94306512742523918</v>
      </c>
      <c r="AW557" s="17">
        <f>(Z557*0.3999)+(AL557*0.4002)+(AV557*0.1999)</f>
        <v>0.42182487751883657</v>
      </c>
      <c r="AX557" s="17">
        <f t="shared" si="264"/>
        <v>556</v>
      </c>
    </row>
    <row r="558" spans="1:50" x14ac:dyDescent="0.25">
      <c r="A558">
        <v>218539</v>
      </c>
      <c r="B558" s="1" t="s">
        <v>1053</v>
      </c>
      <c r="C558" t="s">
        <v>484</v>
      </c>
      <c r="D558" t="s">
        <v>123</v>
      </c>
      <c r="E558" s="1" t="s">
        <v>192</v>
      </c>
      <c r="F558">
        <v>235.70400000000001</v>
      </c>
      <c r="G558">
        <v>759346.549</v>
      </c>
      <c r="H558">
        <v>2776206.2650000001</v>
      </c>
      <c r="I558">
        <v>291.76799999999997</v>
      </c>
      <c r="J558">
        <v>105149586.493</v>
      </c>
      <c r="K558">
        <v>116.04300000000001</v>
      </c>
      <c r="L558">
        <v>1065.5060000000001</v>
      </c>
      <c r="M558" s="2">
        <v>215.60400000000001</v>
      </c>
      <c r="N558">
        <v>53.298999999999999</v>
      </c>
      <c r="O558" s="4">
        <v>24629245.463</v>
      </c>
      <c r="P558" s="4">
        <v>171332949.296</v>
      </c>
      <c r="Q558" s="4">
        <v>189572521.09400001</v>
      </c>
      <c r="R558" s="6">
        <v>392975.24300000002</v>
      </c>
      <c r="S558" s="4">
        <v>10065004.162</v>
      </c>
      <c r="T558" s="4">
        <v>21446267.287999999</v>
      </c>
      <c r="U558" s="4">
        <v>87519438.408000007</v>
      </c>
      <c r="V558" s="4">
        <v>43.67</v>
      </c>
      <c r="W558" s="8">
        <v>89</v>
      </c>
      <c r="X558" s="23">
        <f t="shared" si="248"/>
        <v>951989.14934575278</v>
      </c>
      <c r="Y558" s="24">
        <f t="shared" si="267"/>
        <v>-0.35846413130512567</v>
      </c>
      <c r="Z558" s="20">
        <f t="shared" si="249"/>
        <v>0.35999800294157347</v>
      </c>
      <c r="AA558" s="7">
        <f t="shared" si="250"/>
        <v>2.2942824693107524</v>
      </c>
      <c r="AB558" s="7">
        <f t="shared" si="268"/>
        <v>-7.0836527599126758E-2</v>
      </c>
      <c r="AC558" s="4">
        <f t="shared" si="251"/>
        <v>98685.119082389021</v>
      </c>
      <c r="AD558">
        <f>(AC558 - AVERAGE(AC$2:AC$844)) / _xlfn.STDEV.P(AC$2:AC$844)</f>
        <v>1.017949547402428E-2</v>
      </c>
      <c r="AE558" s="7">
        <f t="shared" si="253"/>
        <v>0.14672409536195341</v>
      </c>
      <c r="AF558" s="7">
        <f t="shared" si="270"/>
        <v>4.0648678367493302E-3</v>
      </c>
      <c r="AG558">
        <f t="shared" si="254"/>
        <v>1.217441619952661</v>
      </c>
      <c r="AH558" s="7">
        <f t="shared" si="266"/>
        <v>9.9395838464087956E-3</v>
      </c>
      <c r="AI558" s="7">
        <f t="shared" si="255"/>
        <v>10.393474320202346</v>
      </c>
      <c r="AJ558" s="10">
        <f t="shared" si="244"/>
        <v>6.0177137503739314E-4</v>
      </c>
      <c r="AK558" s="17">
        <f t="shared" si="256"/>
        <v>-1.6832877915747151E-2</v>
      </c>
      <c r="AL558" s="20">
        <f t="shared" si="257"/>
        <v>0.49328497041261848</v>
      </c>
      <c r="AM558">
        <f t="shared" si="258"/>
        <v>53.298999999999999</v>
      </c>
      <c r="AN558" s="13">
        <f t="shared" si="245"/>
        <v>-0.27326579708433163</v>
      </c>
      <c r="AO558">
        <f t="shared" si="259"/>
        <v>9.1819928819489327</v>
      </c>
      <c r="AP558" s="13">
        <f t="shared" ref="AP558:AP621" si="271">(AO558 - AVERAGE(AO$2:AO$844)) / _xlfn.STDEV.P(AO$2:AO$844)</f>
        <v>-0.22055828517512388</v>
      </c>
      <c r="AQ558">
        <f t="shared" si="260"/>
        <v>2.5143093508440835</v>
      </c>
      <c r="AR558" s="13">
        <f t="shared" ref="AR558:AR589" si="272">(AQ558 - AVERAGE(AQ$2:AQ$844)) / _xlfn.STDEV.P(AQ$2:AQ$844)</f>
        <v>-0.2189191293588871</v>
      </c>
      <c r="AS558" s="16">
        <f t="shared" si="261"/>
        <v>4.326182065141571E-5</v>
      </c>
      <c r="AT558" s="13">
        <f t="shared" si="269"/>
        <v>-0.29981966473594091</v>
      </c>
      <c r="AU558" s="17">
        <f t="shared" si="262"/>
        <v>-0.2518130257059904</v>
      </c>
      <c r="AV558" s="20">
        <f t="shared" si="263"/>
        <v>0.40059279431682332</v>
      </c>
      <c r="AW558" s="17">
        <f>(Z558*0.3999)+(AL558*0.4002)+(AV558*0.1999)</f>
        <v>0.42145434611939814</v>
      </c>
      <c r="AX558" s="17">
        <f t="shared" si="264"/>
        <v>557</v>
      </c>
    </row>
    <row r="559" spans="1:50" x14ac:dyDescent="0.25">
      <c r="A559">
        <v>105589</v>
      </c>
      <c r="B559" s="1" t="s">
        <v>1054</v>
      </c>
      <c r="C559" t="s">
        <v>1055</v>
      </c>
      <c r="D559" t="s">
        <v>416</v>
      </c>
      <c r="E559" s="1" t="s">
        <v>838</v>
      </c>
      <c r="F559">
        <v>358.38299999999998</v>
      </c>
      <c r="G559">
        <v>5463665.9840000002</v>
      </c>
      <c r="H559">
        <v>1544062.5959999999</v>
      </c>
      <c r="I559">
        <v>387.56900000000002</v>
      </c>
      <c r="J559">
        <v>2509791.9849999999</v>
      </c>
      <c r="K559">
        <v>105.113</v>
      </c>
      <c r="L559">
        <v>583.54600000000005</v>
      </c>
      <c r="M559" s="2">
        <v>-2.6789999999999998</v>
      </c>
      <c r="N559">
        <v>60.872</v>
      </c>
      <c r="O559" s="4">
        <v>6951008.8150000004</v>
      </c>
      <c r="P559" s="4">
        <v>27825791.910999998</v>
      </c>
      <c r="Q559" s="4">
        <v>36618973.322999999</v>
      </c>
      <c r="R559" s="6">
        <v>530652.14099999995</v>
      </c>
      <c r="S559" s="4">
        <v>743076.66500000004</v>
      </c>
      <c r="T559" s="4">
        <v>5063685.4460000005</v>
      </c>
      <c r="U559" s="4">
        <v>6095577.9270000001</v>
      </c>
      <c r="V559" s="4">
        <v>39.238999999999997</v>
      </c>
      <c r="W559" s="8">
        <v>104</v>
      </c>
      <c r="X559" s="23">
        <f t="shared" si="248"/>
        <v>-13669.395055182689</v>
      </c>
      <c r="Y559" s="24">
        <f t="shared" si="267"/>
        <v>-0.73582210335382081</v>
      </c>
      <c r="Z559" s="20">
        <f t="shared" si="249"/>
        <v>0.23091948393472497</v>
      </c>
      <c r="AA559" s="7">
        <f t="shared" si="250"/>
        <v>7.3063515921671396</v>
      </c>
      <c r="AB559" s="7">
        <f t="shared" si="268"/>
        <v>0.83930584215998238</v>
      </c>
      <c r="AC559" s="4">
        <f t="shared" si="251"/>
        <v>4300.9325485908557</v>
      </c>
      <c r="AD559">
        <f>(AC559 - AVERAGE(AC$2:AC$844)) / _xlfn.STDEV.P(AC$2:AC$844)</f>
        <v>-6.0814979665368843E-3</v>
      </c>
      <c r="AE559" s="7">
        <f t="shared" si="253"/>
        <v>0.37521286552161898</v>
      </c>
      <c r="AF559" s="7">
        <f t="shared" si="270"/>
        <v>4.5664405233891738E-2</v>
      </c>
      <c r="AG559">
        <f t="shared" si="254"/>
        <v>1.1972175867580064</v>
      </c>
      <c r="AH559" s="7">
        <f t="shared" si="266"/>
        <v>8.6448219718087971E-3</v>
      </c>
      <c r="AI559" s="7">
        <f t="shared" si="255"/>
        <v>4.1644737674837815</v>
      </c>
      <c r="AJ559" s="10">
        <f t="shared" si="244"/>
        <v>-7.4288346357541182E-2</v>
      </c>
      <c r="AK559" s="17">
        <f t="shared" si="256"/>
        <v>0.25059812144052307</v>
      </c>
      <c r="AL559" s="20">
        <f t="shared" si="257"/>
        <v>0.59893758286974497</v>
      </c>
      <c r="AM559">
        <f t="shared" si="258"/>
        <v>60.872</v>
      </c>
      <c r="AN559" s="13">
        <f t="shared" si="245"/>
        <v>1.9763670304881593E-2</v>
      </c>
      <c r="AO559">
        <f t="shared" si="259"/>
        <v>5.5516063664817867</v>
      </c>
      <c r="AP559" s="13">
        <f t="shared" si="271"/>
        <v>-0.53041269387581935</v>
      </c>
      <c r="AQ559">
        <f t="shared" si="260"/>
        <v>3.6871652412165958</v>
      </c>
      <c r="AR559" s="13">
        <f t="shared" si="272"/>
        <v>1.7116217439938457E-3</v>
      </c>
      <c r="AS559" s="16">
        <f t="shared" si="261"/>
        <v>8.3951267439156605E-5</v>
      </c>
      <c r="AT559" s="13">
        <f t="shared" si="269"/>
        <v>-4.0394631328657317E-2</v>
      </c>
      <c r="AU559" s="17">
        <f t="shared" si="262"/>
        <v>-0.13432509320722336</v>
      </c>
      <c r="AV559" s="20">
        <f t="shared" si="263"/>
        <v>0.44657275577021832</v>
      </c>
      <c r="AW559" s="17">
        <f>(Z559*0.3999)+(AL559*0.4002)+(AV559*0.1999)</f>
        <v>0.42130941616843509</v>
      </c>
      <c r="AX559" s="17">
        <f t="shared" si="264"/>
        <v>558</v>
      </c>
    </row>
    <row r="560" spans="1:50" x14ac:dyDescent="0.25">
      <c r="A560">
        <v>166452</v>
      </c>
      <c r="B560" s="1" t="s">
        <v>1056</v>
      </c>
      <c r="C560" t="s">
        <v>54</v>
      </c>
      <c r="D560" t="s">
        <v>55</v>
      </c>
      <c r="E560" s="1" t="s">
        <v>44</v>
      </c>
      <c r="F560">
        <v>590.29700000000003</v>
      </c>
      <c r="G560">
        <v>-5337860.4019999998</v>
      </c>
      <c r="H560">
        <v>8151052.4469999997</v>
      </c>
      <c r="I560">
        <v>-318.44499999999999</v>
      </c>
      <c r="J560">
        <v>220657839.815</v>
      </c>
      <c r="K560">
        <v>233.99600000000001</v>
      </c>
      <c r="L560">
        <v>3.181</v>
      </c>
      <c r="M560" s="2">
        <v>37.21</v>
      </c>
      <c r="N560">
        <v>60.805</v>
      </c>
      <c r="O560" s="4">
        <v>35446502.506999999</v>
      </c>
      <c r="P560" s="4">
        <v>296044314.477</v>
      </c>
      <c r="Q560" s="4">
        <v>424258127.99299997</v>
      </c>
      <c r="R560" s="6">
        <v>451154.30800000002</v>
      </c>
      <c r="S560" s="4">
        <v>769221.03</v>
      </c>
      <c r="T560" s="4">
        <v>1794075.0649999999</v>
      </c>
      <c r="U560" s="4">
        <v>110594340.86399999</v>
      </c>
      <c r="V560" s="4">
        <v>39.347000000000001</v>
      </c>
      <c r="W560" s="8">
        <v>141</v>
      </c>
      <c r="X560" s="23">
        <f t="shared" si="248"/>
        <v>119059.94184879435</v>
      </c>
      <c r="Y560" s="24">
        <f t="shared" si="267"/>
        <v>-0.68395441813955615</v>
      </c>
      <c r="Z560" s="20">
        <f t="shared" si="249"/>
        <v>0.24700197470204155</v>
      </c>
      <c r="AA560" s="7">
        <f t="shared" si="250"/>
        <v>2.911699335782175</v>
      </c>
      <c r="AB560" s="7">
        <f t="shared" si="268"/>
        <v>4.1280292062629023E-2</v>
      </c>
      <c r="AC560" s="11">
        <f t="shared" si="251"/>
        <v>69367444.141779318</v>
      </c>
      <c r="AD560" s="12">
        <v>3</v>
      </c>
      <c r="AE560" s="7">
        <f t="shared" si="253"/>
        <v>8.0657594297428234E-2</v>
      </c>
      <c r="AF560" s="7">
        <f t="shared" si="270"/>
        <v>-7.9634514535665817E-3</v>
      </c>
      <c r="AG560">
        <f t="shared" si="254"/>
        <v>-2.7639653168554774E-2</v>
      </c>
      <c r="AH560" s="7">
        <f t="shared" si="266"/>
        <v>-6.9771705573441742E-2</v>
      </c>
      <c r="AI560" s="7">
        <f t="shared" si="255"/>
        <v>3.3089892294643919</v>
      </c>
      <c r="AJ560" s="10">
        <f t="shared" ref="AJ560:AJ623" si="273">(AI560 - AVERAGE(AI$2:AI$844)) / _xlfn.STDEV.P(AI$2:AI$844)</f>
        <v>-8.457367820627755E-2</v>
      </c>
      <c r="AK560" s="17">
        <f t="shared" si="256"/>
        <v>0.43415100448244542</v>
      </c>
      <c r="AL560" s="20">
        <f t="shared" si="257"/>
        <v>0.66791060523698031</v>
      </c>
      <c r="AM560">
        <f t="shared" si="258"/>
        <v>60.805</v>
      </c>
      <c r="AN560" s="13">
        <f t="shared" si="245"/>
        <v>1.7171174026646106E-2</v>
      </c>
      <c r="AO560">
        <f t="shared" si="259"/>
        <v>1.3594249474349989E-2</v>
      </c>
      <c r="AP560" s="13">
        <f t="shared" si="271"/>
        <v>-1.0030834308846086</v>
      </c>
      <c r="AQ560">
        <f t="shared" si="260"/>
        <v>-1.3608993316125062</v>
      </c>
      <c r="AR560" s="13">
        <f t="shared" si="272"/>
        <v>-0.94790059188046638</v>
      </c>
      <c r="AS560" s="16">
        <f t="shared" si="261"/>
        <v>8.9740870749429064E-8</v>
      </c>
      <c r="AT560" s="13">
        <f t="shared" si="269"/>
        <v>-0.57507330231391918</v>
      </c>
      <c r="AU560" s="17">
        <f t="shared" si="262"/>
        <v>-0.59760931394605876</v>
      </c>
      <c r="AV560" s="20">
        <f t="shared" si="263"/>
        <v>0.27505032402620777</v>
      </c>
      <c r="AW560" s="17">
        <f>(Z560*0.3999)+(AL560*0.4002)+(AV560*0.1999)</f>
        <v>0.42105647367202487</v>
      </c>
      <c r="AX560" s="17">
        <f t="shared" si="264"/>
        <v>559</v>
      </c>
    </row>
    <row r="561" spans="1:50" x14ac:dyDescent="0.25">
      <c r="A561">
        <v>156745</v>
      </c>
      <c r="B561" s="1" t="s">
        <v>1057</v>
      </c>
      <c r="C561" t="s">
        <v>376</v>
      </c>
      <c r="D561" t="s">
        <v>294</v>
      </c>
      <c r="E561" s="1" t="s">
        <v>70</v>
      </c>
      <c r="F561">
        <v>325.40699999999998</v>
      </c>
      <c r="G561">
        <v>2696069.9410000001</v>
      </c>
      <c r="H561">
        <v>3298634.7409999999</v>
      </c>
      <c r="I561">
        <v>98.768000000000001</v>
      </c>
      <c r="J561">
        <v>25877895.684999999</v>
      </c>
      <c r="K561">
        <v>79.97</v>
      </c>
      <c r="L561">
        <v>1329.442</v>
      </c>
      <c r="M561" s="2">
        <v>317.69</v>
      </c>
      <c r="N561">
        <v>45.213000000000001</v>
      </c>
      <c r="O561" s="4">
        <v>7879782.4910000004</v>
      </c>
      <c r="P561" s="4">
        <v>35311738.274999999</v>
      </c>
      <c r="Q561" s="4">
        <v>80541690.068000004</v>
      </c>
      <c r="R561" s="6">
        <v>294319.57500000001</v>
      </c>
      <c r="S561" s="4">
        <v>-7645213.4749999996</v>
      </c>
      <c r="T561" s="4">
        <v>66571.027000000002</v>
      </c>
      <c r="U561" s="4">
        <v>70082146.208000004</v>
      </c>
      <c r="V561" s="4">
        <v>43.518000000000001</v>
      </c>
      <c r="W561" s="9">
        <v>85</v>
      </c>
      <c r="X561" s="23">
        <f t="shared" si="248"/>
        <v>1100028.0680205883</v>
      </c>
      <c r="Y561" s="24">
        <f t="shared" si="267"/>
        <v>-0.30061380060663462</v>
      </c>
      <c r="Z561" s="20">
        <f t="shared" si="249"/>
        <v>0.38185450330517573</v>
      </c>
      <c r="AA561" s="7">
        <f t="shared" si="250"/>
        <v>0.47443696371954969</v>
      </c>
      <c r="AB561" s="7">
        <f t="shared" si="268"/>
        <v>-0.40130254082727285</v>
      </c>
      <c r="AC561" s="4">
        <f t="shared" si="251"/>
        <v>19465.231040541821</v>
      </c>
      <c r="AD561">
        <f t="shared" ref="AD561:AD624" si="274">(AC561 - AVERAGE(AC$2:AC$844)) / _xlfn.STDEV.P(AC$2:AC$844)</f>
        <v>-3.4689145734488301E-3</v>
      </c>
      <c r="AE561" s="7">
        <f t="shared" si="253"/>
        <v>-6.2021198966989245E-2</v>
      </c>
      <c r="AF561" s="7">
        <f t="shared" si="270"/>
        <v>-3.3940097010522002E-2</v>
      </c>
      <c r="AG561">
        <f t="shared" si="254"/>
        <v>6.1079900784408073E-2</v>
      </c>
      <c r="AH561" s="7">
        <f t="shared" si="266"/>
        <v>-6.4091795197297033E-2</v>
      </c>
      <c r="AI561" s="7">
        <f t="shared" si="255"/>
        <v>1.7807158061235211</v>
      </c>
      <c r="AJ561" s="10">
        <f t="shared" si="273"/>
        <v>-0.10294782597411127</v>
      </c>
      <c r="AK561" s="17">
        <f t="shared" si="256"/>
        <v>-0.15595965177187968</v>
      </c>
      <c r="AL561" s="20">
        <f t="shared" si="257"/>
        <v>0.43803241259803705</v>
      </c>
      <c r="AM561">
        <f t="shared" si="258"/>
        <v>45.213000000000001</v>
      </c>
      <c r="AN561" s="13">
        <f t="shared" si="245"/>
        <v>-0.58614527329048205</v>
      </c>
      <c r="AO561">
        <f t="shared" si="259"/>
        <v>16.624259097161435</v>
      </c>
      <c r="AP561" s="13">
        <f t="shared" si="271"/>
        <v>0.41464102147806925</v>
      </c>
      <c r="AQ561">
        <f t="shared" si="260"/>
        <v>1.2350631486807553</v>
      </c>
      <c r="AR561" s="13">
        <f t="shared" si="272"/>
        <v>-0.4595634001048523</v>
      </c>
      <c r="AS561" s="16">
        <f t="shared" si="261"/>
        <v>1.6871557070495793E-4</v>
      </c>
      <c r="AT561" s="13">
        <f t="shared" si="269"/>
        <v>0.50003990249992425</v>
      </c>
      <c r="AU561" s="17">
        <f t="shared" si="262"/>
        <v>-8.7066196143855523E-2</v>
      </c>
      <c r="AV561" s="20">
        <f t="shared" si="263"/>
        <v>0.46530944744334279</v>
      </c>
      <c r="AW561" s="17">
        <f>(Z561*0.3999)+(AL561*0.4002)+(AV561*0.1999)</f>
        <v>0.42101954593739843</v>
      </c>
      <c r="AX561" s="17">
        <f t="shared" si="264"/>
        <v>560</v>
      </c>
    </row>
    <row r="562" spans="1:50" x14ac:dyDescent="0.25">
      <c r="A562">
        <v>138868</v>
      </c>
      <c r="B562" s="1" t="s">
        <v>1058</v>
      </c>
      <c r="C562" t="s">
        <v>1059</v>
      </c>
      <c r="D562" t="s">
        <v>51</v>
      </c>
      <c r="E562" s="1" t="s">
        <v>40</v>
      </c>
      <c r="F562">
        <v>179.63900000000001</v>
      </c>
      <c r="G562">
        <v>6945109.0800000001</v>
      </c>
      <c r="H562">
        <v>946629.36899999995</v>
      </c>
      <c r="I562">
        <v>156.239</v>
      </c>
      <c r="J562">
        <v>6448927.3650000002</v>
      </c>
      <c r="K562">
        <v>203.95</v>
      </c>
      <c r="L562">
        <v>1122.162</v>
      </c>
      <c r="M562" s="2">
        <v>243.60900000000001</v>
      </c>
      <c r="N562">
        <v>27.056999999999999</v>
      </c>
      <c r="O562" s="4">
        <v>3536245.6579999998</v>
      </c>
      <c r="P562" s="4">
        <v>21502140.708000001</v>
      </c>
      <c r="Q562" s="4">
        <v>182001626.74599999</v>
      </c>
      <c r="R562" s="6">
        <v>828524.65899999999</v>
      </c>
      <c r="S562" s="4">
        <v>-9363981.6459999997</v>
      </c>
      <c r="T562" s="4">
        <v>6481810.6179999998</v>
      </c>
      <c r="U562" s="4">
        <v>36198518.344999999</v>
      </c>
      <c r="V562" s="4">
        <v>45.316000000000003</v>
      </c>
      <c r="W562" s="9">
        <v>137</v>
      </c>
      <c r="X562" s="23">
        <f t="shared" si="248"/>
        <v>1473255.9390827082</v>
      </c>
      <c r="Y562" s="24">
        <f t="shared" si="267"/>
        <v>-0.15476461472962613</v>
      </c>
      <c r="Z562" s="20">
        <f t="shared" si="249"/>
        <v>0.43850344419381126</v>
      </c>
      <c r="AA562" s="7">
        <f t="shared" si="250"/>
        <v>0.48193928322441698</v>
      </c>
      <c r="AB562" s="7">
        <f t="shared" si="268"/>
        <v>-0.39994019352409788</v>
      </c>
      <c r="AC562" s="4">
        <f t="shared" si="251"/>
        <v>5746.8773358926783</v>
      </c>
      <c r="AD562">
        <f t="shared" si="274"/>
        <v>-5.8323831564695335E-3</v>
      </c>
      <c r="AE562" s="7">
        <f t="shared" si="253"/>
        <v>-0.2325330610710663</v>
      </c>
      <c r="AF562" s="7">
        <f t="shared" si="270"/>
        <v>-6.4984137290043306E-2</v>
      </c>
      <c r="AG562">
        <f t="shared" si="254"/>
        <v>8.3657088439654137E-2</v>
      </c>
      <c r="AH562" s="7">
        <f t="shared" si="266"/>
        <v>-6.2646382132042142E-2</v>
      </c>
      <c r="AI562" s="7">
        <f t="shared" si="255"/>
        <v>1.1339701530440363</v>
      </c>
      <c r="AJ562" s="10">
        <f t="shared" si="273"/>
        <v>-0.11072352894479366</v>
      </c>
      <c r="AK562" s="17">
        <f t="shared" si="256"/>
        <v>-0.16299154875683594</v>
      </c>
      <c r="AL562" s="20">
        <f t="shared" si="257"/>
        <v>0.43526254440271722</v>
      </c>
      <c r="AM562">
        <f t="shared" si="258"/>
        <v>27.056999999999999</v>
      </c>
      <c r="AN562" s="13">
        <f t="shared" si="245"/>
        <v>-1.2886730707179948</v>
      </c>
      <c r="AO562">
        <f t="shared" si="259"/>
        <v>5.50214268202991</v>
      </c>
      <c r="AP562" s="13">
        <f t="shared" si="271"/>
        <v>-0.53463443187332904</v>
      </c>
      <c r="AQ562">
        <f t="shared" si="260"/>
        <v>0.76606521206177991</v>
      </c>
      <c r="AR562" s="13">
        <f t="shared" si="272"/>
        <v>-0.54778853319352272</v>
      </c>
      <c r="AS562" s="16">
        <f t="shared" si="261"/>
        <v>3.1733146068666028E-4</v>
      </c>
      <c r="AT562" s="13">
        <f t="shared" si="269"/>
        <v>1.4475750809573578</v>
      </c>
      <c r="AU562" s="17">
        <f t="shared" si="262"/>
        <v>-0.3676926462906398</v>
      </c>
      <c r="AV562" s="20">
        <f t="shared" si="263"/>
        <v>0.35655121221678371</v>
      </c>
      <c r="AW562" s="17">
        <f>(Z562*0.3999)+(AL562*0.4002)+(AV562*0.1999)</f>
        <v>0.42082418492520762</v>
      </c>
      <c r="AX562" s="17">
        <f t="shared" si="264"/>
        <v>561</v>
      </c>
    </row>
    <row r="563" spans="1:50" x14ac:dyDescent="0.25">
      <c r="A563">
        <v>139205</v>
      </c>
      <c r="B563" s="1" t="s">
        <v>1060</v>
      </c>
      <c r="C563" t="s">
        <v>962</v>
      </c>
      <c r="D563" t="s">
        <v>51</v>
      </c>
      <c r="E563" s="1" t="s">
        <v>70</v>
      </c>
      <c r="F563">
        <v>93.156999999999996</v>
      </c>
      <c r="G563">
        <v>4802220.2379999999</v>
      </c>
      <c r="H563">
        <v>1498632.7320000001</v>
      </c>
      <c r="I563">
        <v>160.87799999999999</v>
      </c>
      <c r="J563">
        <v>9007040.3029999994</v>
      </c>
      <c r="K563">
        <v>55.323</v>
      </c>
      <c r="L563">
        <v>799.73099999999999</v>
      </c>
      <c r="M563" s="2">
        <v>220.518</v>
      </c>
      <c r="N563">
        <v>14.106999999999999</v>
      </c>
      <c r="O563" s="4">
        <v>3818310.6490000002</v>
      </c>
      <c r="P563" s="4">
        <v>40217632.009000003</v>
      </c>
      <c r="Q563" s="4">
        <v>31933334.730999999</v>
      </c>
      <c r="R563" s="6">
        <v>828524.65899999999</v>
      </c>
      <c r="S563" s="4">
        <v>2987031.41</v>
      </c>
      <c r="T563" s="4">
        <v>2296916.5210000002</v>
      </c>
      <c r="U563" s="4">
        <v>30989022.967</v>
      </c>
      <c r="V563" s="4">
        <v>44.036000000000001</v>
      </c>
      <c r="W563" s="9">
        <v>137</v>
      </c>
      <c r="X563" s="23">
        <f t="shared" si="248"/>
        <v>1333610.2244770948</v>
      </c>
      <c r="Y563" s="24">
        <f t="shared" si="267"/>
        <v>-0.20933506716792186</v>
      </c>
      <c r="Z563" s="20">
        <f t="shared" si="249"/>
        <v>0.41709333925281061</v>
      </c>
      <c r="AA563" s="7">
        <f t="shared" si="250"/>
        <v>1.517454156454451</v>
      </c>
      <c r="AB563" s="7">
        <f t="shared" si="268"/>
        <v>-0.21190089527410214</v>
      </c>
      <c r="AC563" s="4">
        <f t="shared" si="251"/>
        <v>11262.587423771243</v>
      </c>
      <c r="AD563">
        <f t="shared" si="274"/>
        <v>-4.8821082338063732E-3</v>
      </c>
      <c r="AE563" s="7">
        <f t="shared" si="253"/>
        <v>0.14475009898752708</v>
      </c>
      <c r="AF563" s="7">
        <f t="shared" si="270"/>
        <v>3.7054745241485018E-3</v>
      </c>
      <c r="AG563">
        <f t="shared" si="254"/>
        <v>-0.85693891959341584</v>
      </c>
      <c r="AH563" s="7">
        <f t="shared" si="266"/>
        <v>-0.12286423476709719</v>
      </c>
      <c r="AI563" s="7">
        <f t="shared" si="255"/>
        <v>-3.8546823779251613</v>
      </c>
      <c r="AJ563" s="10">
        <f t="shared" si="273"/>
        <v>-0.17070117258268935</v>
      </c>
      <c r="AK563" s="17">
        <f t="shared" si="256"/>
        <v>-0.11373951275329475</v>
      </c>
      <c r="AL563" s="20">
        <f t="shared" si="257"/>
        <v>0.45472214455142418</v>
      </c>
      <c r="AM563">
        <f t="shared" si="258"/>
        <v>14.106999999999999</v>
      </c>
      <c r="AN563" s="13">
        <f t="shared" si="245"/>
        <v>-1.7897600379291807</v>
      </c>
      <c r="AO563">
        <f t="shared" si="259"/>
        <v>14.45566943224337</v>
      </c>
      <c r="AP563" s="13">
        <f t="shared" si="271"/>
        <v>0.22955134425642432</v>
      </c>
      <c r="AQ563">
        <f t="shared" si="260"/>
        <v>2.9079767908464831</v>
      </c>
      <c r="AR563" s="13">
        <f t="shared" si="272"/>
        <v>-0.14486472618332599</v>
      </c>
      <c r="AS563" s="16">
        <f t="shared" si="261"/>
        <v>2.0944629013080595E-4</v>
      </c>
      <c r="AT563" s="13">
        <f t="shared" si="269"/>
        <v>0.75972807921253727</v>
      </c>
      <c r="AU563" s="17">
        <f t="shared" si="262"/>
        <v>-0.36381074101797217</v>
      </c>
      <c r="AV563" s="20">
        <f t="shared" si="263"/>
        <v>0.35799967066967853</v>
      </c>
      <c r="AW563" s="17">
        <f>(Z563*0.3999)+(AL563*0.4002)+(AV563*0.1999)</f>
        <v>0.42033956278354767</v>
      </c>
      <c r="AX563" s="17">
        <f t="shared" si="264"/>
        <v>562</v>
      </c>
    </row>
    <row r="564" spans="1:50" x14ac:dyDescent="0.25">
      <c r="A564">
        <v>219091</v>
      </c>
      <c r="B564" s="1" t="s">
        <v>1061</v>
      </c>
      <c r="C564" t="s">
        <v>1062</v>
      </c>
      <c r="D564" t="s">
        <v>600</v>
      </c>
      <c r="E564" s="1" t="s">
        <v>67</v>
      </c>
      <c r="F564">
        <v>207.63300000000001</v>
      </c>
      <c r="G564">
        <v>549908.51500000001</v>
      </c>
      <c r="H564">
        <v>1959618.1950000001</v>
      </c>
      <c r="I564">
        <v>215.83500000000001</v>
      </c>
      <c r="J564">
        <v>47619462.995999999</v>
      </c>
      <c r="K564">
        <v>42.523000000000003</v>
      </c>
      <c r="L564">
        <v>703.45600000000002</v>
      </c>
      <c r="M564" s="2">
        <v>164.53399999999999</v>
      </c>
      <c r="N564">
        <v>50.588999999999999</v>
      </c>
      <c r="O564" s="4">
        <v>5499058.5470000003</v>
      </c>
      <c r="P564" s="4">
        <v>76089541.122999996</v>
      </c>
      <c r="Q564" s="4">
        <v>103704790.853</v>
      </c>
      <c r="R564" s="6">
        <v>70645.304000000004</v>
      </c>
      <c r="S564" s="4">
        <v>-2590080.5159999998</v>
      </c>
      <c r="T564" s="4">
        <v>535773.23199999996</v>
      </c>
      <c r="U564" s="4">
        <v>30605079.741</v>
      </c>
      <c r="V564" s="4">
        <v>40.344000000000001</v>
      </c>
      <c r="W564" s="8">
        <v>23</v>
      </c>
      <c r="X564" s="23">
        <f t="shared" si="248"/>
        <v>505371.93253634783</v>
      </c>
      <c r="Y564" s="24">
        <f t="shared" si="267"/>
        <v>-0.53299224809591439</v>
      </c>
      <c r="Z564" s="20">
        <f t="shared" si="249"/>
        <v>0.29701947321242378</v>
      </c>
      <c r="AA564" s="7">
        <f t="shared" si="250"/>
        <v>2.4359923375739236</v>
      </c>
      <c r="AB564" s="7">
        <f t="shared" si="268"/>
        <v>-4.5103411762569795E-2</v>
      </c>
      <c r="AC564" s="4">
        <f t="shared" si="251"/>
        <v>67693.591348996953</v>
      </c>
      <c r="AD564">
        <f t="shared" si="274"/>
        <v>4.8401155662979312E-3</v>
      </c>
      <c r="AE564" s="7">
        <f t="shared" si="253"/>
        <v>-2.0599924141200744E-2</v>
      </c>
      <c r="AF564" s="7">
        <f t="shared" si="270"/>
        <v>-2.6398781654197866E-2</v>
      </c>
      <c r="AG564">
        <f t="shared" si="254"/>
        <v>3.9314572839823446E-2</v>
      </c>
      <c r="AH564" s="7">
        <f t="shared" si="266"/>
        <v>-6.5485232230334658E-2</v>
      </c>
      <c r="AI564" s="7">
        <f t="shared" si="255"/>
        <v>3.7553450309862537</v>
      </c>
      <c r="AJ564" s="10">
        <f t="shared" si="273"/>
        <v>-7.9207225234620218E-2</v>
      </c>
      <c r="AK564" s="17">
        <f t="shared" si="256"/>
        <v>-4.3062892755925786E-2</v>
      </c>
      <c r="AL564" s="20">
        <f t="shared" si="257"/>
        <v>0.48282569956747623</v>
      </c>
      <c r="AM564">
        <f t="shared" si="258"/>
        <v>50.588999999999999</v>
      </c>
      <c r="AN564" s="13">
        <f t="shared" si="245"/>
        <v>-0.37812646744281148</v>
      </c>
      <c r="AO564">
        <f t="shared" si="259"/>
        <v>16.542953225313358</v>
      </c>
      <c r="AP564" s="13">
        <f t="shared" si="271"/>
        <v>0.40770154472041648</v>
      </c>
      <c r="AQ564">
        <f t="shared" si="260"/>
        <v>5.0757237259835852</v>
      </c>
      <c r="AR564" s="13">
        <f t="shared" si="272"/>
        <v>0.26291907609468662</v>
      </c>
      <c r="AS564" s="16">
        <f t="shared" si="261"/>
        <v>1.2792298790558775E-4</v>
      </c>
      <c r="AT564" s="13">
        <f t="shared" si="269"/>
        <v>0.23995730145840874</v>
      </c>
      <c r="AU564" s="17">
        <f t="shared" si="262"/>
        <v>0.10220867526261408</v>
      </c>
      <c r="AV564" s="20">
        <f t="shared" si="263"/>
        <v>0.54070447902187735</v>
      </c>
      <c r="AW564" s="17">
        <f>(Z564*0.3999)+(AL564*0.4002)+(AV564*0.1999)</f>
        <v>0.42009175766102552</v>
      </c>
      <c r="AX564" s="17">
        <f t="shared" si="264"/>
        <v>563</v>
      </c>
    </row>
    <row r="565" spans="1:50" x14ac:dyDescent="0.25">
      <c r="A565">
        <v>239390</v>
      </c>
      <c r="B565" s="1" t="s">
        <v>1063</v>
      </c>
      <c r="C565" t="s">
        <v>287</v>
      </c>
      <c r="D565" t="s">
        <v>288</v>
      </c>
      <c r="E565" s="1" t="s">
        <v>48</v>
      </c>
      <c r="F565">
        <v>283.90600000000001</v>
      </c>
      <c r="G565">
        <v>123018.466</v>
      </c>
      <c r="H565">
        <v>1926320.264</v>
      </c>
      <c r="I565">
        <v>175.31</v>
      </c>
      <c r="J565">
        <v>32214601.169</v>
      </c>
      <c r="K565">
        <v>103.371</v>
      </c>
      <c r="L565">
        <v>1044.2629999999999</v>
      </c>
      <c r="M565" s="2">
        <v>201.018</v>
      </c>
      <c r="N565">
        <v>64.22</v>
      </c>
      <c r="O565" s="4">
        <v>19803166.741</v>
      </c>
      <c r="P565" s="4">
        <v>80185937.891000003</v>
      </c>
      <c r="Q565" s="4">
        <v>93890583.140000001</v>
      </c>
      <c r="R565" s="6">
        <v>385263.196</v>
      </c>
      <c r="S565" s="4">
        <v>-410200.56</v>
      </c>
      <c r="T565" s="4">
        <v>4440865.7130000005</v>
      </c>
      <c r="U565" s="4">
        <v>47345934.239</v>
      </c>
      <c r="V565" s="4">
        <v>43.036999999999999</v>
      </c>
      <c r="W565" s="8">
        <v>85</v>
      </c>
      <c r="X565" s="23">
        <f t="shared" si="248"/>
        <v>911115.73098268243</v>
      </c>
      <c r="Y565" s="24">
        <f t="shared" si="267"/>
        <v>-0.37443655794973701</v>
      </c>
      <c r="Z565" s="20">
        <f t="shared" si="249"/>
        <v>0.35403977424893207</v>
      </c>
      <c r="AA565" s="7">
        <f t="shared" si="250"/>
        <v>1.7496456990844333</v>
      </c>
      <c r="AB565" s="7">
        <f t="shared" si="268"/>
        <v>-0.16973719887104066</v>
      </c>
      <c r="AC565" s="4">
        <f t="shared" si="251"/>
        <v>30849.126291939869</v>
      </c>
      <c r="AD565">
        <f t="shared" si="274"/>
        <v>-1.5076385079425443E-3</v>
      </c>
      <c r="AE565" s="7">
        <f t="shared" si="253"/>
        <v>3.2022173146836655E-2</v>
      </c>
      <c r="AF565" s="7">
        <f t="shared" si="270"/>
        <v>-1.6818201818610809E-2</v>
      </c>
      <c r="AG565">
        <f t="shared" si="254"/>
        <v>0.33301731610550217</v>
      </c>
      <c r="AH565" s="7">
        <f t="shared" si="266"/>
        <v>-4.6682102766210647E-2</v>
      </c>
      <c r="AI565" s="7">
        <f t="shared" si="255"/>
        <v>6.8510042714787538</v>
      </c>
      <c r="AJ565" s="10">
        <f t="shared" si="273"/>
        <v>-4.1988688646234923E-2</v>
      </c>
      <c r="AK565" s="17">
        <f t="shared" si="256"/>
        <v>-7.014566965140312E-2</v>
      </c>
      <c r="AL565" s="20">
        <f t="shared" si="257"/>
        <v>0.47203885853682787</v>
      </c>
      <c r="AM565">
        <f t="shared" si="258"/>
        <v>64.22</v>
      </c>
      <c r="AN565" s="13">
        <f t="shared" si="245"/>
        <v>0.14931109626805147</v>
      </c>
      <c r="AO565">
        <f t="shared" si="259"/>
        <v>10.102088593512686</v>
      </c>
      <c r="AP565" s="13">
        <f t="shared" si="271"/>
        <v>-0.14202788312564751</v>
      </c>
      <c r="AQ565">
        <f t="shared" si="260"/>
        <v>1.6959301931876447</v>
      </c>
      <c r="AR565" s="13">
        <f t="shared" si="272"/>
        <v>-0.37286780261262786</v>
      </c>
      <c r="AS565" s="16">
        <f t="shared" si="261"/>
        <v>5.2732121769089735E-5</v>
      </c>
      <c r="AT565" s="13">
        <f t="shared" si="269"/>
        <v>-0.23943955692455074</v>
      </c>
      <c r="AU565" s="17">
        <f t="shared" si="262"/>
        <v>-0.13181850393906355</v>
      </c>
      <c r="AV565" s="20">
        <f t="shared" si="263"/>
        <v>0.44756392512107579</v>
      </c>
      <c r="AW565" s="17">
        <f>(Z565*0.3999)+(AL565*0.4002)+(AV565*0.1999)</f>
        <v>0.41995848554028953</v>
      </c>
      <c r="AX565" s="17">
        <f t="shared" si="264"/>
        <v>564</v>
      </c>
    </row>
    <row r="566" spans="1:50" x14ac:dyDescent="0.25">
      <c r="A566">
        <v>139199</v>
      </c>
      <c r="B566" s="1" t="s">
        <v>1064</v>
      </c>
      <c r="C566" t="s">
        <v>1065</v>
      </c>
      <c r="D566" t="s">
        <v>51</v>
      </c>
      <c r="E566" s="1" t="s">
        <v>44</v>
      </c>
      <c r="F566">
        <v>772.77700000000004</v>
      </c>
      <c r="G566">
        <v>12489634.377</v>
      </c>
      <c r="H566">
        <v>5290671.1339999996</v>
      </c>
      <c r="I566">
        <v>702.73500000000001</v>
      </c>
      <c r="J566">
        <v>65027027.262999997</v>
      </c>
      <c r="K566">
        <v>193.81200000000001</v>
      </c>
      <c r="L566">
        <v>2045.5050000000001</v>
      </c>
      <c r="M566" s="2">
        <v>174.63800000000001</v>
      </c>
      <c r="N566">
        <v>43.823</v>
      </c>
      <c r="O566" s="4">
        <v>28311918.910999998</v>
      </c>
      <c r="P566" s="4">
        <v>135962780.06099999</v>
      </c>
      <c r="Q566" s="4">
        <v>186219606.155</v>
      </c>
      <c r="R566" s="6">
        <v>828524.65899999999</v>
      </c>
      <c r="S566" s="4">
        <v>363958.01500000001</v>
      </c>
      <c r="T566" s="4">
        <v>907601.93799999997</v>
      </c>
      <c r="U566" s="4">
        <v>78737917.508000001</v>
      </c>
      <c r="V566" s="4">
        <v>44.923999999999999</v>
      </c>
      <c r="W566" s="9">
        <v>137</v>
      </c>
      <c r="X566" s="23">
        <f t="shared" si="248"/>
        <v>1056145.1780908175</v>
      </c>
      <c r="Y566" s="24">
        <f t="shared" si="267"/>
        <v>-0.31776226208667818</v>
      </c>
      <c r="Z566" s="20">
        <f t="shared" si="249"/>
        <v>0.37533263929710853</v>
      </c>
      <c r="AA566" s="7">
        <f t="shared" si="250"/>
        <v>1.8603812597091023</v>
      </c>
      <c r="AB566" s="7">
        <f t="shared" si="268"/>
        <v>-0.14962871211774903</v>
      </c>
      <c r="AC566" s="4">
        <f t="shared" si="251"/>
        <v>31790.206947917504</v>
      </c>
      <c r="AD566">
        <f t="shared" si="274"/>
        <v>-1.345504288897159E-3</v>
      </c>
      <c r="AE566" s="7">
        <f t="shared" si="253"/>
        <v>7.1815833183871955E-2</v>
      </c>
      <c r="AF566" s="7">
        <f t="shared" si="270"/>
        <v>-9.5732162216248095E-3</v>
      </c>
      <c r="AG566">
        <f t="shared" si="254"/>
        <v>0.26657545563943696</v>
      </c>
      <c r="AH566" s="7">
        <f t="shared" si="266"/>
        <v>-5.0935773979116465E-2</v>
      </c>
      <c r="AI566" s="7">
        <f t="shared" si="255"/>
        <v>3.7053594631442937</v>
      </c>
      <c r="AJ566" s="10">
        <f t="shared" si="273"/>
        <v>-7.9808192440985359E-2</v>
      </c>
      <c r="AK566" s="17">
        <f t="shared" si="256"/>
        <v>-6.9163466184955349E-2</v>
      </c>
      <c r="AL566" s="20">
        <f t="shared" si="257"/>
        <v>0.47242975160132517</v>
      </c>
      <c r="AM566">
        <f t="shared" si="258"/>
        <v>43.823</v>
      </c>
      <c r="AN566" s="13">
        <f t="shared" si="245"/>
        <v>-0.63992989757029273</v>
      </c>
      <c r="AO566">
        <f t="shared" si="259"/>
        <v>10.554067859575259</v>
      </c>
      <c r="AP566" s="13">
        <f t="shared" si="271"/>
        <v>-0.10345133827728945</v>
      </c>
      <c r="AQ566">
        <f t="shared" si="260"/>
        <v>3.6258590799331309</v>
      </c>
      <c r="AR566" s="13">
        <f t="shared" si="272"/>
        <v>-9.8209327004479176E-3</v>
      </c>
      <c r="AS566" s="16">
        <f t="shared" si="261"/>
        <v>7.224890006326142E-5</v>
      </c>
      <c r="AT566" s="13">
        <f t="shared" si="269"/>
        <v>-0.11500579680536711</v>
      </c>
      <c r="AU566" s="17">
        <f t="shared" si="262"/>
        <v>-0.24329819637659558</v>
      </c>
      <c r="AV566" s="20">
        <f t="shared" si="263"/>
        <v>0.40388720075350137</v>
      </c>
      <c r="AW566" s="17">
        <f>(Z566*0.3999)+(AL566*0.4002)+(AV566*0.1999)</f>
        <v>0.41989896047638897</v>
      </c>
      <c r="AX566" s="17">
        <f t="shared" si="264"/>
        <v>565</v>
      </c>
    </row>
    <row r="567" spans="1:50" x14ac:dyDescent="0.25">
      <c r="A567">
        <v>217934</v>
      </c>
      <c r="B567" s="1" t="s">
        <v>1066</v>
      </c>
      <c r="C567" t="s">
        <v>645</v>
      </c>
      <c r="D567" t="s">
        <v>123</v>
      </c>
      <c r="E567" s="1" t="s">
        <v>67</v>
      </c>
      <c r="F567">
        <v>478.19799999999998</v>
      </c>
      <c r="G567">
        <v>33861159.725000001</v>
      </c>
      <c r="H567">
        <v>1351684.9380000001</v>
      </c>
      <c r="I567">
        <v>399.25400000000002</v>
      </c>
      <c r="J567">
        <v>17525924.535999998</v>
      </c>
      <c r="K567">
        <v>142.876</v>
      </c>
      <c r="L567">
        <v>1351.0509999999999</v>
      </c>
      <c r="M567" s="2">
        <v>206.78100000000001</v>
      </c>
      <c r="N567">
        <v>61.951000000000001</v>
      </c>
      <c r="O567" s="4">
        <v>19901517.909000002</v>
      </c>
      <c r="P567" s="4">
        <v>45963152.403999999</v>
      </c>
      <c r="Q567" s="4">
        <v>72511309.100999996</v>
      </c>
      <c r="R567" s="6">
        <v>392975.24300000002</v>
      </c>
      <c r="S567" s="4">
        <v>-5225609.7489999998</v>
      </c>
      <c r="T567" s="4">
        <v>6860542.7450000001</v>
      </c>
      <c r="U567" s="4">
        <v>29213229.265000001</v>
      </c>
      <c r="V567" s="4">
        <v>43.25</v>
      </c>
      <c r="W567" s="8">
        <v>89</v>
      </c>
      <c r="X567" s="23">
        <f t="shared" si="248"/>
        <v>913031.61486273026</v>
      </c>
      <c r="Y567" s="24">
        <f t="shared" si="267"/>
        <v>-0.37368787296181083</v>
      </c>
      <c r="Z567" s="20">
        <f t="shared" si="249"/>
        <v>0.35431827437008157</v>
      </c>
      <c r="AA567" s="7">
        <f t="shared" si="250"/>
        <v>1.3891539991147108</v>
      </c>
      <c r="AB567" s="7">
        <f t="shared" si="268"/>
        <v>-0.23519893973026268</v>
      </c>
      <c r="AC567" s="4">
        <f t="shared" si="251"/>
        <v>12972.067328324392</v>
      </c>
      <c r="AD567">
        <f t="shared" si="274"/>
        <v>-4.5875902373541206E-3</v>
      </c>
      <c r="AE567" s="7">
        <f t="shared" si="253"/>
        <v>-0.13260857866341055</v>
      </c>
      <c r="AF567" s="7">
        <f t="shared" si="270"/>
        <v>-4.6791504716010728E-2</v>
      </c>
      <c r="AG567">
        <f t="shared" si="254"/>
        <v>1.5338805979927657</v>
      </c>
      <c r="AH567" s="7">
        <f t="shared" si="266"/>
        <v>3.0198308723897845E-2</v>
      </c>
      <c r="AI567" s="7">
        <f t="shared" si="255"/>
        <v>2.7313123818194858</v>
      </c>
      <c r="AJ567" s="10">
        <f t="shared" si="273"/>
        <v>-9.1518979746286352E-2</v>
      </c>
      <c r="AK567" s="17">
        <f t="shared" si="256"/>
        <v>-8.8294306615047446E-2</v>
      </c>
      <c r="AL567" s="20">
        <f t="shared" si="257"/>
        <v>0.46482138197362693</v>
      </c>
      <c r="AM567">
        <f t="shared" si="258"/>
        <v>61.951000000000001</v>
      </c>
      <c r="AN567" s="13">
        <f t="shared" si="245"/>
        <v>6.1514468576763438E-2</v>
      </c>
      <c r="AO567">
        <f t="shared" si="259"/>
        <v>9.4561087936392383</v>
      </c>
      <c r="AP567" s="13">
        <f t="shared" si="271"/>
        <v>-0.19716242267663112</v>
      </c>
      <c r="AQ567">
        <f t="shared" si="260"/>
        <v>2.7944091379937848</v>
      </c>
      <c r="AR567" s="13">
        <f t="shared" si="272"/>
        <v>-0.16622840500828703</v>
      </c>
      <c r="AS567" s="16">
        <f t="shared" si="261"/>
        <v>6.7886831857635259E-5</v>
      </c>
      <c r="AT567" s="13">
        <f t="shared" si="269"/>
        <v>-0.14281717737961369</v>
      </c>
      <c r="AU567" s="17">
        <f t="shared" si="262"/>
        <v>-0.10095680182412325</v>
      </c>
      <c r="AV567" s="20">
        <f t="shared" si="263"/>
        <v>0.45979237602872303</v>
      </c>
      <c r="AW567" s="17">
        <f>(Z567*0.3999)+(AL567*0.4002)+(AV567*0.1999)</f>
        <v>0.41962589095458286</v>
      </c>
      <c r="AX567" s="17">
        <f t="shared" si="264"/>
        <v>566</v>
      </c>
    </row>
    <row r="568" spans="1:50" x14ac:dyDescent="0.25">
      <c r="A568">
        <v>198808</v>
      </c>
      <c r="B568" s="1" t="s">
        <v>1067</v>
      </c>
      <c r="C568" t="s">
        <v>1068</v>
      </c>
      <c r="D568" t="s">
        <v>118</v>
      </c>
      <c r="E568" s="1" t="s">
        <v>192</v>
      </c>
      <c r="F568">
        <v>212.28700000000001</v>
      </c>
      <c r="G568">
        <v>-3241225.7990000001</v>
      </c>
      <c r="H568">
        <v>2022175.202</v>
      </c>
      <c r="I568">
        <v>205.86799999999999</v>
      </c>
      <c r="J568">
        <v>43502234.737999998</v>
      </c>
      <c r="K568">
        <v>83.460999999999999</v>
      </c>
      <c r="L568">
        <v>786.58799999999997</v>
      </c>
      <c r="M568" s="2">
        <v>214.93799999999999</v>
      </c>
      <c r="N568">
        <v>50.17</v>
      </c>
      <c r="O568" s="4">
        <v>7548226.2139999997</v>
      </c>
      <c r="P568" s="4">
        <v>81315824.401999995</v>
      </c>
      <c r="Q568" s="4">
        <v>163089444.75999999</v>
      </c>
      <c r="R568" s="6">
        <v>767685.26300000004</v>
      </c>
      <c r="S568" s="4">
        <v>-5031480.0449999999</v>
      </c>
      <c r="T568" s="4">
        <v>1439593.49</v>
      </c>
      <c r="U568" s="4">
        <v>39760747.370999999</v>
      </c>
      <c r="V568" s="4">
        <v>43.018999999999998</v>
      </c>
      <c r="W568" s="8">
        <v>163</v>
      </c>
      <c r="X568" s="23">
        <f t="shared" si="248"/>
        <v>1012298.9880901471</v>
      </c>
      <c r="Y568" s="24">
        <f t="shared" si="267"/>
        <v>-0.33489638204724786</v>
      </c>
      <c r="Z568" s="20">
        <f t="shared" si="249"/>
        <v>0.36885162569197316</v>
      </c>
      <c r="AA568" s="7">
        <f t="shared" si="250"/>
        <v>1.9012327596687557</v>
      </c>
      <c r="AB568" s="7">
        <f t="shared" si="268"/>
        <v>-0.142210482227036</v>
      </c>
      <c r="AC568" s="4">
        <f t="shared" si="251"/>
        <v>55304.981436279224</v>
      </c>
      <c r="AD568">
        <f t="shared" si="274"/>
        <v>2.7057420877890483E-3</v>
      </c>
      <c r="AE568" s="7">
        <f t="shared" si="253"/>
        <v>-7.5685318862866099E-2</v>
      </c>
      <c r="AF568" s="7">
        <f t="shared" si="270"/>
        <v>-3.6427838820372704E-2</v>
      </c>
      <c r="AG568">
        <f t="shared" si="254"/>
        <v>-2.2031949926058822E-2</v>
      </c>
      <c r="AH568" s="7">
        <f t="shared" si="266"/>
        <v>-6.9412695068832131E-2</v>
      </c>
      <c r="AI568" s="7">
        <f t="shared" si="255"/>
        <v>1.9944016670168718</v>
      </c>
      <c r="AJ568" s="10">
        <f t="shared" si="273"/>
        <v>-0.10037872052217706</v>
      </c>
      <c r="AK568" s="17">
        <f t="shared" si="256"/>
        <v>-7.8482198211109966E-2</v>
      </c>
      <c r="AL568" s="20">
        <f t="shared" si="257"/>
        <v>0.46872224515517502</v>
      </c>
      <c r="AM568">
        <f t="shared" si="258"/>
        <v>50.17</v>
      </c>
      <c r="AN568" s="13">
        <f t="shared" ref="AN568:AN631" si="275">(AM568 - AVERAGE(AM$2:AM$844)) / _xlfn.STDEV.P(AM$2:AM$844)</f>
        <v>-0.39433924267535858</v>
      </c>
      <c r="AO568">
        <f t="shared" si="259"/>
        <v>9.4246174860114298</v>
      </c>
      <c r="AP568" s="13">
        <f t="shared" si="271"/>
        <v>-0.19985021375966147</v>
      </c>
      <c r="AQ568">
        <f t="shared" si="260"/>
        <v>2.4666371119445012</v>
      </c>
      <c r="AR568" s="13">
        <f t="shared" si="272"/>
        <v>-0.22788695052217614</v>
      </c>
      <c r="AS568" s="16">
        <f t="shared" si="261"/>
        <v>1.042083236113252E-4</v>
      </c>
      <c r="AT568" s="13">
        <f t="shared" si="269"/>
        <v>8.8758942609373351E-2</v>
      </c>
      <c r="AU568" s="17">
        <f t="shared" si="262"/>
        <v>-0.20748427535119229</v>
      </c>
      <c r="AV568" s="20">
        <f t="shared" si="263"/>
        <v>0.41781583596565269</v>
      </c>
      <c r="AW568" s="17">
        <f>(Z568*0.3999)+(AL568*0.4002)+(AV568*0.1999)</f>
        <v>0.41860779323485509</v>
      </c>
      <c r="AX568" s="17">
        <f t="shared" si="264"/>
        <v>567</v>
      </c>
    </row>
    <row r="569" spans="1:50" x14ac:dyDescent="0.25">
      <c r="A569">
        <v>198066</v>
      </c>
      <c r="B569" s="1" t="s">
        <v>1069</v>
      </c>
      <c r="C569" t="s">
        <v>1070</v>
      </c>
      <c r="D569" t="s">
        <v>118</v>
      </c>
      <c r="E569" s="1" t="s">
        <v>67</v>
      </c>
      <c r="F569">
        <v>153.238</v>
      </c>
      <c r="G569">
        <v>6477.4920000000002</v>
      </c>
      <c r="H569">
        <v>3146684.3870000001</v>
      </c>
      <c r="I569">
        <v>234.63399999999999</v>
      </c>
      <c r="J569">
        <v>38729258.913999997</v>
      </c>
      <c r="K569">
        <v>68.762</v>
      </c>
      <c r="L569">
        <v>789.84500000000003</v>
      </c>
      <c r="M569" s="2">
        <v>189.54499999999999</v>
      </c>
      <c r="N569">
        <v>37.796999999999997</v>
      </c>
      <c r="O569" s="4">
        <v>5117141.273</v>
      </c>
      <c r="P569" s="4">
        <v>73428125.702000007</v>
      </c>
      <c r="Q569" s="4">
        <v>90028983.886000007</v>
      </c>
      <c r="R569" s="6">
        <v>767685.26300000004</v>
      </c>
      <c r="S569" s="4">
        <v>-2770983.105</v>
      </c>
      <c r="T569" s="4">
        <v>9792639.3239999991</v>
      </c>
      <c r="U569" s="4">
        <v>32633522.910999998</v>
      </c>
      <c r="V569" s="4">
        <v>42.555999999999997</v>
      </c>
      <c r="W569" s="8">
        <v>163</v>
      </c>
      <c r="X569" s="23">
        <f t="shared" si="248"/>
        <v>892704.92745604285</v>
      </c>
      <c r="Y569" s="24">
        <f t="shared" si="267"/>
        <v>-0.38163109221123381</v>
      </c>
      <c r="Z569" s="20">
        <f t="shared" si="249"/>
        <v>0.35136750921733495</v>
      </c>
      <c r="AA569" s="7">
        <f t="shared" si="250"/>
        <v>2.276289036082574</v>
      </c>
      <c r="AB569" s="7">
        <f t="shared" si="268"/>
        <v>-7.4103957787532357E-2</v>
      </c>
      <c r="AC569" s="4">
        <f t="shared" si="251"/>
        <v>49033.998966885905</v>
      </c>
      <c r="AD569">
        <f t="shared" si="274"/>
        <v>1.6253449519387185E-3</v>
      </c>
      <c r="AE569" s="7">
        <f t="shared" si="253"/>
        <v>1.1512740534469235E-2</v>
      </c>
      <c r="AF569" s="7">
        <f t="shared" si="270"/>
        <v>-2.055222738300137E-2</v>
      </c>
      <c r="AG569">
        <f t="shared" si="254"/>
        <v>0.59027772584940474</v>
      </c>
      <c r="AH569" s="7">
        <f t="shared" si="266"/>
        <v>-3.0212046216441042E-2</v>
      </c>
      <c r="AI569" s="7">
        <f t="shared" si="255"/>
        <v>5.4231523989988926</v>
      </c>
      <c r="AJ569" s="10">
        <f t="shared" si="273"/>
        <v>-5.915548674324754E-2</v>
      </c>
      <c r="AK569" s="17">
        <f t="shared" si="256"/>
        <v>-4.1013563324844515E-2</v>
      </c>
      <c r="AL569" s="20">
        <f t="shared" si="257"/>
        <v>0.48364254149553987</v>
      </c>
      <c r="AM569">
        <f t="shared" si="258"/>
        <v>37.796999999999997</v>
      </c>
      <c r="AN569" s="13">
        <f t="shared" si="275"/>
        <v>-0.8730997867142779</v>
      </c>
      <c r="AO569">
        <f t="shared" si="259"/>
        <v>11.486649602978389</v>
      </c>
      <c r="AP569" s="13">
        <f t="shared" si="271"/>
        <v>-2.3855250247511815E-2</v>
      </c>
      <c r="AQ569">
        <f t="shared" si="260"/>
        <v>3.4122625868939238</v>
      </c>
      <c r="AR569" s="13">
        <f t="shared" si="272"/>
        <v>-5.0001448549853604E-2</v>
      </c>
      <c r="AS569" s="16">
        <f t="shared" si="261"/>
        <v>1.5435278368559517E-4</v>
      </c>
      <c r="AT569" s="13">
        <f t="shared" si="269"/>
        <v>0.40846661270423973</v>
      </c>
      <c r="AU569" s="17">
        <f t="shared" si="262"/>
        <v>-0.19870078817277681</v>
      </c>
      <c r="AV569" s="20">
        <f t="shared" si="263"/>
        <v>0.42124840372272737</v>
      </c>
      <c r="AW569" s="17">
        <f>(Z569*0.3999)+(AL569*0.4002)+(AV569*0.1999)</f>
        <v>0.41827316794670044</v>
      </c>
      <c r="AX569" s="17">
        <f t="shared" si="264"/>
        <v>568</v>
      </c>
    </row>
    <row r="570" spans="1:50" x14ac:dyDescent="0.25">
      <c r="A570">
        <v>202806</v>
      </c>
      <c r="B570" s="1" t="s">
        <v>1071</v>
      </c>
      <c r="C570" t="s">
        <v>1072</v>
      </c>
      <c r="D570" t="s">
        <v>195</v>
      </c>
      <c r="E570" s="1" t="s">
        <v>44</v>
      </c>
      <c r="F570">
        <v>2130.8119999999999</v>
      </c>
      <c r="G570">
        <v>-279384.28999999998</v>
      </c>
      <c r="H570">
        <v>625855</v>
      </c>
      <c r="I570">
        <v>2250.4679999999998</v>
      </c>
      <c r="J570">
        <v>13488264.199999999</v>
      </c>
      <c r="K570">
        <v>380.52100000000002</v>
      </c>
      <c r="L570">
        <v>7599.3739999999998</v>
      </c>
      <c r="M570" s="2">
        <v>19.492000000000001</v>
      </c>
      <c r="N570">
        <v>54.848999999999997</v>
      </c>
      <c r="O570" s="4">
        <v>22305640.307999998</v>
      </c>
      <c r="P570" s="4">
        <v>104676676.18700001</v>
      </c>
      <c r="Q570" s="4">
        <v>126827065.486</v>
      </c>
      <c r="R570" s="6">
        <v>754926.505</v>
      </c>
      <c r="S570" s="4">
        <v>114356.004</v>
      </c>
      <c r="T570" s="4">
        <v>0</v>
      </c>
      <c r="U570" s="4">
        <v>96973655.600999996</v>
      </c>
      <c r="V570" s="4">
        <v>42.662999999999997</v>
      </c>
      <c r="W570" s="8">
        <v>265</v>
      </c>
      <c r="X570" s="23">
        <f t="shared" si="248"/>
        <v>55528.405416830195</v>
      </c>
      <c r="Y570" s="24">
        <f t="shared" si="267"/>
        <v>-0.70878113550058419</v>
      </c>
      <c r="Z570" s="20">
        <f t="shared" si="249"/>
        <v>0.23923015304284359</v>
      </c>
      <c r="AA570" s="7">
        <f t="shared" si="250"/>
        <v>1.0877369777768842</v>
      </c>
      <c r="AB570" s="7">
        <f t="shared" si="268"/>
        <v>-0.28993330100136167</v>
      </c>
      <c r="AC570" s="4">
        <f t="shared" si="251"/>
        <v>1774.917802440043</v>
      </c>
      <c r="AD570">
        <f t="shared" si="274"/>
        <v>-6.5166927881102022E-3</v>
      </c>
      <c r="AE570" s="7">
        <f t="shared" si="253"/>
        <v>7.6331143691809721E-3</v>
      </c>
      <c r="AF570" s="7">
        <f t="shared" si="270"/>
        <v>-2.1258566927115783E-2</v>
      </c>
      <c r="AG570">
        <f t="shared" si="254"/>
        <v>-1.2613064548378529E-2</v>
      </c>
      <c r="AH570" s="7">
        <f t="shared" si="266"/>
        <v>-6.8809689052630033E-2</v>
      </c>
      <c r="AI570" s="7">
        <f t="shared" si="255"/>
        <v>5.7257262513090801</v>
      </c>
      <c r="AJ570" s="10">
        <f t="shared" si="273"/>
        <v>-5.5517697465412234E-2</v>
      </c>
      <c r="AK570" s="17">
        <f t="shared" si="256"/>
        <v>-0.11429880003438603</v>
      </c>
      <c r="AL570" s="20">
        <f t="shared" si="257"/>
        <v>0.45450046685019613</v>
      </c>
      <c r="AM570">
        <f t="shared" si="258"/>
        <v>54.848999999999997</v>
      </c>
      <c r="AN570" s="13">
        <f t="shared" si="275"/>
        <v>-0.2132901369161975</v>
      </c>
      <c r="AO570">
        <f t="shared" si="259"/>
        <v>19.970971378714971</v>
      </c>
      <c r="AP570" s="13">
        <f t="shared" si="271"/>
        <v>0.7002837624573145</v>
      </c>
      <c r="AQ570">
        <f t="shared" si="260"/>
        <v>5.9141755645549123</v>
      </c>
      <c r="AR570" s="13">
        <f t="shared" si="272"/>
        <v>0.42064370401025175</v>
      </c>
      <c r="AS570" s="16">
        <f t="shared" si="261"/>
        <v>3.4069293214929397E-4</v>
      </c>
      <c r="AT570" s="13">
        <f t="shared" si="269"/>
        <v>1.5965215767466052</v>
      </c>
      <c r="AU570" s="17">
        <f t="shared" si="262"/>
        <v>0.53554914089135341</v>
      </c>
      <c r="AV570" s="20">
        <f t="shared" si="263"/>
        <v>0.70386490669792057</v>
      </c>
      <c r="AW570" s="17">
        <f>(Z570*0.3999)+(AL570*0.4002)+(AV570*0.1999)</f>
        <v>0.41826181988419597</v>
      </c>
      <c r="AX570" s="17">
        <f t="shared" si="264"/>
        <v>569</v>
      </c>
    </row>
    <row r="571" spans="1:50" x14ac:dyDescent="0.25">
      <c r="A571">
        <v>191621</v>
      </c>
      <c r="B571" s="1" t="s">
        <v>1073</v>
      </c>
      <c r="C571" t="s">
        <v>1074</v>
      </c>
      <c r="D571" t="s">
        <v>58</v>
      </c>
      <c r="E571" s="1" t="s">
        <v>48</v>
      </c>
      <c r="F571">
        <v>126.962</v>
      </c>
      <c r="G571">
        <v>-576167.00199999998</v>
      </c>
      <c r="H571">
        <v>2242222.0890000002</v>
      </c>
      <c r="I571">
        <v>144.99299999999999</v>
      </c>
      <c r="J571">
        <v>2773292.9249999998</v>
      </c>
      <c r="K571">
        <v>53.633000000000003</v>
      </c>
      <c r="L571">
        <v>917.63</v>
      </c>
      <c r="M571" s="2">
        <v>303.15100000000001</v>
      </c>
      <c r="N571">
        <v>59.923999999999999</v>
      </c>
      <c r="O571" s="4">
        <v>11765526.497</v>
      </c>
      <c r="P571" s="4">
        <v>16193072.908</v>
      </c>
      <c r="Q571" s="4">
        <v>40294761.571000002</v>
      </c>
      <c r="R571" s="6">
        <v>1163205.6410000001</v>
      </c>
      <c r="S571" s="4">
        <v>-315810.125</v>
      </c>
      <c r="T571" s="4">
        <v>182923.272</v>
      </c>
      <c r="U571" s="4">
        <v>44141764.015000001</v>
      </c>
      <c r="V571" s="4">
        <v>41.619</v>
      </c>
      <c r="W571" s="8">
        <v>402</v>
      </c>
      <c r="X571" s="23">
        <f t="shared" si="248"/>
        <v>877181.47580793791</v>
      </c>
      <c r="Y571" s="24">
        <f t="shared" si="267"/>
        <v>-0.38769731330676499</v>
      </c>
      <c r="Z571" s="20">
        <f t="shared" si="249"/>
        <v>0.34912002212806414</v>
      </c>
      <c r="AA571" s="7">
        <f t="shared" si="250"/>
        <v>0.3835825622971778</v>
      </c>
      <c r="AB571" s="7">
        <f t="shared" si="268"/>
        <v>-0.41780080495465932</v>
      </c>
      <c r="AC571" s="4">
        <f t="shared" si="251"/>
        <v>3022.2343700620072</v>
      </c>
      <c r="AD571">
        <f t="shared" si="274"/>
        <v>-6.3017986700458287E-3</v>
      </c>
      <c r="AE571" s="7">
        <f t="shared" si="253"/>
        <v>4.3641481191041165E-2</v>
      </c>
      <c r="AF571" s="7">
        <f t="shared" si="270"/>
        <v>-1.4702746257376715E-2</v>
      </c>
      <c r="AG571">
        <f t="shared" si="254"/>
        <v>-1.631602397236559E-2</v>
      </c>
      <c r="AH571" s="7">
        <f t="shared" si="266"/>
        <v>-6.9046756043136967E-2</v>
      </c>
      <c r="AI571" s="7">
        <f t="shared" si="255"/>
        <v>1.6718646620333699</v>
      </c>
      <c r="AJ571" s="10">
        <f t="shared" si="273"/>
        <v>-0.10425652308005059</v>
      </c>
      <c r="AK571" s="17">
        <f t="shared" si="256"/>
        <v>-0.15867389020901501</v>
      </c>
      <c r="AL571" s="20">
        <f t="shared" si="257"/>
        <v>0.43696290506152818</v>
      </c>
      <c r="AM571">
        <f t="shared" si="258"/>
        <v>59.923999999999999</v>
      </c>
      <c r="AN571" s="13">
        <f t="shared" si="275"/>
        <v>-1.6918217333435352E-2</v>
      </c>
      <c r="AO571">
        <f t="shared" si="259"/>
        <v>17.109428896388415</v>
      </c>
      <c r="AP571" s="13">
        <f t="shared" si="271"/>
        <v>0.45605038673943371</v>
      </c>
      <c r="AQ571">
        <f t="shared" si="260"/>
        <v>2.7034288590979432</v>
      </c>
      <c r="AR571" s="13">
        <f t="shared" si="272"/>
        <v>-0.1833430799083412</v>
      </c>
      <c r="AS571" s="16">
        <f t="shared" si="261"/>
        <v>7.7993109805496534E-5</v>
      </c>
      <c r="AT571" s="13">
        <f t="shared" si="269"/>
        <v>-7.8382251342793752E-2</v>
      </c>
      <c r="AU571" s="17">
        <f t="shared" si="262"/>
        <v>4.742491123918377E-2</v>
      </c>
      <c r="AV571" s="20">
        <f t="shared" si="263"/>
        <v>0.51891271247173343</v>
      </c>
      <c r="AW571" s="17">
        <f>(Z571*0.3999)+(AL571*0.4002)+(AV571*0.1999)</f>
        <v>0.41821630267773596</v>
      </c>
      <c r="AX571" s="17">
        <f t="shared" si="264"/>
        <v>570</v>
      </c>
    </row>
    <row r="572" spans="1:50" x14ac:dyDescent="0.25">
      <c r="A572">
        <v>128498</v>
      </c>
      <c r="B572" s="1" t="s">
        <v>1075</v>
      </c>
      <c r="C572" t="s">
        <v>97</v>
      </c>
      <c r="D572" t="s">
        <v>47</v>
      </c>
      <c r="E572" s="1" t="s">
        <v>48</v>
      </c>
      <c r="F572">
        <v>283.57299999999998</v>
      </c>
      <c r="G572">
        <v>-1725073.304</v>
      </c>
      <c r="H572">
        <v>2237300.767</v>
      </c>
      <c r="I572">
        <v>345.61500000000001</v>
      </c>
      <c r="J572">
        <v>30314928.581999999</v>
      </c>
      <c r="K572">
        <v>52.579000000000001</v>
      </c>
      <c r="L572">
        <v>934.67</v>
      </c>
      <c r="M572" s="2">
        <v>197.648</v>
      </c>
      <c r="N572">
        <v>33.456000000000003</v>
      </c>
      <c r="O572" s="4">
        <v>10049742.867000001</v>
      </c>
      <c r="P572" s="4">
        <v>39786525.049000002</v>
      </c>
      <c r="Q572" s="4">
        <v>78001735.216000006</v>
      </c>
      <c r="R572" s="6">
        <v>241960.56899999999</v>
      </c>
      <c r="S572" s="4">
        <v>9700528.1380000003</v>
      </c>
      <c r="T572" s="4">
        <v>50328.815999999999</v>
      </c>
      <c r="U572" s="4">
        <v>60344469.456</v>
      </c>
      <c r="V572" s="4">
        <v>42.414999999999999</v>
      </c>
      <c r="W572" s="8">
        <v>52</v>
      </c>
      <c r="X572" s="23">
        <f t="shared" si="248"/>
        <v>919673.51041753835</v>
      </c>
      <c r="Y572" s="24">
        <f t="shared" si="267"/>
        <v>-0.37109236728161565</v>
      </c>
      <c r="Z572" s="20">
        <f t="shared" si="249"/>
        <v>0.35528436791603746</v>
      </c>
      <c r="AA572" s="7">
        <f t="shared" si="250"/>
        <v>0.82192287248444629</v>
      </c>
      <c r="AB572" s="7">
        <f t="shared" si="268"/>
        <v>-0.33820252350729174</v>
      </c>
      <c r="AC572" s="4">
        <f t="shared" si="251"/>
        <v>32433.830744540854</v>
      </c>
      <c r="AD572">
        <f t="shared" si="274"/>
        <v>-1.234617468557466E-3</v>
      </c>
      <c r="AE572" s="7">
        <f t="shared" si="253"/>
        <v>0.19782805305305459</v>
      </c>
      <c r="AF572" s="7">
        <f t="shared" si="270"/>
        <v>1.3369049384172382E-2</v>
      </c>
      <c r="AG572">
        <f t="shared" si="254"/>
        <v>-4.382402924598313E-2</v>
      </c>
      <c r="AH572" s="7">
        <f t="shared" si="266"/>
        <v>-7.0807844750407745E-2</v>
      </c>
      <c r="AI572" s="7">
        <f t="shared" si="255"/>
        <v>2.0411175255908152</v>
      </c>
      <c r="AJ572" s="10">
        <f t="shared" si="273"/>
        <v>-9.9817064423582846E-2</v>
      </c>
      <c r="AK572" s="17">
        <f t="shared" si="256"/>
        <v>-0.12810626840925562</v>
      </c>
      <c r="AL572" s="20">
        <f t="shared" si="257"/>
        <v>0.44903243772608886</v>
      </c>
      <c r="AM572">
        <f t="shared" si="258"/>
        <v>33.456000000000003</v>
      </c>
      <c r="AN572" s="13">
        <f t="shared" si="275"/>
        <v>-1.0410703291593555</v>
      </c>
      <c r="AO572">
        <f t="shared" si="259"/>
        <v>17.776488712223511</v>
      </c>
      <c r="AP572" s="13">
        <f t="shared" si="271"/>
        <v>0.51298411099247843</v>
      </c>
      <c r="AQ572">
        <f t="shared" si="260"/>
        <v>6.5732516784267485</v>
      </c>
      <c r="AR572" s="13">
        <f t="shared" si="272"/>
        <v>0.54462522572246008</v>
      </c>
      <c r="AS572" s="16">
        <f t="shared" si="261"/>
        <v>9.3004369601250612E-5</v>
      </c>
      <c r="AT572" s="13">
        <f t="shared" si="269"/>
        <v>1.732552749022313E-2</v>
      </c>
      <c r="AU572" s="17">
        <f t="shared" si="262"/>
        <v>-4.4453659071027357E-2</v>
      </c>
      <c r="AV572" s="20">
        <f t="shared" si="263"/>
        <v>0.48227139506841804</v>
      </c>
      <c r="AW572" s="17">
        <f>(Z572*0.3999)+(AL572*0.4002)+(AV572*0.1999)</f>
        <v>0.41818705218178093</v>
      </c>
      <c r="AX572" s="17">
        <f t="shared" si="264"/>
        <v>571</v>
      </c>
    </row>
    <row r="573" spans="1:50" x14ac:dyDescent="0.25">
      <c r="A573">
        <v>174437</v>
      </c>
      <c r="B573" s="1" t="s">
        <v>1076</v>
      </c>
      <c r="C573" t="s">
        <v>378</v>
      </c>
      <c r="D573" t="s">
        <v>137</v>
      </c>
      <c r="E573" s="1" t="s">
        <v>265</v>
      </c>
      <c r="F573">
        <v>232.02600000000001</v>
      </c>
      <c r="G573">
        <v>-272998.89399999997</v>
      </c>
      <c r="H573">
        <v>2771636.1549999998</v>
      </c>
      <c r="I573">
        <v>230.62</v>
      </c>
      <c r="J573">
        <v>4944882.5489999996</v>
      </c>
      <c r="K573">
        <v>116.92700000000001</v>
      </c>
      <c r="L573">
        <v>804.21900000000005</v>
      </c>
      <c r="M573" s="2">
        <v>211.06700000000001</v>
      </c>
      <c r="N573">
        <v>65.668000000000006</v>
      </c>
      <c r="O573" s="4">
        <v>7171457.3030000003</v>
      </c>
      <c r="P573" s="4">
        <v>40497980.281000003</v>
      </c>
      <c r="Q573" s="4">
        <v>48466750.483999997</v>
      </c>
      <c r="R573" s="6">
        <v>397712.49200000003</v>
      </c>
      <c r="S573" s="4">
        <v>-6860275.6830000002</v>
      </c>
      <c r="T573" s="4">
        <v>3889981.6869999999</v>
      </c>
      <c r="U573" s="4">
        <v>31064004.530000001</v>
      </c>
      <c r="V573" s="4">
        <v>42.777000000000001</v>
      </c>
      <c r="W573" s="8">
        <v>90</v>
      </c>
      <c r="X573" s="23">
        <f t="shared" si="248"/>
        <v>932710.91721071128</v>
      </c>
      <c r="Y573" s="24">
        <f t="shared" si="267"/>
        <v>-0.36599763745524866</v>
      </c>
      <c r="Z573" s="20">
        <f t="shared" si="249"/>
        <v>0.35718341924484887</v>
      </c>
      <c r="AA573" s="7">
        <f t="shared" si="250"/>
        <v>1.1520607159501426</v>
      </c>
      <c r="AB573" s="7">
        <f t="shared" si="268"/>
        <v>-0.27825274391849969</v>
      </c>
      <c r="AC573" s="4">
        <f t="shared" si="251"/>
        <v>6148.6766030148492</v>
      </c>
      <c r="AD573">
        <f t="shared" si="274"/>
        <v>-5.7631591107152559E-3</v>
      </c>
      <c r="AE573" s="7">
        <f t="shared" si="253"/>
        <v>-0.13161984714660355</v>
      </c>
      <c r="AF573" s="7">
        <f t="shared" si="270"/>
        <v>-4.661149248311016E-2</v>
      </c>
      <c r="AG573">
        <f t="shared" si="254"/>
        <v>0.45389472915636575</v>
      </c>
      <c r="AH573" s="7">
        <f t="shared" si="266"/>
        <v>-3.8943415610579353E-2</v>
      </c>
      <c r="AI573" s="7">
        <f t="shared" si="255"/>
        <v>6.0820866017385935</v>
      </c>
      <c r="AJ573" s="10">
        <f t="shared" si="273"/>
        <v>-5.1233243101823901E-2</v>
      </c>
      <c r="AK573" s="17">
        <f t="shared" si="256"/>
        <v>-0.10913626512616868</v>
      </c>
      <c r="AL573" s="20">
        <f t="shared" si="257"/>
        <v>0.45654720562890894</v>
      </c>
      <c r="AM573">
        <f t="shared" si="258"/>
        <v>65.668000000000006</v>
      </c>
      <c r="AN573" s="13">
        <f t="shared" si="275"/>
        <v>0.20533997105737972</v>
      </c>
      <c r="AO573">
        <f t="shared" si="259"/>
        <v>6.8779580421972684</v>
      </c>
      <c r="AP573" s="13">
        <f t="shared" si="271"/>
        <v>-0.41720824237814902</v>
      </c>
      <c r="AQ573">
        <f t="shared" si="260"/>
        <v>1.9723417174818476</v>
      </c>
      <c r="AR573" s="13">
        <f t="shared" si="272"/>
        <v>-0.3208708925752381</v>
      </c>
      <c r="AS573" s="16">
        <f t="shared" si="261"/>
        <v>1.1214164234981572E-4</v>
      </c>
      <c r="AT573" s="13">
        <f t="shared" ref="AT573:AT576" si="276">(AS573 - AVERAGE(AS$2:AS$844)) / _xlfn.STDEV.P(AS$2:AS$844)</f>
        <v>0.1393396617206395</v>
      </c>
      <c r="AU573" s="17">
        <f t="shared" si="262"/>
        <v>-9.5049860077004958E-2</v>
      </c>
      <c r="AV573" s="20">
        <f t="shared" si="263"/>
        <v>0.46213761177216134</v>
      </c>
      <c r="AW573" s="17">
        <f>(Z573*0.3999)+(AL573*0.4002)+(AV573*0.1999)</f>
        <v>0.41792914964195943</v>
      </c>
      <c r="AX573" s="17">
        <f t="shared" si="264"/>
        <v>572</v>
      </c>
    </row>
    <row r="574" spans="1:50" ht="30" x14ac:dyDescent="0.25">
      <c r="A574">
        <v>201821</v>
      </c>
      <c r="B574" s="1" t="s">
        <v>1077</v>
      </c>
      <c r="C574" t="s">
        <v>349</v>
      </c>
      <c r="D574" t="s">
        <v>195</v>
      </c>
      <c r="E574" s="1" t="s">
        <v>93</v>
      </c>
      <c r="F574">
        <v>311.572</v>
      </c>
      <c r="G574">
        <v>0</v>
      </c>
      <c r="H574">
        <v>571762.53500000003</v>
      </c>
      <c r="I574">
        <v>185.83600000000001</v>
      </c>
      <c r="J574">
        <v>14514141.557</v>
      </c>
      <c r="K574">
        <v>52.970999999999997</v>
      </c>
      <c r="L574">
        <v>831.84799999999996</v>
      </c>
      <c r="M574" s="2">
        <v>89.287000000000006</v>
      </c>
      <c r="N574">
        <v>48.137999999999998</v>
      </c>
      <c r="O574" s="4">
        <v>8198310.1950000003</v>
      </c>
      <c r="P574" s="4">
        <v>21332772.870000001</v>
      </c>
      <c r="Q574" s="4">
        <v>21871276.681000002</v>
      </c>
      <c r="R574" s="6">
        <v>754926.505</v>
      </c>
      <c r="S574" s="4">
        <v>1935964.4280000001</v>
      </c>
      <c r="T574" s="4">
        <v>0</v>
      </c>
      <c r="U574" s="4">
        <v>8355811.6150000002</v>
      </c>
      <c r="V574" s="4">
        <v>42.332000000000001</v>
      </c>
      <c r="W574" s="8">
        <v>265</v>
      </c>
      <c r="X574" s="23">
        <f t="shared" si="248"/>
        <v>254358.95415824532</v>
      </c>
      <c r="Y574" s="24">
        <f t="shared" si="267"/>
        <v>-0.63108256068919866</v>
      </c>
      <c r="Z574" s="20">
        <f t="shared" si="249"/>
        <v>0.26399327162083275</v>
      </c>
      <c r="AA574" s="7">
        <f t="shared" si="250"/>
        <v>3.6478221741719072</v>
      </c>
      <c r="AB574" s="7">
        <f t="shared" si="268"/>
        <v>0.17495294663767444</v>
      </c>
      <c r="AC574" s="4">
        <f t="shared" si="251"/>
        <v>17448.069307133035</v>
      </c>
      <c r="AD574">
        <f t="shared" si="274"/>
        <v>-3.8164415789792056E-3</v>
      </c>
      <c r="AE574" s="7">
        <f t="shared" si="253"/>
        <v>0.30011769993691989</v>
      </c>
      <c r="AF574" s="7">
        <f t="shared" si="270"/>
        <v>3.1992292828094619E-2</v>
      </c>
      <c r="AG574">
        <f t="shared" si="254"/>
        <v>0</v>
      </c>
      <c r="AH574" s="7">
        <f t="shared" si="266"/>
        <v>-6.8002188642502834E-2</v>
      </c>
      <c r="AI574" s="7">
        <f t="shared" si="255"/>
        <v>40.614896745828183</v>
      </c>
      <c r="AJ574" s="10">
        <f t="shared" si="273"/>
        <v>0.36394832502293012</v>
      </c>
      <c r="AK574" s="17">
        <f t="shared" si="256"/>
        <v>9.9303687345013325E-2</v>
      </c>
      <c r="AL574" s="20">
        <f t="shared" si="257"/>
        <v>0.53955142459375693</v>
      </c>
      <c r="AM574">
        <f t="shared" si="258"/>
        <v>48.137999999999998</v>
      </c>
      <c r="AN574" s="13">
        <f t="shared" si="275"/>
        <v>-0.47296539845706759</v>
      </c>
      <c r="AO574">
        <f t="shared" si="259"/>
        <v>15.70383794906647</v>
      </c>
      <c r="AP574" s="13">
        <f t="shared" si="271"/>
        <v>0.33608284333821836</v>
      </c>
      <c r="AQ574">
        <f t="shared" si="260"/>
        <v>3.5082592361858378</v>
      </c>
      <c r="AR574" s="13">
        <f t="shared" si="272"/>
        <v>-3.1943123558274396E-2</v>
      </c>
      <c r="AS574" s="16">
        <f t="shared" si="261"/>
        <v>1.0146578748719814E-4</v>
      </c>
      <c r="AT574" s="13">
        <f t="shared" si="276"/>
        <v>7.1273265565548222E-2</v>
      </c>
      <c r="AU574" s="17">
        <f t="shared" si="262"/>
        <v>-5.160003647902462E-2</v>
      </c>
      <c r="AV574" s="20">
        <f t="shared" si="263"/>
        <v>0.47942369513713035</v>
      </c>
      <c r="AW574" s="17">
        <f>(Z574*0.3999)+(AL574*0.4002)+(AV574*0.1999)</f>
        <v>0.41733618610150486</v>
      </c>
      <c r="AX574" s="17">
        <f t="shared" si="264"/>
        <v>573</v>
      </c>
    </row>
    <row r="575" spans="1:50" x14ac:dyDescent="0.25">
      <c r="A575">
        <v>154350</v>
      </c>
      <c r="B575" s="1" t="s">
        <v>1078</v>
      </c>
      <c r="C575" t="s">
        <v>1079</v>
      </c>
      <c r="D575" t="s">
        <v>291</v>
      </c>
      <c r="E575" s="1" t="s">
        <v>67</v>
      </c>
      <c r="F575">
        <v>210.899</v>
      </c>
      <c r="G575">
        <v>2297075.852</v>
      </c>
      <c r="H575">
        <v>3748640.3739999998</v>
      </c>
      <c r="I575">
        <v>244.86</v>
      </c>
      <c r="J575">
        <v>103971248.98199999</v>
      </c>
      <c r="K575">
        <v>107.40900000000001</v>
      </c>
      <c r="L575">
        <v>925.774</v>
      </c>
      <c r="M575" s="2">
        <v>308.81400000000002</v>
      </c>
      <c r="N575">
        <v>61.097000000000001</v>
      </c>
      <c r="O575" s="4">
        <v>12109648.823000001</v>
      </c>
      <c r="P575" s="4">
        <v>112886753.176</v>
      </c>
      <c r="Q575" s="4">
        <v>174639124.78299999</v>
      </c>
      <c r="R575" s="6">
        <v>237429.698</v>
      </c>
      <c r="S575" s="4">
        <v>-14690842.92</v>
      </c>
      <c r="T575" s="4">
        <v>11087518.289000001</v>
      </c>
      <c r="U575" s="4">
        <v>73719821.241999999</v>
      </c>
      <c r="V575" s="4">
        <v>42.850999999999999</v>
      </c>
      <c r="W575" s="9">
        <v>75</v>
      </c>
      <c r="X575" s="23">
        <f t="shared" si="248"/>
        <v>977621.53010896</v>
      </c>
      <c r="Y575" s="24">
        <f t="shared" si="267"/>
        <v>-0.3484475646008105</v>
      </c>
      <c r="Z575" s="20">
        <f t="shared" si="249"/>
        <v>0.36375204327799249</v>
      </c>
      <c r="AA575" s="7">
        <f t="shared" si="250"/>
        <v>1.333381227203791</v>
      </c>
      <c r="AB575" s="7">
        <f t="shared" si="268"/>
        <v>-0.2453267255909074</v>
      </c>
      <c r="AC575" s="4">
        <f t="shared" si="251"/>
        <v>112307.37629486245</v>
      </c>
      <c r="AD575">
        <f t="shared" si="274"/>
        <v>1.2526408058775392E-2</v>
      </c>
      <c r="AE575" s="7">
        <f t="shared" si="253"/>
        <v>-0.14842958598719388</v>
      </c>
      <c r="AF575" s="7">
        <f t="shared" si="270"/>
        <v>-4.9671937681562091E-2</v>
      </c>
      <c r="AG575">
        <f t="shared" si="254"/>
        <v>0.21674623650377792</v>
      </c>
      <c r="AH575" s="7">
        <f t="shared" si="266"/>
        <v>-5.4125888065509109E-2</v>
      </c>
      <c r="AI575" s="7">
        <f t="shared" si="255"/>
        <v>2.8280553481318216</v>
      </c>
      <c r="AJ575" s="10">
        <f t="shared" si="273"/>
        <v>-9.0355857014860735E-2</v>
      </c>
      <c r="AK575" s="17">
        <f t="shared" si="256"/>
        <v>-0.10603200017009926</v>
      </c>
      <c r="AL575" s="20">
        <f t="shared" si="257"/>
        <v>0.45777848141384037</v>
      </c>
      <c r="AM575">
        <f t="shared" si="258"/>
        <v>61.097000000000001</v>
      </c>
      <c r="AN575" s="13">
        <f t="shared" si="275"/>
        <v>2.8469814522836614E-2</v>
      </c>
      <c r="AO575">
        <f t="shared" si="259"/>
        <v>8.6191473712631161</v>
      </c>
      <c r="AP575" s="13">
        <f t="shared" si="271"/>
        <v>-0.26859729208537114</v>
      </c>
      <c r="AQ575">
        <f t="shared" si="260"/>
        <v>2.2796972320755242</v>
      </c>
      <c r="AR575" s="13">
        <f t="shared" si="272"/>
        <v>-0.26305298110200714</v>
      </c>
      <c r="AS575" s="16">
        <f t="shared" si="261"/>
        <v>7.6449285485609327E-5</v>
      </c>
      <c r="AT575" s="13">
        <f t="shared" si="276"/>
        <v>-8.8225262427485671E-2</v>
      </c>
      <c r="AU575" s="17">
        <f t="shared" si="262"/>
        <v>-0.14201667642549071</v>
      </c>
      <c r="AV575" s="20">
        <f t="shared" si="263"/>
        <v>0.44353341665765916</v>
      </c>
      <c r="AW575" s="17">
        <f>(Z575*0.3999)+(AL575*0.4002)+(AV575*0.1999)</f>
        <v>0.41732972035855415</v>
      </c>
      <c r="AX575" s="17">
        <f t="shared" si="264"/>
        <v>574</v>
      </c>
    </row>
    <row r="576" spans="1:50" x14ac:dyDescent="0.25">
      <c r="A576">
        <v>167394</v>
      </c>
      <c r="B576" s="1" t="s">
        <v>1080</v>
      </c>
      <c r="C576" t="s">
        <v>1081</v>
      </c>
      <c r="D576" t="s">
        <v>55</v>
      </c>
      <c r="E576" s="1" t="s">
        <v>48</v>
      </c>
      <c r="F576">
        <v>423.86799999999999</v>
      </c>
      <c r="G576">
        <v>267774.76799999998</v>
      </c>
      <c r="H576">
        <v>3022571.8149999999</v>
      </c>
      <c r="I576">
        <v>258.81099999999998</v>
      </c>
      <c r="J576">
        <v>33614349.402000003</v>
      </c>
      <c r="K576">
        <v>97.093000000000004</v>
      </c>
      <c r="L576">
        <v>779.75099999999998</v>
      </c>
      <c r="M576" s="2">
        <v>184.52099999999999</v>
      </c>
      <c r="N576">
        <v>77.266000000000005</v>
      </c>
      <c r="O576" s="4">
        <v>6886122.6449999996</v>
      </c>
      <c r="P576" s="4">
        <v>72691842.944000006</v>
      </c>
      <c r="Q576" s="4">
        <v>98277727.691</v>
      </c>
      <c r="R576" s="6">
        <v>451154.30800000002</v>
      </c>
      <c r="S576" s="4">
        <v>125994.995</v>
      </c>
      <c r="T576" s="4">
        <v>18449047.774999999</v>
      </c>
      <c r="U576" s="4">
        <v>55060007.633000001</v>
      </c>
      <c r="V576" s="4">
        <v>41.296999999999997</v>
      </c>
      <c r="W576" s="8">
        <v>141</v>
      </c>
      <c r="X576" s="23">
        <f t="shared" si="248"/>
        <v>590407.40472672344</v>
      </c>
      <c r="Y576" s="24">
        <f t="shared" si="267"/>
        <v>-0.49976226890293751</v>
      </c>
      <c r="Z576" s="20">
        <f t="shared" si="249"/>
        <v>0.30862124057610241</v>
      </c>
      <c r="AA576" s="7">
        <f t="shared" si="250"/>
        <v>1.4003048613475007</v>
      </c>
      <c r="AB576" s="7">
        <f t="shared" si="268"/>
        <v>-0.23317405301608568</v>
      </c>
      <c r="AC576" s="4">
        <f t="shared" si="251"/>
        <v>43109.081491399185</v>
      </c>
      <c r="AD576">
        <f t="shared" si="274"/>
        <v>6.0456967439521351E-4</v>
      </c>
      <c r="AE576" s="7">
        <f t="shared" si="253"/>
        <v>5.718427848733023E-2</v>
      </c>
      <c r="AF576" s="7">
        <f t="shared" si="270"/>
        <v>-1.2237092902968021E-2</v>
      </c>
      <c r="AG576">
        <f t="shared" si="254"/>
        <v>0.73152922902908757</v>
      </c>
      <c r="AH576" s="7">
        <f t="shared" si="266"/>
        <v>-2.116899039831014E-2</v>
      </c>
      <c r="AI576" s="7">
        <f t="shared" si="255"/>
        <v>3.8410916277782148</v>
      </c>
      <c r="AJ576" s="10">
        <f t="shared" si="273"/>
        <v>-7.8176309813346848E-2</v>
      </c>
      <c r="AK576" s="17">
        <f t="shared" si="256"/>
        <v>-8.8269193585924069E-2</v>
      </c>
      <c r="AL576" s="20">
        <f t="shared" si="257"/>
        <v>0.4648313616576929</v>
      </c>
      <c r="AM576">
        <f t="shared" si="258"/>
        <v>77.266000000000005</v>
      </c>
      <c r="AN576" s="13">
        <f t="shared" si="275"/>
        <v>0.65411268501223174</v>
      </c>
      <c r="AO576">
        <f t="shared" si="259"/>
        <v>8.0309703068192348</v>
      </c>
      <c r="AP576" s="13">
        <f t="shared" si="271"/>
        <v>-0.31879835352555186</v>
      </c>
      <c r="AQ576">
        <f t="shared" si="260"/>
        <v>2.6655989618201104</v>
      </c>
      <c r="AR576" s="13">
        <f t="shared" si="272"/>
        <v>-0.19045941766054547</v>
      </c>
      <c r="AS576" s="16">
        <f t="shared" si="261"/>
        <v>1.132351310306934E-4</v>
      </c>
      <c r="AT576" s="13">
        <f t="shared" si="276"/>
        <v>0.14631145317917182</v>
      </c>
      <c r="AU576" s="17">
        <f t="shared" si="262"/>
        <v>9.8181653342979541E-2</v>
      </c>
      <c r="AV576" s="20">
        <f t="shared" si="263"/>
        <v>0.53910597470927257</v>
      </c>
      <c r="AW576" s="17">
        <f>(Z576*0.3999)+(AL576*0.4002)+(AV576*0.1999)</f>
        <v>0.41721042938617564</v>
      </c>
      <c r="AX576" s="17">
        <f t="shared" si="264"/>
        <v>575</v>
      </c>
    </row>
    <row r="577" spans="1:50" x14ac:dyDescent="0.25">
      <c r="A577">
        <v>219718</v>
      </c>
      <c r="B577" s="1" t="s">
        <v>866</v>
      </c>
      <c r="C577" t="s">
        <v>1082</v>
      </c>
      <c r="D577" t="s">
        <v>110</v>
      </c>
      <c r="E577" s="1" t="s">
        <v>192</v>
      </c>
      <c r="F577">
        <v>536.47500000000002</v>
      </c>
      <c r="G577">
        <v>2296549.8259999999</v>
      </c>
      <c r="H577">
        <v>2586232.2859999998</v>
      </c>
      <c r="I577">
        <v>957.71299999999997</v>
      </c>
      <c r="J577">
        <v>12855674.236</v>
      </c>
      <c r="K577">
        <v>126.866</v>
      </c>
      <c r="L577">
        <v>1459.923</v>
      </c>
      <c r="M577" s="2">
        <v>298.70299999999997</v>
      </c>
      <c r="N577">
        <v>79.59</v>
      </c>
      <c r="O577" s="4">
        <v>-1179578.926</v>
      </c>
      <c r="P577" s="4">
        <v>41224846.035999998</v>
      </c>
      <c r="Q577" s="4">
        <v>101663649.248</v>
      </c>
      <c r="R577" s="6">
        <v>500992.75799999997</v>
      </c>
      <c r="S577" s="4">
        <v>103796.383</v>
      </c>
      <c r="T577" s="4">
        <v>747814.47699999996</v>
      </c>
      <c r="U577" s="4">
        <v>34453905.403999999</v>
      </c>
      <c r="V577" s="4">
        <v>44.06</v>
      </c>
      <c r="W577" s="8">
        <v>142</v>
      </c>
      <c r="X577" s="23">
        <f t="shared" si="248"/>
        <v>1053859.4351610844</v>
      </c>
      <c r="Y577" s="24">
        <f t="shared" si="267"/>
        <v>-0.31865547979969894</v>
      </c>
      <c r="Z577" s="20">
        <f t="shared" si="249"/>
        <v>0.37499388896761021</v>
      </c>
      <c r="AA577" s="7">
        <f t="shared" si="250"/>
        <v>1.2978531046424551</v>
      </c>
      <c r="AB577" s="7">
        <f t="shared" si="268"/>
        <v>-0.25177828259629809</v>
      </c>
      <c r="AC577" s="4">
        <f t="shared" si="251"/>
        <v>8805.7207373265574</v>
      </c>
      <c r="AD577">
        <f t="shared" si="274"/>
        <v>-5.305389871756435E-3</v>
      </c>
      <c r="AE577" s="7">
        <f t="shared" si="253"/>
        <v>7.8076161104444639E-2</v>
      </c>
      <c r="AF577" s="7">
        <f t="shared" si="270"/>
        <v>-8.4334370313028754E-3</v>
      </c>
      <c r="AG577">
        <f t="shared" si="254"/>
        <v>5.0371022277217223E-2</v>
      </c>
      <c r="AH577" s="7">
        <f t="shared" si="266"/>
        <v>-6.4777387802757103E-2</v>
      </c>
      <c r="AI577" s="7">
        <f t="shared" si="255"/>
        <v>1.6820923619449648</v>
      </c>
      <c r="AJ577" s="10">
        <f t="shared" si="273"/>
        <v>-0.10413355734196303</v>
      </c>
      <c r="AK577" s="17">
        <f t="shared" si="256"/>
        <v>-0.10659149182775933</v>
      </c>
      <c r="AL577" s="20">
        <f t="shared" si="257"/>
        <v>0.45755653433329746</v>
      </c>
      <c r="AM577">
        <f t="shared" si="258"/>
        <v>79.59</v>
      </c>
      <c r="AN577" s="13">
        <f t="shared" si="275"/>
        <v>0.74403748129013092</v>
      </c>
      <c r="AO577">
        <f t="shared" si="259"/>
        <v>11.507598568568412</v>
      </c>
      <c r="AP577" s="13">
        <f t="shared" si="271"/>
        <v>-2.2067250727864945E-2</v>
      </c>
      <c r="AQ577">
        <f t="shared" si="260"/>
        <v>7.5490123437327572</v>
      </c>
      <c r="AR577" s="13">
        <f t="shared" si="272"/>
        <v>0.72817958244290537</v>
      </c>
      <c r="AS577" s="16">
        <f t="shared" si="261"/>
        <v>-1.2376645325045423E-3</v>
      </c>
      <c r="AT577" s="13">
        <v>-3</v>
      </c>
      <c r="AU577" s="17">
        <f t="shared" si="262"/>
        <v>-0.20026067268420072</v>
      </c>
      <c r="AV577" s="20">
        <f t="shared" si="263"/>
        <v>0.42063835907047431</v>
      </c>
      <c r="AW577" s="17">
        <f>(Z577*0.3999)+(AL577*0.4002)+(AV577*0.1999)</f>
        <v>0.4171597892165208</v>
      </c>
      <c r="AX577" s="17">
        <f t="shared" si="264"/>
        <v>576</v>
      </c>
    </row>
    <row r="578" spans="1:50" x14ac:dyDescent="0.25">
      <c r="A578">
        <v>238324</v>
      </c>
      <c r="B578" s="1" t="s">
        <v>1083</v>
      </c>
      <c r="C578" t="s">
        <v>1084</v>
      </c>
      <c r="D578" t="s">
        <v>288</v>
      </c>
      <c r="E578" s="1" t="s">
        <v>44</v>
      </c>
      <c r="F578">
        <v>200.5</v>
      </c>
      <c r="G578">
        <v>426999.59399999998</v>
      </c>
      <c r="H578">
        <v>1143490.7649999999</v>
      </c>
      <c r="I578">
        <v>159.387</v>
      </c>
      <c r="J578">
        <v>19132134.827</v>
      </c>
      <c r="K578">
        <v>30.632000000000001</v>
      </c>
      <c r="L578">
        <v>544.29</v>
      </c>
      <c r="M578" s="2">
        <v>63.624000000000002</v>
      </c>
      <c r="N578">
        <v>66.188000000000002</v>
      </c>
      <c r="O578" s="4">
        <v>7826944.4510000004</v>
      </c>
      <c r="P578" s="4">
        <v>41362806.189999998</v>
      </c>
      <c r="Q578" s="4">
        <v>70386797.130999997</v>
      </c>
      <c r="R578" s="6">
        <v>385263.196</v>
      </c>
      <c r="S578" s="4">
        <v>2912904.0320000001</v>
      </c>
      <c r="T578" s="4">
        <v>3235889.091</v>
      </c>
      <c r="U578" s="4">
        <v>24191731.987</v>
      </c>
      <c r="V578" s="4">
        <v>38.975999999999999</v>
      </c>
      <c r="W578" s="8">
        <v>85</v>
      </c>
      <c r="X578" s="23">
        <f t="shared" ref="X578:X641" si="277">(R578/W578)*M578</f>
        <v>288376.30096828239</v>
      </c>
      <c r="Y578" s="24">
        <f t="shared" si="267"/>
        <v>-0.61778933496138599</v>
      </c>
      <c r="Z578" s="20">
        <f t="shared" ref="Z578:Z641" si="278">_xlfn.NORM.DIST(Y578, 0, 1, TRUE)</f>
        <v>0.26835710728481432</v>
      </c>
      <c r="AA578" s="7">
        <f t="shared" ref="AA578:AA641" si="279">(P578/((U578-S578)-H578))</f>
        <v>2.054239559024738</v>
      </c>
      <c r="AB578" s="7">
        <f t="shared" si="268"/>
        <v>-0.11442595501051052</v>
      </c>
      <c r="AC578" s="4">
        <f t="shared" ref="AC578:AC641" si="280">J578/L578</f>
        <v>35150.627105035921</v>
      </c>
      <c r="AD578">
        <f t="shared" si="274"/>
        <v>-7.6655380853396147E-4</v>
      </c>
      <c r="AE578" s="7">
        <f t="shared" ref="AE578:AE641" si="281">((S578+H578)/U578)</f>
        <v>0.16767690710114513</v>
      </c>
      <c r="AF578" s="7">
        <f t="shared" si="270"/>
        <v>7.879616696882398E-3</v>
      </c>
      <c r="AG578">
        <f t="shared" ref="AG578:AG641" si="282">(G578+T578)/(Q578-P578)</f>
        <v>0.12620210268277454</v>
      </c>
      <c r="AH578" s="7">
        <f t="shared" si="266"/>
        <v>-5.9922609783267224E-2</v>
      </c>
      <c r="AI578" s="7">
        <f t="shared" ref="AI578:AI641" si="283">Q578/(Q578-P578)</f>
        <v>2.4251246933642707</v>
      </c>
      <c r="AJ578" s="10">
        <f t="shared" si="273"/>
        <v>-9.5200217505475415E-2</v>
      </c>
      <c r="AK578" s="17">
        <f t="shared" ref="AK578:AK641" si="284">(AB578*0.3)+(AD578*0.15)+(AF578*0.2)+(AH578*0.2)+(AJ578*0.15)</f>
        <v>-5.9131400817531529E-2</v>
      </c>
      <c r="AL578" s="20">
        <f t="shared" ref="AL578:AL641" si="285">_xlfn.NORM.DIST(AK578, 0, 1, TRUE)</f>
        <v>0.47642372407789541</v>
      </c>
      <c r="AM578">
        <f t="shared" ref="AM578:AM641" si="286">N578</f>
        <v>66.188000000000002</v>
      </c>
      <c r="AN578" s="13">
        <f t="shared" si="275"/>
        <v>0.22546083769443104</v>
      </c>
      <c r="AO578">
        <f t="shared" ref="AO578:AO641" si="287">L578/K578</f>
        <v>17.768673282841473</v>
      </c>
      <c r="AP578" s="13">
        <f t="shared" si="271"/>
        <v>0.51231706211501149</v>
      </c>
      <c r="AQ578">
        <f t="shared" ref="AQ578:AQ641" si="288">I578/K578</f>
        <v>5.2032841472969444</v>
      </c>
      <c r="AR578" s="13">
        <f t="shared" si="272"/>
        <v>0.28691499221395306</v>
      </c>
      <c r="AS578" s="16">
        <f t="shared" ref="AS578:AS641" si="289">L578/O578</f>
        <v>6.9540547196608678E-5</v>
      </c>
      <c r="AT578" s="13">
        <f t="shared" ref="AT578:AT605" si="290">(AS578 - AVERAGE(AS$2:AS$844)) / _xlfn.STDEV.P(AS$2:AS$844)</f>
        <v>-0.13227353053925969</v>
      </c>
      <c r="AU578" s="17">
        <f t="shared" ref="AU578:AU641" si="291">(AN578*0.3)+(AP578*0.25)+(AR578*0.25)+(AT578*0.2)</f>
        <v>0.2409915587827185</v>
      </c>
      <c r="AV578" s="20">
        <f t="shared" ref="AV578:AV641" si="292">_xlfn.NORM.DIST(AU578, 0, 1, TRUE)</f>
        <v>0.59521917056547013</v>
      </c>
      <c r="AW578" s="17">
        <f>(Z578*0.3999)+(AL578*0.4002)+(AV578*0.1999)</f>
        <v>0.41696509377520841</v>
      </c>
      <c r="AX578" s="17">
        <f t="shared" ref="AX578:AX641" si="293">_xlfn.RANK.AVG(AW578,$AW$2:$AW$844)</f>
        <v>577</v>
      </c>
    </row>
    <row r="579" spans="1:50" x14ac:dyDescent="0.25">
      <c r="A579">
        <v>219790</v>
      </c>
      <c r="B579" s="1" t="s">
        <v>1085</v>
      </c>
      <c r="C579" t="s">
        <v>194</v>
      </c>
      <c r="D579" t="s">
        <v>110</v>
      </c>
      <c r="E579" s="1" t="s">
        <v>93</v>
      </c>
      <c r="F579">
        <v>197.93</v>
      </c>
      <c r="G579">
        <v>11977.668</v>
      </c>
      <c r="H579">
        <v>1556157.172</v>
      </c>
      <c r="I579">
        <v>199.845</v>
      </c>
      <c r="J579">
        <v>11031494.867000001</v>
      </c>
      <c r="K579">
        <v>77.203000000000003</v>
      </c>
      <c r="L579">
        <v>1333.425</v>
      </c>
      <c r="M579" s="2">
        <v>129.45699999999999</v>
      </c>
      <c r="N579">
        <v>61.628999999999998</v>
      </c>
      <c r="O579" s="4">
        <v>8345085.6260000002</v>
      </c>
      <c r="P579" s="4">
        <v>41619052.844999999</v>
      </c>
      <c r="Q579" s="4">
        <v>65042010.501000002</v>
      </c>
      <c r="R579" s="6">
        <v>500992.75799999997</v>
      </c>
      <c r="S579" s="4">
        <v>2462726.7999999998</v>
      </c>
      <c r="T579" s="4">
        <v>14486849.970000001</v>
      </c>
      <c r="U579" s="4">
        <v>30572712.875</v>
      </c>
      <c r="V579" s="4">
        <v>39.823999999999998</v>
      </c>
      <c r="W579" s="8">
        <v>142</v>
      </c>
      <c r="X579" s="23">
        <f t="shared" si="277"/>
        <v>456739.57374933799</v>
      </c>
      <c r="Y579" s="24">
        <f t="shared" si="267"/>
        <v>-0.55199669681561725</v>
      </c>
      <c r="Z579" s="20">
        <f t="shared" si="278"/>
        <v>0.29047530819529876</v>
      </c>
      <c r="AA579" s="7">
        <f t="shared" si="279"/>
        <v>1.5673465772876904</v>
      </c>
      <c r="AB579" s="7">
        <f t="shared" si="268"/>
        <v>-0.20284092323119773</v>
      </c>
      <c r="AC579" s="4">
        <f t="shared" si="280"/>
        <v>8273.0523778990209</v>
      </c>
      <c r="AD579">
        <f t="shared" si="274"/>
        <v>-5.3971607183011996E-3</v>
      </c>
      <c r="AE579" s="7">
        <f t="shared" si="281"/>
        <v>0.13145329917013457</v>
      </c>
      <c r="AF579" s="7">
        <f t="shared" si="270"/>
        <v>1.2846084094619583E-3</v>
      </c>
      <c r="AG579">
        <f t="shared" si="282"/>
        <v>0.6190007193342637</v>
      </c>
      <c r="AH579" s="7">
        <f t="shared" si="266"/>
        <v>-2.8373172806244649E-2</v>
      </c>
      <c r="AI579" s="7">
        <f t="shared" si="283"/>
        <v>2.7768487420007313</v>
      </c>
      <c r="AJ579" s="10">
        <f t="shared" si="273"/>
        <v>-9.0971504537988565E-2</v>
      </c>
      <c r="AK579" s="17">
        <f t="shared" si="284"/>
        <v>-8.0725289637159331E-2</v>
      </c>
      <c r="AL579" s="20">
        <f t="shared" si="285"/>
        <v>0.46783021211294179</v>
      </c>
      <c r="AM579">
        <f t="shared" si="286"/>
        <v>61.628999999999998</v>
      </c>
      <c r="AN579" s="13">
        <f t="shared" si="275"/>
        <v>4.9055008851512219E-2</v>
      </c>
      <c r="AO579">
        <f t="shared" si="287"/>
        <v>17.27167338056811</v>
      </c>
      <c r="AP579" s="13">
        <f t="shared" si="271"/>
        <v>0.46989799456197978</v>
      </c>
      <c r="AQ579">
        <f t="shared" si="288"/>
        <v>2.5885652111964559</v>
      </c>
      <c r="AR579" s="13">
        <f t="shared" si="272"/>
        <v>-0.20495055369855505</v>
      </c>
      <c r="AS579" s="16">
        <f t="shared" si="289"/>
        <v>1.5978565826162079E-4</v>
      </c>
      <c r="AT579" s="13">
        <f t="shared" si="290"/>
        <v>0.44310516839007585</v>
      </c>
      <c r="AU579" s="17">
        <f t="shared" si="291"/>
        <v>0.16957439654932499</v>
      </c>
      <c r="AV579" s="20">
        <f t="shared" si="292"/>
        <v>0.56732757025615044</v>
      </c>
      <c r="AW579" s="17">
        <f>(Z579*0.3999)+(AL579*0.4002)+(AV579*0.1999)</f>
        <v>0.41679550792910375</v>
      </c>
      <c r="AX579" s="17">
        <f t="shared" si="293"/>
        <v>578</v>
      </c>
    </row>
    <row r="580" spans="1:50" x14ac:dyDescent="0.25">
      <c r="A580">
        <v>153278</v>
      </c>
      <c r="B580" s="1" t="s">
        <v>1086</v>
      </c>
      <c r="C580" t="s">
        <v>965</v>
      </c>
      <c r="D580" t="s">
        <v>291</v>
      </c>
      <c r="E580" s="1" t="s">
        <v>192</v>
      </c>
      <c r="F580">
        <v>524.35</v>
      </c>
      <c r="G580">
        <v>0</v>
      </c>
      <c r="H580">
        <v>17247016.27</v>
      </c>
      <c r="I580">
        <v>405.5</v>
      </c>
      <c r="J580">
        <v>289899271.935</v>
      </c>
      <c r="K580">
        <v>116.634</v>
      </c>
      <c r="L580">
        <v>555.50900000000001</v>
      </c>
      <c r="M580" s="2">
        <v>240.869</v>
      </c>
      <c r="N580">
        <v>36.168999999999997</v>
      </c>
      <c r="O580" s="4">
        <v>28434339.103</v>
      </c>
      <c r="P580" s="4">
        <v>393563991.66000003</v>
      </c>
      <c r="Q580" s="4">
        <v>441735928.54299998</v>
      </c>
      <c r="R580" s="6">
        <v>237429.698</v>
      </c>
      <c r="S580" s="4">
        <v>12503515.561000001</v>
      </c>
      <c r="T580" s="4">
        <v>1451435.8419999999</v>
      </c>
      <c r="U580" s="4">
        <v>103481722.177</v>
      </c>
      <c r="V580" s="4">
        <v>43.74</v>
      </c>
      <c r="W580" s="9">
        <v>75</v>
      </c>
      <c r="X580" s="23">
        <f t="shared" si="277"/>
        <v>762526.05236749328</v>
      </c>
      <c r="Y580" s="24">
        <f t="shared" si="267"/>
        <v>-0.4325021134348595</v>
      </c>
      <c r="Z580" s="20">
        <f t="shared" si="278"/>
        <v>0.33268825824963666</v>
      </c>
      <c r="AA580" s="7">
        <f t="shared" si="279"/>
        <v>5.337822294921776</v>
      </c>
      <c r="AB580" s="7">
        <f t="shared" si="268"/>
        <v>0.48184031732019944</v>
      </c>
      <c r="AC580" s="4">
        <f t="shared" si="280"/>
        <v>521862.42155392619</v>
      </c>
      <c r="AD580">
        <f t="shared" si="274"/>
        <v>8.3086659188572012E-2</v>
      </c>
      <c r="AE580" s="7">
        <f t="shared" si="281"/>
        <v>0.28749552293025521</v>
      </c>
      <c r="AF580" s="7">
        <f t="shared" si="270"/>
        <v>2.9694251116656543E-2</v>
      </c>
      <c r="AG580">
        <f t="shared" si="282"/>
        <v>3.0130319350148795E-2</v>
      </c>
      <c r="AH580" s="7">
        <f t="shared" si="266"/>
        <v>-6.6073216889509165E-2</v>
      </c>
      <c r="AI580" s="7">
        <f t="shared" si="283"/>
        <v>9.1699847904369847</v>
      </c>
      <c r="AJ580" s="10">
        <f t="shared" si="273"/>
        <v>-1.4108016198944376E-2</v>
      </c>
      <c r="AK580" s="17">
        <f t="shared" si="284"/>
        <v>0.14762309848993346</v>
      </c>
      <c r="AL580" s="20">
        <f t="shared" si="285"/>
        <v>0.55867988756559539</v>
      </c>
      <c r="AM580">
        <f t="shared" si="286"/>
        <v>36.168999999999997</v>
      </c>
      <c r="AN580" s="13">
        <f t="shared" si="275"/>
        <v>-0.9360935768779699</v>
      </c>
      <c r="AO580">
        <f t="shared" si="287"/>
        <v>4.7628393092923158</v>
      </c>
      <c r="AP580" s="13">
        <f t="shared" si="271"/>
        <v>-0.59773416200786544</v>
      </c>
      <c r="AQ580">
        <f t="shared" si="288"/>
        <v>3.476687758286606</v>
      </c>
      <c r="AR580" s="13">
        <f t="shared" si="272"/>
        <v>-3.7882164270363193E-2</v>
      </c>
      <c r="AS580" s="16">
        <f t="shared" si="289"/>
        <v>1.9536553952871384E-5</v>
      </c>
      <c r="AT580" s="13">
        <f t="shared" si="290"/>
        <v>-0.45108562167986677</v>
      </c>
      <c r="AU580" s="17">
        <f t="shared" si="291"/>
        <v>-0.52994927896892152</v>
      </c>
      <c r="AV580" s="20">
        <f t="shared" si="292"/>
        <v>0.29807354897547778</v>
      </c>
      <c r="AW580" s="17">
        <f>(Z580*0.3999)+(AL580*0.4002)+(AV580*0.1999)</f>
        <v>0.41621062791797891</v>
      </c>
      <c r="AX580" s="17">
        <f t="shared" si="293"/>
        <v>579</v>
      </c>
    </row>
    <row r="581" spans="1:50" x14ac:dyDescent="0.25">
      <c r="A581">
        <v>225548</v>
      </c>
      <c r="B581" s="1" t="s">
        <v>1087</v>
      </c>
      <c r="C581" t="s">
        <v>1088</v>
      </c>
      <c r="D581" t="s">
        <v>66</v>
      </c>
      <c r="E581" s="1" t="s">
        <v>70</v>
      </c>
      <c r="F581">
        <v>136.95599999999999</v>
      </c>
      <c r="G581">
        <v>4460865.43</v>
      </c>
      <c r="H581">
        <v>1422582.787</v>
      </c>
      <c r="I581">
        <v>70.864999999999995</v>
      </c>
      <c r="J581">
        <v>51052205.370999999</v>
      </c>
      <c r="K581">
        <v>58.975000000000001</v>
      </c>
      <c r="L581">
        <v>511.03399999999999</v>
      </c>
      <c r="M581" s="2">
        <v>162.1</v>
      </c>
      <c r="N581">
        <v>21.901</v>
      </c>
      <c r="O581" s="4">
        <v>5446314.7110000001</v>
      </c>
      <c r="P581" s="4">
        <v>146909887.21200001</v>
      </c>
      <c r="Q581" s="4">
        <v>152602422.597</v>
      </c>
      <c r="R581" s="6">
        <v>2402312.5929999999</v>
      </c>
      <c r="S581" s="4">
        <v>1564411.578</v>
      </c>
      <c r="T581" s="4">
        <v>-1408725.314</v>
      </c>
      <c r="U581" s="4">
        <v>38092090.976000004</v>
      </c>
      <c r="V581" s="4">
        <v>45.088999999999999</v>
      </c>
      <c r="W581" s="8">
        <v>393</v>
      </c>
      <c r="X581" s="23">
        <f t="shared" si="277"/>
        <v>990877.53517888032</v>
      </c>
      <c r="Y581" s="24">
        <f t="shared" si="267"/>
        <v>-0.34326741140933681</v>
      </c>
      <c r="Z581" s="20">
        <f t="shared" si="278"/>
        <v>0.3656986474630271</v>
      </c>
      <c r="AA581" s="7">
        <f t="shared" si="279"/>
        <v>4.1848592197284127</v>
      </c>
      <c r="AB581" s="7">
        <f t="shared" si="268"/>
        <v>0.27247358278817346</v>
      </c>
      <c r="AC581" s="4">
        <f t="shared" si="280"/>
        <v>99899.821481545267</v>
      </c>
      <c r="AD581">
        <f t="shared" si="274"/>
        <v>1.038877065528402E-2</v>
      </c>
      <c r="AE581" s="7">
        <f t="shared" si="281"/>
        <v>7.8415080098437284E-2</v>
      </c>
      <c r="AF581" s="7">
        <f t="shared" si="270"/>
        <v>-8.3717321459584153E-3</v>
      </c>
      <c r="AG581">
        <f t="shared" si="282"/>
        <v>0.53616533048568915</v>
      </c>
      <c r="AH581" s="7">
        <f t="shared" si="266"/>
        <v>-3.3676373325968276E-2</v>
      </c>
      <c r="AI581" s="7">
        <f t="shared" si="283"/>
        <v>26.807461399205735</v>
      </c>
      <c r="AJ581" s="10">
        <f t="shared" si="273"/>
        <v>0.197944092089891</v>
      </c>
      <c r="AK581" s="17">
        <f t="shared" si="284"/>
        <v>0.10458238315384294</v>
      </c>
      <c r="AL581" s="20">
        <f t="shared" si="285"/>
        <v>0.54164640287824573</v>
      </c>
      <c r="AM581">
        <f t="shared" si="286"/>
        <v>21.901</v>
      </c>
      <c r="AN581" s="13">
        <f t="shared" si="275"/>
        <v>-1.4881792022192208</v>
      </c>
      <c r="AO581">
        <f t="shared" si="287"/>
        <v>8.6652649427723603</v>
      </c>
      <c r="AP581" s="13">
        <f t="shared" si="271"/>
        <v>-0.26466114567511212</v>
      </c>
      <c r="AQ581">
        <f t="shared" si="288"/>
        <v>1.2016108520559559</v>
      </c>
      <c r="AR581" s="13">
        <f t="shared" si="272"/>
        <v>-0.46585624937220926</v>
      </c>
      <c r="AS581" s="16">
        <f t="shared" si="289"/>
        <v>9.3831155031834148E-5</v>
      </c>
      <c r="AT581" s="13">
        <f t="shared" si="290"/>
        <v>2.2596890334468326E-2</v>
      </c>
      <c r="AU581" s="17">
        <f t="shared" si="291"/>
        <v>-0.62456373136070298</v>
      </c>
      <c r="AV581" s="20">
        <f t="shared" si="292"/>
        <v>0.26612871490358458</v>
      </c>
      <c r="AW581" s="17">
        <f>(Z581*0.3999)+(AL581*0.4002)+(AV581*0.1999)</f>
        <v>0.41620890966156504</v>
      </c>
      <c r="AX581" s="17">
        <f t="shared" si="293"/>
        <v>580</v>
      </c>
    </row>
    <row r="582" spans="1:50" x14ac:dyDescent="0.25">
      <c r="A582">
        <v>203085</v>
      </c>
      <c r="B582" s="1" t="s">
        <v>1089</v>
      </c>
      <c r="C582" t="s">
        <v>684</v>
      </c>
      <c r="D582" t="s">
        <v>195</v>
      </c>
      <c r="E582" s="1" t="s">
        <v>405</v>
      </c>
      <c r="F582">
        <v>278.11200000000002</v>
      </c>
      <c r="G582">
        <v>5581.0529999999999</v>
      </c>
      <c r="H582">
        <v>4951192.3820000002</v>
      </c>
      <c r="I582">
        <v>285.16699999999997</v>
      </c>
      <c r="J582">
        <v>77413859.108999997</v>
      </c>
      <c r="K582">
        <v>65.096999999999994</v>
      </c>
      <c r="L582">
        <v>553.70299999999997</v>
      </c>
      <c r="M582" s="2">
        <v>264.88499999999999</v>
      </c>
      <c r="N582">
        <v>60.741999999999997</v>
      </c>
      <c r="O582" s="4">
        <v>9645921.0460000001</v>
      </c>
      <c r="P582" s="4">
        <v>168871547.06799999</v>
      </c>
      <c r="Q582" s="4">
        <v>242891703.086</v>
      </c>
      <c r="R582" s="6">
        <v>754926.505</v>
      </c>
      <c r="S582" s="4">
        <v>-6365352.8109999998</v>
      </c>
      <c r="T582" s="4">
        <v>1968200.1089999999</v>
      </c>
      <c r="U582" s="4">
        <v>83303947.246999994</v>
      </c>
      <c r="V582" s="4">
        <v>41.829000000000001</v>
      </c>
      <c r="W582" s="8">
        <v>265</v>
      </c>
      <c r="X582" s="23">
        <f t="shared" si="277"/>
        <v>754598.89538462262</v>
      </c>
      <c r="Y582" s="24">
        <f t="shared" si="267"/>
        <v>-0.43559987081557378</v>
      </c>
      <c r="Z582" s="20">
        <f t="shared" si="278"/>
        <v>0.33156353226753665</v>
      </c>
      <c r="AA582" s="7">
        <f t="shared" si="279"/>
        <v>1.9933347391780805</v>
      </c>
      <c r="AB582" s="7">
        <f t="shared" si="268"/>
        <v>-0.12548567021120546</v>
      </c>
      <c r="AC582" s="4">
        <f t="shared" si="280"/>
        <v>139811.1606926457</v>
      </c>
      <c r="AD582">
        <f t="shared" si="274"/>
        <v>1.7264901593630508E-2</v>
      </c>
      <c r="AE582" s="7">
        <f t="shared" si="281"/>
        <v>-1.6975911415181198E-2</v>
      </c>
      <c r="AF582" s="7">
        <f t="shared" si="270"/>
        <v>-2.5738980068244991E-2</v>
      </c>
      <c r="AG582">
        <f t="shared" si="282"/>
        <v>2.6665455305444393E-2</v>
      </c>
      <c r="AH582" s="7">
        <f t="shared" si="266"/>
        <v>-6.6295040786976914E-2</v>
      </c>
      <c r="AI582" s="7">
        <f t="shared" si="283"/>
        <v>3.2814265215400829</v>
      </c>
      <c r="AJ582" s="10">
        <f t="shared" si="273"/>
        <v>-8.4905059528852536E-2</v>
      </c>
      <c r="AK582" s="17">
        <f t="shared" si="284"/>
        <v>-6.6198528924689332E-2</v>
      </c>
      <c r="AL582" s="20">
        <f t="shared" si="285"/>
        <v>0.47360988397773762</v>
      </c>
      <c r="AM582">
        <f t="shared" si="286"/>
        <v>60.741999999999997</v>
      </c>
      <c r="AN582" s="13">
        <f t="shared" si="275"/>
        <v>1.4733453645618623E-2</v>
      </c>
      <c r="AO582">
        <f t="shared" si="287"/>
        <v>8.5058144000491573</v>
      </c>
      <c r="AP582" s="13">
        <f t="shared" si="271"/>
        <v>-0.27827028988661917</v>
      </c>
      <c r="AQ582">
        <f t="shared" si="288"/>
        <v>4.3806473416593699</v>
      </c>
      <c r="AR582" s="13">
        <f t="shared" si="272"/>
        <v>0.13216539526641452</v>
      </c>
      <c r="AS582" s="16">
        <f t="shared" si="289"/>
        <v>5.740281279096839E-5</v>
      </c>
      <c r="AT582" s="13">
        <f t="shared" si="290"/>
        <v>-0.20966047979168015</v>
      </c>
      <c r="AU582" s="17">
        <f t="shared" si="291"/>
        <v>-7.4038283519701598E-2</v>
      </c>
      <c r="AV582" s="20">
        <f t="shared" si="292"/>
        <v>0.47048996149806865</v>
      </c>
      <c r="AW582" s="17">
        <f>(Z582*0.3999)+(AL582*0.4002)+(AV582*0.1999)</f>
        <v>0.4161818754251424</v>
      </c>
      <c r="AX582" s="17">
        <f t="shared" si="293"/>
        <v>581</v>
      </c>
    </row>
    <row r="583" spans="1:50" x14ac:dyDescent="0.25">
      <c r="A583">
        <v>160959</v>
      </c>
      <c r="B583" s="1" t="s">
        <v>1090</v>
      </c>
      <c r="C583" t="s">
        <v>1091</v>
      </c>
      <c r="D583" t="s">
        <v>400</v>
      </c>
      <c r="E583" s="1" t="s">
        <v>44</v>
      </c>
      <c r="F583">
        <v>93.51</v>
      </c>
      <c r="G583">
        <v>251563.61799999999</v>
      </c>
      <c r="H583">
        <v>1732413.669</v>
      </c>
      <c r="I583">
        <v>108.21</v>
      </c>
      <c r="J583">
        <v>85338812.981999993</v>
      </c>
      <c r="K583">
        <v>27.957999999999998</v>
      </c>
      <c r="L583">
        <v>417.428</v>
      </c>
      <c r="M583" s="2">
        <v>84.153999999999996</v>
      </c>
      <c r="N583">
        <v>59.468000000000004</v>
      </c>
      <c r="O583" s="4">
        <v>6958776.8219999997</v>
      </c>
      <c r="P583" s="4">
        <v>143912197.51800001</v>
      </c>
      <c r="Q583" s="4">
        <v>170677792.97799999</v>
      </c>
      <c r="R583" s="6">
        <v>83652.956000000006</v>
      </c>
      <c r="S583" s="4">
        <v>-14608719.566</v>
      </c>
      <c r="T583" s="4">
        <v>25093320.848999999</v>
      </c>
      <c r="U583" s="4">
        <v>19088939.201000001</v>
      </c>
      <c r="V583" s="4">
        <v>39.110999999999997</v>
      </c>
      <c r="W583" s="8">
        <v>34</v>
      </c>
      <c r="X583" s="23">
        <f t="shared" si="277"/>
        <v>207050.90762423532</v>
      </c>
      <c r="Y583" s="24">
        <f t="shared" si="267"/>
        <v>-0.64956949751088255</v>
      </c>
      <c r="Z583" s="20">
        <f t="shared" si="278"/>
        <v>0.25798517066173998</v>
      </c>
      <c r="AA583" s="7">
        <f t="shared" si="279"/>
        <v>4.5021459111854041</v>
      </c>
      <c r="AB583" s="7">
        <f t="shared" si="268"/>
        <v>0.33008971979210994</v>
      </c>
      <c r="AC583" s="4">
        <f t="shared" si="280"/>
        <v>204439.59912128557</v>
      </c>
      <c r="AD583">
        <f t="shared" si="274"/>
        <v>2.8399421601232606E-2</v>
      </c>
      <c r="AE583" s="7">
        <f t="shared" si="281"/>
        <v>-0.6745427685329658</v>
      </c>
      <c r="AF583" s="7">
        <f t="shared" si="270"/>
        <v>-0.1454581113177924</v>
      </c>
      <c r="AG583">
        <f t="shared" si="282"/>
        <v>0.9469202545811779</v>
      </c>
      <c r="AH583" s="7">
        <f t="shared" si="266"/>
        <v>-7.379451717689744E-3</v>
      </c>
      <c r="AI583" s="7">
        <f t="shared" si="283"/>
        <v>6.3767605407124437</v>
      </c>
      <c r="AJ583" s="10">
        <f t="shared" si="273"/>
        <v>-4.7690433016048105E-2</v>
      </c>
      <c r="AK583" s="17">
        <f t="shared" si="284"/>
        <v>6.5565751618314225E-2</v>
      </c>
      <c r="AL583" s="20">
        <f t="shared" si="285"/>
        <v>0.52613822166672564</v>
      </c>
      <c r="AM583">
        <f t="shared" si="286"/>
        <v>59.468000000000004</v>
      </c>
      <c r="AN583" s="13">
        <f t="shared" si="275"/>
        <v>-3.4562669615157263E-2</v>
      </c>
      <c r="AO583">
        <f t="shared" si="287"/>
        <v>14.930538665140569</v>
      </c>
      <c r="AP583" s="13">
        <f t="shared" si="271"/>
        <v>0.2700815535723271</v>
      </c>
      <c r="AQ583">
        <f t="shared" si="288"/>
        <v>3.870448529937764</v>
      </c>
      <c r="AR583" s="13">
        <f t="shared" si="272"/>
        <v>3.6189795905965251E-2</v>
      </c>
      <c r="AS583" s="16">
        <f t="shared" si="289"/>
        <v>5.9985829503873693E-5</v>
      </c>
      <c r="AT583" s="13">
        <f t="shared" si="290"/>
        <v>-0.19319185586241797</v>
      </c>
      <c r="AU583" s="17">
        <f t="shared" si="291"/>
        <v>2.7560665312542316E-2</v>
      </c>
      <c r="AV583" s="20">
        <f t="shared" si="292"/>
        <v>0.51099372286405909</v>
      </c>
      <c r="AW583" s="17">
        <f>(Z583*0.3999)+(AL583*0.4002)+(AV583*0.1999)</f>
        <v>0.41587643125917884</v>
      </c>
      <c r="AX583" s="17">
        <f t="shared" si="293"/>
        <v>582</v>
      </c>
    </row>
    <row r="584" spans="1:50" x14ac:dyDescent="0.25">
      <c r="A584">
        <v>231420</v>
      </c>
      <c r="B584" s="1" t="s">
        <v>1092</v>
      </c>
      <c r="C584" t="s">
        <v>1093</v>
      </c>
      <c r="D584" t="s">
        <v>39</v>
      </c>
      <c r="E584" s="1" t="s">
        <v>70</v>
      </c>
      <c r="F584">
        <v>424.28699999999998</v>
      </c>
      <c r="G584">
        <v>12061.647999999999</v>
      </c>
      <c r="H584">
        <v>2539757.7659999998</v>
      </c>
      <c r="I584">
        <v>620.726</v>
      </c>
      <c r="J584">
        <v>22791309.261</v>
      </c>
      <c r="K584">
        <v>117.76900000000001</v>
      </c>
      <c r="L584">
        <v>1435.1479999999999</v>
      </c>
      <c r="M584" s="2">
        <v>245.148</v>
      </c>
      <c r="N584">
        <v>48.222000000000001</v>
      </c>
      <c r="O584" s="4">
        <v>17796079.738000002</v>
      </c>
      <c r="P584" s="4">
        <v>29476443.318</v>
      </c>
      <c r="Q584" s="4">
        <v>79232656.196999997</v>
      </c>
      <c r="R584" s="6">
        <v>583235.97699999996</v>
      </c>
      <c r="S584" s="4">
        <v>-19659250.544</v>
      </c>
      <c r="T584" s="4">
        <v>-1876990.101</v>
      </c>
      <c r="U584" s="4">
        <v>58601964.245999999</v>
      </c>
      <c r="V584" s="4">
        <v>43.256</v>
      </c>
      <c r="W584" s="8">
        <v>139</v>
      </c>
      <c r="X584" s="23">
        <f t="shared" si="277"/>
        <v>1028626.8581985323</v>
      </c>
      <c r="Y584" s="24">
        <f t="shared" si="267"/>
        <v>-0.32851581203344754</v>
      </c>
      <c r="Z584" s="20">
        <f t="shared" si="278"/>
        <v>0.37126084541074889</v>
      </c>
      <c r="AA584" s="7">
        <f t="shared" si="279"/>
        <v>0.38927464521261673</v>
      </c>
      <c r="AB584" s="7">
        <f t="shared" si="268"/>
        <v>-0.41676717878021213</v>
      </c>
      <c r="AC584" s="4">
        <f t="shared" si="280"/>
        <v>15880.807596847155</v>
      </c>
      <c r="AD584">
        <f t="shared" si="274"/>
        <v>-4.0864574929424559E-3</v>
      </c>
      <c r="AE584" s="7">
        <f t="shared" si="281"/>
        <v>-0.29213172285719974</v>
      </c>
      <c r="AF584" s="7">
        <f t="shared" si="270"/>
        <v>-7.5834897080379646E-2</v>
      </c>
      <c r="AG584">
        <f t="shared" si="282"/>
        <v>-3.7481318313659438E-2</v>
      </c>
      <c r="AH584" s="7">
        <f t="shared" si="266"/>
        <v>-7.0401778353179331E-2</v>
      </c>
      <c r="AI584" s="7">
        <f t="shared" si="283"/>
        <v>1.592417340718485</v>
      </c>
      <c r="AJ584" s="10">
        <f t="shared" si="273"/>
        <v>-0.10521170348121671</v>
      </c>
      <c r="AK584" s="17">
        <f t="shared" si="284"/>
        <v>-0.17067221286689929</v>
      </c>
      <c r="AL584" s="20">
        <f t="shared" si="285"/>
        <v>0.43224075656628147</v>
      </c>
      <c r="AM584">
        <f t="shared" si="286"/>
        <v>48.222000000000001</v>
      </c>
      <c r="AN584" s="13">
        <f t="shared" si="275"/>
        <v>-0.4697151046156976</v>
      </c>
      <c r="AO584">
        <f t="shared" si="287"/>
        <v>12.186127079282322</v>
      </c>
      <c r="AP584" s="13">
        <f t="shared" si="271"/>
        <v>3.58453295381976E-2</v>
      </c>
      <c r="AQ584">
        <f t="shared" si="288"/>
        <v>5.2707079112499891</v>
      </c>
      <c r="AR584" s="13">
        <f t="shared" si="272"/>
        <v>0.29959835408752383</v>
      </c>
      <c r="AS584" s="16">
        <f t="shared" si="289"/>
        <v>8.0644053135788422E-5</v>
      </c>
      <c r="AT584" s="13">
        <f t="shared" si="290"/>
        <v>-6.1480545462904809E-2</v>
      </c>
      <c r="AU584" s="17">
        <f t="shared" si="291"/>
        <v>-6.9349719570859863E-2</v>
      </c>
      <c r="AV584" s="20">
        <f t="shared" si="292"/>
        <v>0.4723556252369191</v>
      </c>
      <c r="AW584" s="17">
        <f>(Z584*0.3999)+(AL584*0.4002)+(AV584*0.1999)</f>
        <v>0.41587385234244445</v>
      </c>
      <c r="AX584" s="17">
        <f t="shared" si="293"/>
        <v>583</v>
      </c>
    </row>
    <row r="585" spans="1:50" x14ac:dyDescent="0.25">
      <c r="A585">
        <v>150774</v>
      </c>
      <c r="B585" s="1" t="s">
        <v>1094</v>
      </c>
      <c r="C585" t="s">
        <v>72</v>
      </c>
      <c r="D585" t="s">
        <v>73</v>
      </c>
      <c r="E585" s="1" t="s">
        <v>48</v>
      </c>
      <c r="F585">
        <v>111.32599999999999</v>
      </c>
      <c r="G585">
        <v>3725979.3909999998</v>
      </c>
      <c r="H585">
        <v>1730560.42</v>
      </c>
      <c r="I585">
        <v>7.2530000000000001</v>
      </c>
      <c r="J585">
        <v>19549956.952</v>
      </c>
      <c r="K585">
        <v>51.061</v>
      </c>
      <c r="L585">
        <v>371.16</v>
      </c>
      <c r="M585" s="2">
        <v>237.27</v>
      </c>
      <c r="N585">
        <v>56.287999999999997</v>
      </c>
      <c r="O585" s="4">
        <v>5063043.9890000001</v>
      </c>
      <c r="P585" s="4">
        <v>36996136.625</v>
      </c>
      <c r="Q585" s="4">
        <v>57191998.718000002</v>
      </c>
      <c r="R585" s="6">
        <v>495367.603</v>
      </c>
      <c r="S585" s="4">
        <v>249197.34599999999</v>
      </c>
      <c r="T585" s="4">
        <v>151326.546</v>
      </c>
      <c r="U585" s="4">
        <v>25126797.844000001</v>
      </c>
      <c r="V585" s="4">
        <v>43.625</v>
      </c>
      <c r="W585" s="8">
        <v>103</v>
      </c>
      <c r="X585" s="23">
        <f t="shared" si="277"/>
        <v>1141124.9627554368</v>
      </c>
      <c r="Y585" s="24">
        <f t="shared" si="267"/>
        <v>-0.28455404434541709</v>
      </c>
      <c r="Z585" s="20">
        <f t="shared" si="278"/>
        <v>0.38799291174066547</v>
      </c>
      <c r="AA585" s="7">
        <f t="shared" si="279"/>
        <v>1.5983096110920381</v>
      </c>
      <c r="AB585" s="7">
        <f t="shared" si="268"/>
        <v>-0.197218341365136</v>
      </c>
      <c r="AC585" s="4">
        <f t="shared" si="280"/>
        <v>52672.585817437219</v>
      </c>
      <c r="AD585">
        <f t="shared" si="274"/>
        <v>2.2522194219384128E-3</v>
      </c>
      <c r="AE585" s="7">
        <f t="shared" si="281"/>
        <v>7.8790691049904077E-2</v>
      </c>
      <c r="AF585" s="7">
        <f t="shared" si="270"/>
        <v>-8.3033469828215113E-3</v>
      </c>
      <c r="AG585">
        <f t="shared" si="282"/>
        <v>0.19198516602784169</v>
      </c>
      <c r="AH585" s="7">
        <f t="shared" ref="AH585:AH648" si="294">(AG585 - AVERAGE(AG$2:AG$999)) / _xlfn.STDEV.P(AG$2:AG$999)</f>
        <v>-5.5711115389750231E-2</v>
      </c>
      <c r="AI585" s="7">
        <f t="shared" si="283"/>
        <v>2.8318671644040916</v>
      </c>
      <c r="AJ585" s="10">
        <f t="shared" si="273"/>
        <v>-9.0310028255176214E-2</v>
      </c>
      <c r="AK585" s="17">
        <f t="shared" si="284"/>
        <v>-8.5177066209040808E-2</v>
      </c>
      <c r="AL585" s="20">
        <f t="shared" si="285"/>
        <v>0.46606031141191262</v>
      </c>
      <c r="AM585">
        <f t="shared" si="286"/>
        <v>56.287999999999997</v>
      </c>
      <c r="AN585" s="13">
        <f t="shared" si="275"/>
        <v>-0.15760950789558772</v>
      </c>
      <c r="AO585">
        <f t="shared" si="287"/>
        <v>7.268952821135505</v>
      </c>
      <c r="AP585" s="13">
        <f t="shared" si="271"/>
        <v>-0.38383673895370518</v>
      </c>
      <c r="AQ585">
        <f t="shared" si="288"/>
        <v>0.14204578837077222</v>
      </c>
      <c r="AR585" s="13">
        <f t="shared" si="272"/>
        <v>-0.66517539656000657</v>
      </c>
      <c r="AS585" s="16">
        <f t="shared" si="289"/>
        <v>7.3307678307039099E-5</v>
      </c>
      <c r="AT585" s="13">
        <f t="shared" si="290"/>
        <v>-0.10825530981310641</v>
      </c>
      <c r="AU585" s="17">
        <f t="shared" si="291"/>
        <v>-0.33118694820972555</v>
      </c>
      <c r="AV585" s="20">
        <f t="shared" si="292"/>
        <v>0.370251639139897</v>
      </c>
      <c r="AW585" s="17">
        <f>(Z585*0.3999)+(AL585*0.4002)+(AV585*0.1999)</f>
        <v>0.41568900469620496</v>
      </c>
      <c r="AX585" s="17">
        <f t="shared" si="293"/>
        <v>584</v>
      </c>
    </row>
    <row r="586" spans="1:50" x14ac:dyDescent="0.25">
      <c r="A586">
        <v>153144</v>
      </c>
      <c r="B586" s="1" t="s">
        <v>1095</v>
      </c>
      <c r="C586" t="s">
        <v>1096</v>
      </c>
      <c r="D586" t="s">
        <v>291</v>
      </c>
      <c r="E586" s="1" t="s">
        <v>192</v>
      </c>
      <c r="F586">
        <v>263.41199999999998</v>
      </c>
      <c r="G586">
        <v>0</v>
      </c>
      <c r="H586">
        <v>2863282.6060000001</v>
      </c>
      <c r="I586">
        <v>249.977</v>
      </c>
      <c r="J586">
        <v>85823801.121000007</v>
      </c>
      <c r="K586">
        <v>146.727</v>
      </c>
      <c r="L586">
        <v>769.19500000000005</v>
      </c>
      <c r="M586" s="2">
        <v>337.089</v>
      </c>
      <c r="N586">
        <v>61.570999999999998</v>
      </c>
      <c r="O586" s="4">
        <v>13700333.495999999</v>
      </c>
      <c r="P586" s="4">
        <v>149294335.02000001</v>
      </c>
      <c r="Q586" s="4">
        <v>171763100.85800001</v>
      </c>
      <c r="R586" s="6">
        <v>237429.698</v>
      </c>
      <c r="S586" s="4">
        <v>-16186133.378</v>
      </c>
      <c r="T586" s="4">
        <v>-3814336.1409999998</v>
      </c>
      <c r="U586" s="4">
        <v>84494130.469999999</v>
      </c>
      <c r="V586" s="4">
        <v>43.887</v>
      </c>
      <c r="W586" s="9">
        <v>75</v>
      </c>
      <c r="X586" s="23">
        <f t="shared" si="277"/>
        <v>1067132.5262549599</v>
      </c>
      <c r="Y586" s="24">
        <f t="shared" si="267"/>
        <v>-0.31346864976847943</v>
      </c>
      <c r="Z586" s="20">
        <f t="shared" si="278"/>
        <v>0.3769623175883709</v>
      </c>
      <c r="AA586" s="7">
        <f t="shared" si="279"/>
        <v>1.5262619345269368</v>
      </c>
      <c r="AB586" s="7">
        <f t="shared" si="268"/>
        <v>-0.21030148955747946</v>
      </c>
      <c r="AC586" s="4">
        <f t="shared" si="280"/>
        <v>111576.12974733325</v>
      </c>
      <c r="AD586">
        <f t="shared" si="274"/>
        <v>1.2400425139925453E-2</v>
      </c>
      <c r="AE586" s="7">
        <f t="shared" si="281"/>
        <v>-0.15767782564175076</v>
      </c>
      <c r="AF586" s="7">
        <f t="shared" si="270"/>
        <v>-5.1355707483896944E-2</v>
      </c>
      <c r="AG586">
        <f t="shared" si="282"/>
        <v>-0.16976171136863488</v>
      </c>
      <c r="AH586" s="7">
        <f t="shared" si="294"/>
        <v>-7.8870495153444145E-2</v>
      </c>
      <c r="AI586" s="7">
        <f t="shared" si="283"/>
        <v>7.6445276120821894</v>
      </c>
      <c r="AJ586" s="10">
        <f t="shared" si="273"/>
        <v>-3.2448304775919777E-2</v>
      </c>
      <c r="AK586" s="17">
        <f t="shared" si="284"/>
        <v>-9.2142869340111205E-2</v>
      </c>
      <c r="AL586" s="20">
        <f t="shared" si="285"/>
        <v>0.46329226424931469</v>
      </c>
      <c r="AM586">
        <f t="shared" si="286"/>
        <v>61.570999999999998</v>
      </c>
      <c r="AN586" s="13">
        <f t="shared" si="275"/>
        <v>4.6810758341994947E-2</v>
      </c>
      <c r="AO586">
        <f t="shared" si="287"/>
        <v>5.2423548494823722</v>
      </c>
      <c r="AP586" s="13">
        <f t="shared" si="271"/>
        <v>-0.55680738918757089</v>
      </c>
      <c r="AQ586">
        <f t="shared" si="288"/>
        <v>1.7036878011545251</v>
      </c>
      <c r="AR586" s="13">
        <f t="shared" si="272"/>
        <v>-0.37140848703383933</v>
      </c>
      <c r="AS586" s="16">
        <f t="shared" si="289"/>
        <v>5.6144253731091811E-5</v>
      </c>
      <c r="AT586" s="13">
        <f t="shared" si="290"/>
        <v>-0.2176847158511365</v>
      </c>
      <c r="AU586" s="17">
        <f t="shared" si="291"/>
        <v>-0.2615476847229814</v>
      </c>
      <c r="AV586" s="20">
        <f t="shared" si="292"/>
        <v>0.39683509086091806</v>
      </c>
      <c r="AW586" s="17">
        <f>(Z586*0.3999)+(AL586*0.4002)+(AV586*0.1999)</f>
        <v>0.41548412961926273</v>
      </c>
      <c r="AX586" s="17">
        <f t="shared" si="293"/>
        <v>585</v>
      </c>
    </row>
    <row r="587" spans="1:50" x14ac:dyDescent="0.25">
      <c r="A587">
        <v>206507</v>
      </c>
      <c r="B587" s="1" t="s">
        <v>1097</v>
      </c>
      <c r="C587" t="s">
        <v>323</v>
      </c>
      <c r="D587" t="s">
        <v>195</v>
      </c>
      <c r="E587" s="1" t="s">
        <v>510</v>
      </c>
      <c r="F587">
        <v>262.97300000000001</v>
      </c>
      <c r="G587">
        <v>683.86199999999997</v>
      </c>
      <c r="H587">
        <v>2548336.6320000002</v>
      </c>
      <c r="I587">
        <v>261.80700000000002</v>
      </c>
      <c r="J587">
        <v>28680526.590999998</v>
      </c>
      <c r="K587">
        <v>69.668999999999997</v>
      </c>
      <c r="L587">
        <v>895.19299999999998</v>
      </c>
      <c r="M587" s="2">
        <v>198.50700000000001</v>
      </c>
      <c r="N587">
        <v>49.823</v>
      </c>
      <c r="O587" s="4">
        <v>6072669.6529999999</v>
      </c>
      <c r="P587" s="4">
        <v>107894667.022</v>
      </c>
      <c r="Q587" s="4">
        <v>134018676.08499999</v>
      </c>
      <c r="R587" s="6">
        <v>754926.505</v>
      </c>
      <c r="S587" s="4">
        <v>17231875.498</v>
      </c>
      <c r="T587" s="4">
        <v>4972479.574</v>
      </c>
      <c r="U587" s="4">
        <v>65230119.57</v>
      </c>
      <c r="V587" s="4">
        <v>40.923999999999999</v>
      </c>
      <c r="W587" s="8">
        <v>265</v>
      </c>
      <c r="X587" s="23">
        <f t="shared" si="277"/>
        <v>565502.62538881134</v>
      </c>
      <c r="Y587" s="24">
        <f t="shared" si="267"/>
        <v>-0.50949450508493599</v>
      </c>
      <c r="Z587" s="20">
        <f t="shared" si="278"/>
        <v>0.30520282447998826</v>
      </c>
      <c r="AA587" s="7">
        <f t="shared" si="279"/>
        <v>2.3739249010448593</v>
      </c>
      <c r="AB587" s="7">
        <f t="shared" si="268"/>
        <v>-5.6374246697751582E-2</v>
      </c>
      <c r="AC587" s="4">
        <f t="shared" si="280"/>
        <v>32038.372273911882</v>
      </c>
      <c r="AD587">
        <f t="shared" si="274"/>
        <v>-1.302749089256547E-3</v>
      </c>
      <c r="AE587" s="7">
        <f t="shared" si="281"/>
        <v>0.30323740413772171</v>
      </c>
      <c r="AF587" s="7">
        <f t="shared" si="270"/>
        <v>3.2560278079529908E-2</v>
      </c>
      <c r="AG587">
        <f t="shared" si="282"/>
        <v>0.1903675436647892</v>
      </c>
      <c r="AH587" s="7">
        <f t="shared" si="294"/>
        <v>-5.5814677114704989E-2</v>
      </c>
      <c r="AI587" s="7">
        <f t="shared" si="283"/>
        <v>5.1300960645743148</v>
      </c>
      <c r="AJ587" s="10">
        <f t="shared" si="273"/>
        <v>-6.2678848669705564E-2</v>
      </c>
      <c r="AK587" s="17">
        <f t="shared" si="284"/>
        <v>-3.1160393480204808E-2</v>
      </c>
      <c r="AL587" s="20">
        <f t="shared" si="285"/>
        <v>0.48757081299421318</v>
      </c>
      <c r="AM587">
        <f t="shared" si="286"/>
        <v>49.823</v>
      </c>
      <c r="AN587" s="13">
        <f t="shared" si="275"/>
        <v>-0.40776605175816033</v>
      </c>
      <c r="AO587">
        <f t="shared" si="287"/>
        <v>12.849229930098035</v>
      </c>
      <c r="AP587" s="13">
        <f t="shared" si="271"/>
        <v>9.2441325824507564E-2</v>
      </c>
      <c r="AQ587">
        <f t="shared" si="288"/>
        <v>3.7578693536580117</v>
      </c>
      <c r="AR587" s="13">
        <f t="shared" si="272"/>
        <v>1.5012063479472145E-2</v>
      </c>
      <c r="AS587" s="16">
        <f t="shared" si="289"/>
        <v>1.4741341965765579E-4</v>
      </c>
      <c r="AT587" s="13">
        <f t="shared" si="290"/>
        <v>0.36422308306952711</v>
      </c>
      <c r="AU587" s="17">
        <f t="shared" si="291"/>
        <v>-2.2621851587547731E-2</v>
      </c>
      <c r="AV587" s="20">
        <f t="shared" si="292"/>
        <v>0.49097595662027116</v>
      </c>
      <c r="AW587" s="17">
        <f>(Z587*0.3999)+(AL587*0.4002)+(AV587*0.1999)</f>
        <v>0.41532254259822365</v>
      </c>
      <c r="AX587" s="17">
        <f t="shared" si="293"/>
        <v>586</v>
      </c>
    </row>
    <row r="588" spans="1:50" x14ac:dyDescent="0.25">
      <c r="A588">
        <v>213321</v>
      </c>
      <c r="B588" s="1" t="s">
        <v>1098</v>
      </c>
      <c r="C588" t="s">
        <v>1099</v>
      </c>
      <c r="D588" t="s">
        <v>143</v>
      </c>
      <c r="E588" s="1" t="s">
        <v>48</v>
      </c>
      <c r="F588">
        <v>598.00699999999995</v>
      </c>
      <c r="G588">
        <v>3104869.6549999998</v>
      </c>
      <c r="H588">
        <v>5502486.142</v>
      </c>
      <c r="I588">
        <v>471.858</v>
      </c>
      <c r="J588">
        <v>153490228.09299999</v>
      </c>
      <c r="K588">
        <v>162.89699999999999</v>
      </c>
      <c r="L588">
        <v>1369.5429999999999</v>
      </c>
      <c r="M588" s="2">
        <v>249.67699999999999</v>
      </c>
      <c r="N588">
        <v>58.694000000000003</v>
      </c>
      <c r="O588" s="4">
        <v>26676806.749000002</v>
      </c>
      <c r="P588" s="4">
        <v>252598074.38299999</v>
      </c>
      <c r="Q588" s="4">
        <v>318181820.10100001</v>
      </c>
      <c r="R588" s="6">
        <v>858682.93200000003</v>
      </c>
      <c r="S588" s="4">
        <v>-19291162.951000001</v>
      </c>
      <c r="T588" s="4">
        <v>17549206.605999999</v>
      </c>
      <c r="U588" s="4">
        <v>64626928.723999999</v>
      </c>
      <c r="V588" s="4">
        <v>42.726999999999997</v>
      </c>
      <c r="W588" s="8">
        <v>308</v>
      </c>
      <c r="X588" s="23">
        <f t="shared" si="277"/>
        <v>696082.39744468837</v>
      </c>
      <c r="Y588" s="24">
        <f t="shared" si="267"/>
        <v>-0.45846682220541923</v>
      </c>
      <c r="Z588" s="20">
        <f t="shared" si="278"/>
        <v>0.32330854673773779</v>
      </c>
      <c r="AA588" s="7">
        <f t="shared" si="279"/>
        <v>3.2212730191402783</v>
      </c>
      <c r="AB588" s="7">
        <f t="shared" si="268"/>
        <v>9.7495822790590519E-2</v>
      </c>
      <c r="AC588" s="4">
        <f t="shared" si="280"/>
        <v>112074.04812627278</v>
      </c>
      <c r="AD588">
        <f t="shared" si="274"/>
        <v>1.2486209080977605E-2</v>
      </c>
      <c r="AE588" s="7">
        <f t="shared" si="281"/>
        <v>-0.21335807040880478</v>
      </c>
      <c r="AF588" s="7">
        <f t="shared" si="270"/>
        <v>-6.1493065319253672E-2</v>
      </c>
      <c r="AG588">
        <f t="shared" si="282"/>
        <v>0.31492675562950212</v>
      </c>
      <c r="AH588" s="7">
        <f t="shared" si="294"/>
        <v>-4.7840277684587526E-2</v>
      </c>
      <c r="AI588" s="7">
        <f t="shared" si="283"/>
        <v>4.8515347304061081</v>
      </c>
      <c r="AJ588" s="10">
        <f t="shared" si="273"/>
        <v>-6.6027939897911739E-2</v>
      </c>
      <c r="AK588" s="17">
        <f t="shared" si="284"/>
        <v>-6.4918138613121075E-4</v>
      </c>
      <c r="AL588" s="20">
        <f t="shared" si="285"/>
        <v>0.49974101411561367</v>
      </c>
      <c r="AM588">
        <f t="shared" si="286"/>
        <v>58.694000000000003</v>
      </c>
      <c r="AN588" s="13">
        <f t="shared" si="275"/>
        <v>-6.4511805724922378E-2</v>
      </c>
      <c r="AO588">
        <f t="shared" si="287"/>
        <v>8.407416956727257</v>
      </c>
      <c r="AP588" s="13">
        <f t="shared" si="271"/>
        <v>-0.28666853659899283</v>
      </c>
      <c r="AQ588">
        <f t="shared" si="288"/>
        <v>2.8966647636236398</v>
      </c>
      <c r="AR588" s="13">
        <f t="shared" si="272"/>
        <v>-0.14699267820467743</v>
      </c>
      <c r="AS588" s="16">
        <f t="shared" si="289"/>
        <v>5.1338340937351439E-5</v>
      </c>
      <c r="AT588" s="13">
        <f t="shared" si="290"/>
        <v>-0.24832593084657412</v>
      </c>
      <c r="AU588" s="17">
        <f t="shared" si="291"/>
        <v>-0.1774340315877091</v>
      </c>
      <c r="AV588" s="20">
        <f t="shared" si="292"/>
        <v>0.42958373902106284</v>
      </c>
      <c r="AW588" s="17">
        <f>(Z588*0.3999)+(AL588*0.4002)+(AV588*0.1999)</f>
        <v>0.41516123111980041</v>
      </c>
      <c r="AX588" s="17">
        <f t="shared" si="293"/>
        <v>587</v>
      </c>
    </row>
    <row r="589" spans="1:50" x14ac:dyDescent="0.25">
      <c r="A589">
        <v>220215</v>
      </c>
      <c r="B589" s="1" t="s">
        <v>1100</v>
      </c>
      <c r="C589" t="s">
        <v>1101</v>
      </c>
      <c r="D589" t="s">
        <v>110</v>
      </c>
      <c r="E589" s="1" t="s">
        <v>212</v>
      </c>
      <c r="F589">
        <v>533.18299999999999</v>
      </c>
      <c r="G589">
        <v>21568354.103999998</v>
      </c>
      <c r="H589">
        <v>2400728.557</v>
      </c>
      <c r="I589">
        <v>439.72300000000001</v>
      </c>
      <c r="J589">
        <v>99443641.762999997</v>
      </c>
      <c r="K589">
        <v>300.39699999999999</v>
      </c>
      <c r="L589">
        <v>2083.652</v>
      </c>
      <c r="M589" s="2">
        <v>61.427</v>
      </c>
      <c r="N589">
        <v>85.65</v>
      </c>
      <c r="O589" s="4">
        <v>17005828.640000001</v>
      </c>
      <c r="P589" s="4">
        <v>190166030.47299999</v>
      </c>
      <c r="Q589" s="4">
        <v>217863792.005</v>
      </c>
      <c r="R589" s="6">
        <v>500992.75799999997</v>
      </c>
      <c r="S589" s="4">
        <v>19934482.024</v>
      </c>
      <c r="T589" s="4">
        <v>0</v>
      </c>
      <c r="U589" s="4">
        <v>88225693.908000007</v>
      </c>
      <c r="V589" s="4">
        <v>40.222000000000001</v>
      </c>
      <c r="W589" s="8">
        <v>142</v>
      </c>
      <c r="X589" s="23">
        <f t="shared" si="277"/>
        <v>216721.70525116898</v>
      </c>
      <c r="Y589" s="24">
        <f t="shared" si="267"/>
        <v>-0.64579036398407585</v>
      </c>
      <c r="Z589" s="20">
        <f t="shared" si="278"/>
        <v>0.25920756466369799</v>
      </c>
      <c r="AA589" s="7">
        <f t="shared" si="279"/>
        <v>2.8860925109510536</v>
      </c>
      <c r="AB589" s="7">
        <f t="shared" si="268"/>
        <v>3.6630344972409884E-2</v>
      </c>
      <c r="AC589" s="4">
        <f t="shared" si="280"/>
        <v>47725.647931132451</v>
      </c>
      <c r="AD589">
        <f t="shared" si="274"/>
        <v>1.3999355015672848E-3</v>
      </c>
      <c r="AE589" s="7">
        <f t="shared" si="281"/>
        <v>0.253159930986666</v>
      </c>
      <c r="AF589" s="7">
        <f t="shared" si="270"/>
        <v>2.3442982224481893E-2</v>
      </c>
      <c r="AG589">
        <f t="shared" si="282"/>
        <v>0.77870387031390498</v>
      </c>
      <c r="AH589" s="7">
        <f t="shared" si="294"/>
        <v>-1.8148824915212705E-2</v>
      </c>
      <c r="AI589" s="7">
        <f t="shared" si="283"/>
        <v>7.8657544853686394</v>
      </c>
      <c r="AJ589" s="10">
        <f t="shared" si="273"/>
        <v>-2.9788535131365524E-2</v>
      </c>
      <c r="AK589" s="17">
        <f t="shared" si="284"/>
        <v>7.789645009107068E-3</v>
      </c>
      <c r="AL589" s="20">
        <f t="shared" si="285"/>
        <v>0.50310758731609362</v>
      </c>
      <c r="AM589">
        <f t="shared" si="286"/>
        <v>85.65</v>
      </c>
      <c r="AN589" s="13">
        <f t="shared" si="275"/>
        <v>0.97852296556038476</v>
      </c>
      <c r="AO589">
        <f t="shared" si="287"/>
        <v>6.9363275931517299</v>
      </c>
      <c r="AP589" s="13">
        <f t="shared" si="271"/>
        <v>-0.41222638641871751</v>
      </c>
      <c r="AQ589">
        <f t="shared" si="288"/>
        <v>1.4638062297559564</v>
      </c>
      <c r="AR589" s="13">
        <f t="shared" si="272"/>
        <v>-0.41653359720964783</v>
      </c>
      <c r="AS589" s="16">
        <f t="shared" si="289"/>
        <v>1.2252575538124438E-4</v>
      </c>
      <c r="AT589" s="13">
        <f t="shared" si="290"/>
        <v>0.20554598996433093</v>
      </c>
      <c r="AU589" s="17">
        <f t="shared" si="291"/>
        <v>0.1274760917538903</v>
      </c>
      <c r="AV589" s="20">
        <f t="shared" si="292"/>
        <v>0.55071820259617699</v>
      </c>
      <c r="AW589" s="17">
        <f>(Z589*0.3999)+(AL589*0.4002)+(AV589*0.1999)</f>
        <v>0.41508933025188927</v>
      </c>
      <c r="AX589" s="17">
        <f t="shared" si="293"/>
        <v>588</v>
      </c>
    </row>
    <row r="590" spans="1:50" x14ac:dyDescent="0.25">
      <c r="A590">
        <v>164492</v>
      </c>
      <c r="B590" s="1" t="s">
        <v>1102</v>
      </c>
      <c r="C590" t="s">
        <v>1103</v>
      </c>
      <c r="D590" t="s">
        <v>55</v>
      </c>
      <c r="E590" s="1" t="s">
        <v>48</v>
      </c>
      <c r="F590">
        <v>513.9</v>
      </c>
      <c r="G590">
        <v>-3614396.9479999999</v>
      </c>
      <c r="H590">
        <v>1747567.6850000001</v>
      </c>
      <c r="I590">
        <v>615.20600000000002</v>
      </c>
      <c r="J590">
        <v>-19888940.886</v>
      </c>
      <c r="K590">
        <v>88.796000000000006</v>
      </c>
      <c r="L590">
        <v>1204.6590000000001</v>
      </c>
      <c r="M590" s="2">
        <v>366.42200000000003</v>
      </c>
      <c r="N590">
        <v>18.954000000000001</v>
      </c>
      <c r="O590" s="4">
        <v>11878139.661</v>
      </c>
      <c r="P590" s="4">
        <v>21399915.396000002</v>
      </c>
      <c r="Q590" s="4">
        <v>18136066.261</v>
      </c>
      <c r="R590" s="6">
        <v>451154.30800000002</v>
      </c>
      <c r="S590" s="4">
        <v>-3955405.0490000001</v>
      </c>
      <c r="T590" s="4">
        <v>-8422365.0500000007</v>
      </c>
      <c r="U590" s="4">
        <v>53054872.200000003</v>
      </c>
      <c r="V590" s="4">
        <v>43.965000000000003</v>
      </c>
      <c r="W590" s="8">
        <v>141</v>
      </c>
      <c r="X590" s="23">
        <f t="shared" si="277"/>
        <v>1172431.6584820994</v>
      </c>
      <c r="Y590" s="24">
        <f t="shared" si="267"/>
        <v>-0.27232008102633526</v>
      </c>
      <c r="Z590" s="20">
        <f t="shared" si="278"/>
        <v>0.39268795852649452</v>
      </c>
      <c r="AA590" s="7">
        <f t="shared" si="279"/>
        <v>0.38723970584932427</v>
      </c>
      <c r="AB590" s="7">
        <f t="shared" si="268"/>
        <v>-0.41713670371872047</v>
      </c>
      <c r="AC590" s="4">
        <f t="shared" si="280"/>
        <v>-16510.017262976493</v>
      </c>
      <c r="AD590">
        <f t="shared" si="274"/>
        <v>-9.6669155116313032E-3</v>
      </c>
      <c r="AE590" s="7">
        <f t="shared" si="281"/>
        <v>-4.1614224527337568E-2</v>
      </c>
      <c r="AF590" s="7">
        <f t="shared" si="270"/>
        <v>-3.0224725372031403E-2</v>
      </c>
      <c r="AG590">
        <f t="shared" si="282"/>
        <v>3.6879039134877152</v>
      </c>
      <c r="AH590" s="7">
        <f t="shared" si="294"/>
        <v>0.16810093373736393</v>
      </c>
      <c r="AI590" s="7">
        <f t="shared" si="283"/>
        <v>-5.5566496828904413</v>
      </c>
      <c r="AJ590" s="10">
        <f t="shared" si="273"/>
        <v>-0.19116360965699991</v>
      </c>
      <c r="AK590" s="17">
        <f t="shared" si="284"/>
        <v>-0.12769034821784431</v>
      </c>
      <c r="AL590" s="20">
        <f t="shared" si="285"/>
        <v>0.44919701428495129</v>
      </c>
      <c r="AM590">
        <f t="shared" si="286"/>
        <v>18.954000000000001</v>
      </c>
      <c r="AN590" s="13">
        <f t="shared" si="275"/>
        <v>-1.6022103444872797</v>
      </c>
      <c r="AO590">
        <f t="shared" si="287"/>
        <v>13.56659083742511</v>
      </c>
      <c r="AP590" s="13">
        <f t="shared" si="271"/>
        <v>0.15366826097805644</v>
      </c>
      <c r="AQ590">
        <f t="shared" si="288"/>
        <v>6.9283075814225867</v>
      </c>
      <c r="AR590" s="13">
        <f t="shared" ref="AR590:AR609" si="295">(AQ590 - AVERAGE(AQ$2:AQ$844)) / _xlfn.STDEV.P(AQ$2:AQ$844)</f>
        <v>0.61141625367782382</v>
      </c>
      <c r="AS590" s="16">
        <f t="shared" si="289"/>
        <v>1.0141815422117893E-4</v>
      </c>
      <c r="AT590" s="13">
        <f t="shared" si="290"/>
        <v>7.0969568597319732E-2</v>
      </c>
      <c r="AU590" s="17">
        <f t="shared" si="291"/>
        <v>-0.2751980609627499</v>
      </c>
      <c r="AV590" s="20">
        <f t="shared" si="292"/>
        <v>0.39158203830266514</v>
      </c>
      <c r="AW590" s="17">
        <f>(Z590*0.3999)+(AL590*0.4002)+(AV590*0.1999)</f>
        <v>0.41508180918828541</v>
      </c>
      <c r="AX590" s="17">
        <f t="shared" si="293"/>
        <v>589</v>
      </c>
    </row>
    <row r="591" spans="1:50" x14ac:dyDescent="0.25">
      <c r="A591">
        <v>177117</v>
      </c>
      <c r="B591" s="1" t="s">
        <v>1104</v>
      </c>
      <c r="C591" t="s">
        <v>1105</v>
      </c>
      <c r="D591" t="s">
        <v>169</v>
      </c>
      <c r="E591" s="1" t="s">
        <v>44</v>
      </c>
      <c r="F591">
        <v>28.117000000000001</v>
      </c>
      <c r="G591">
        <v>0</v>
      </c>
      <c r="H591">
        <v>-909953.728</v>
      </c>
      <c r="I591">
        <v>4.7709999999999999</v>
      </c>
      <c r="J591">
        <v>127187668.647</v>
      </c>
      <c r="K591">
        <v>42.850999999999999</v>
      </c>
      <c r="L591">
        <v>364.11</v>
      </c>
      <c r="M591" s="2">
        <v>66.141000000000005</v>
      </c>
      <c r="N591">
        <v>55.058999999999997</v>
      </c>
      <c r="O591" s="4">
        <v>3068428.247</v>
      </c>
      <c r="P591" s="4">
        <v>139831877.292</v>
      </c>
      <c r="Q591" s="4">
        <v>141633448.653</v>
      </c>
      <c r="R591" s="6">
        <v>422876.76699999999</v>
      </c>
      <c r="S591" s="4">
        <v>-7779455.091</v>
      </c>
      <c r="T591" s="4">
        <v>-1461261.7409999999</v>
      </c>
      <c r="U591" s="4">
        <v>20005661.980999999</v>
      </c>
      <c r="V591" s="4">
        <v>44.204999999999998</v>
      </c>
      <c r="W591" s="8">
        <v>138</v>
      </c>
      <c r="X591" s="23">
        <f t="shared" si="277"/>
        <v>202677.48004454351</v>
      </c>
      <c r="Y591" s="24">
        <f t="shared" si="267"/>
        <v>-0.65127853614772102</v>
      </c>
      <c r="Z591" s="20">
        <f t="shared" si="278"/>
        <v>0.2574333506174139</v>
      </c>
      <c r="AA591" s="7">
        <f t="shared" si="279"/>
        <v>4.8730277846883725</v>
      </c>
      <c r="AB591" s="7">
        <f t="shared" si="268"/>
        <v>0.39743821379259103</v>
      </c>
      <c r="AC591" s="4">
        <f t="shared" si="280"/>
        <v>349311.11105709814</v>
      </c>
      <c r="AD591">
        <f t="shared" si="274"/>
        <v>5.3358631314491638E-2</v>
      </c>
      <c r="AE591" s="7">
        <f t="shared" si="281"/>
        <v>-0.43434747759172393</v>
      </c>
      <c r="AF591" s="7">
        <f t="shared" si="270"/>
        <v>-0.10172724007565051</v>
      </c>
      <c r="AG591">
        <f t="shared" si="282"/>
        <v>-0.81110400211340772</v>
      </c>
      <c r="AH591" s="7">
        <f t="shared" si="294"/>
        <v>-0.11992983967847377</v>
      </c>
      <c r="AI591" s="7">
        <f t="shared" si="283"/>
        <v>78.616618646947884</v>
      </c>
      <c r="AJ591" s="10">
        <f t="shared" si="273"/>
        <v>0.82083597547810405</v>
      </c>
      <c r="AK591" s="17">
        <f t="shared" si="284"/>
        <v>0.20602923920584176</v>
      </c>
      <c r="AL591" s="20">
        <f t="shared" si="285"/>
        <v>0.58161596417295702</v>
      </c>
      <c r="AM591">
        <f t="shared" si="286"/>
        <v>55.058999999999997</v>
      </c>
      <c r="AN591" s="13">
        <f t="shared" si="275"/>
        <v>-0.20516440231277283</v>
      </c>
      <c r="AO591">
        <f t="shared" si="287"/>
        <v>8.4971179202352349</v>
      </c>
      <c r="AP591" s="13">
        <f t="shared" si="271"/>
        <v>-0.27901253664162445</v>
      </c>
      <c r="AQ591">
        <f t="shared" si="288"/>
        <v>0.11133929196518168</v>
      </c>
      <c r="AR591" s="13">
        <f t="shared" si="295"/>
        <v>-0.67095172204152131</v>
      </c>
      <c r="AS591" s="16">
        <f t="shared" si="289"/>
        <v>1.1866335813978707E-4</v>
      </c>
      <c r="AT591" s="13">
        <f t="shared" si="290"/>
        <v>0.18092037785846296</v>
      </c>
      <c r="AU591" s="17">
        <f t="shared" si="291"/>
        <v>-0.26285630979292574</v>
      </c>
      <c r="AV591" s="20">
        <f t="shared" si="292"/>
        <v>0.39633066606770639</v>
      </c>
      <c r="AW591" s="17">
        <f>(Z591*0.3999)+(AL591*0.4002)+(AV591*0.1999)</f>
        <v>0.41493680592085574</v>
      </c>
      <c r="AX591" s="17">
        <f t="shared" si="293"/>
        <v>590</v>
      </c>
    </row>
    <row r="592" spans="1:50" x14ac:dyDescent="0.25">
      <c r="A592">
        <v>199209</v>
      </c>
      <c r="B592" s="1" t="s">
        <v>1106</v>
      </c>
      <c r="C592" t="s">
        <v>1107</v>
      </c>
      <c r="D592" t="s">
        <v>118</v>
      </c>
      <c r="E592" s="1" t="s">
        <v>67</v>
      </c>
      <c r="F592">
        <v>433.24700000000001</v>
      </c>
      <c r="G592">
        <v>-168024.95199999999</v>
      </c>
      <c r="H592">
        <v>2671990.86</v>
      </c>
      <c r="I592">
        <v>376.55799999999999</v>
      </c>
      <c r="J592">
        <v>13596362.304</v>
      </c>
      <c r="K592">
        <v>56.667999999999999</v>
      </c>
      <c r="L592">
        <v>120.66500000000001</v>
      </c>
      <c r="M592" s="2">
        <v>182.01499999999999</v>
      </c>
      <c r="N592">
        <v>41.606999999999999</v>
      </c>
      <c r="O592" s="4">
        <v>6219268.8799999999</v>
      </c>
      <c r="P592" s="4">
        <v>45052041.272</v>
      </c>
      <c r="Q592" s="4">
        <v>73532026.591999993</v>
      </c>
      <c r="R592" s="6">
        <v>767685.26300000004</v>
      </c>
      <c r="S592" s="4">
        <v>2064852.5020000001</v>
      </c>
      <c r="T592" s="4">
        <v>-2890465.128</v>
      </c>
      <c r="U592" s="4">
        <v>16905980.616</v>
      </c>
      <c r="V592" s="4">
        <v>43.116999999999997</v>
      </c>
      <c r="W592" s="8">
        <v>163</v>
      </c>
      <c r="X592" s="23">
        <f t="shared" si="277"/>
        <v>857240.69414076675</v>
      </c>
      <c r="Y592" s="24">
        <f t="shared" si="267"/>
        <v>-0.39548972914010455</v>
      </c>
      <c r="Z592" s="20">
        <f t="shared" si="278"/>
        <v>0.34624075004465416</v>
      </c>
      <c r="AA592" s="7">
        <f t="shared" si="279"/>
        <v>3.7021557347618357</v>
      </c>
      <c r="AB592" s="7">
        <f t="shared" si="268"/>
        <v>0.18481938590269903</v>
      </c>
      <c r="AC592" s="4">
        <f t="shared" si="280"/>
        <v>112678.59200265196</v>
      </c>
      <c r="AD592">
        <f t="shared" si="274"/>
        <v>1.259036301151779E-2</v>
      </c>
      <c r="AE592" s="7">
        <f t="shared" si="281"/>
        <v>0.28018743600811896</v>
      </c>
      <c r="AF592" s="7">
        <f t="shared" si="270"/>
        <v>2.8363712924313292E-2</v>
      </c>
      <c r="AG592">
        <f t="shared" si="282"/>
        <v>-0.10739085872534435</v>
      </c>
      <c r="AH592" s="7">
        <f t="shared" si="294"/>
        <v>-7.4877453740212499E-2</v>
      </c>
      <c r="AI592" s="7">
        <f t="shared" si="283"/>
        <v>2.5818842870105807</v>
      </c>
      <c r="AJ592" s="10">
        <f t="shared" si="273"/>
        <v>-9.3315526000871243E-2</v>
      </c>
      <c r="AK592" s="17">
        <f t="shared" si="284"/>
        <v>3.4034293159226854E-2</v>
      </c>
      <c r="AL592" s="20">
        <f t="shared" si="285"/>
        <v>0.51357509772668331</v>
      </c>
      <c r="AM592">
        <f t="shared" si="286"/>
        <v>41.606999999999999</v>
      </c>
      <c r="AN592" s="13">
        <f t="shared" si="275"/>
        <v>-0.72567574462357376</v>
      </c>
      <c r="AO592">
        <f t="shared" si="287"/>
        <v>2.129332251005859</v>
      </c>
      <c r="AP592" s="13">
        <f t="shared" si="271"/>
        <v>-0.82250465652075</v>
      </c>
      <c r="AQ592">
        <f t="shared" si="288"/>
        <v>6.6449848238864968</v>
      </c>
      <c r="AR592" s="13">
        <f t="shared" si="295"/>
        <v>0.55811924309635064</v>
      </c>
      <c r="AS592" s="16">
        <f t="shared" si="289"/>
        <v>1.9401798238380715E-5</v>
      </c>
      <c r="AT592" s="13">
        <f t="shared" si="290"/>
        <v>-0.45194478808524768</v>
      </c>
      <c r="AU592" s="17">
        <f t="shared" si="291"/>
        <v>-0.37418803436022152</v>
      </c>
      <c r="AV592" s="20">
        <f t="shared" si="292"/>
        <v>0.35413221282539564</v>
      </c>
      <c r="AW592" s="17">
        <f>(Z592*0.3999)+(AL592*0.4002)+(AV592*0.1999)</f>
        <v>0.41478545939687245</v>
      </c>
      <c r="AX592" s="17">
        <f t="shared" si="293"/>
        <v>591</v>
      </c>
    </row>
    <row r="593" spans="1:50" x14ac:dyDescent="0.25">
      <c r="A593">
        <v>204176</v>
      </c>
      <c r="B593" s="1" t="s">
        <v>1108</v>
      </c>
      <c r="C593" t="s">
        <v>1072</v>
      </c>
      <c r="D593" t="s">
        <v>195</v>
      </c>
      <c r="E593" s="1" t="s">
        <v>48</v>
      </c>
      <c r="F593">
        <v>405.661</v>
      </c>
      <c r="G593">
        <v>0</v>
      </c>
      <c r="H593">
        <v>334261.446</v>
      </c>
      <c r="I593">
        <v>41.469000000000001</v>
      </c>
      <c r="J593">
        <v>0</v>
      </c>
      <c r="K593">
        <v>16.43</v>
      </c>
      <c r="L593">
        <v>392.15100000000001</v>
      </c>
      <c r="M593" s="2">
        <v>13.117000000000001</v>
      </c>
      <c r="N593">
        <v>75.244</v>
      </c>
      <c r="O593" s="4">
        <v>12582305.721000001</v>
      </c>
      <c r="P593" s="4">
        <v>47706913.637000002</v>
      </c>
      <c r="Q593" s="4">
        <v>26031026.846000001</v>
      </c>
      <c r="R593" s="6">
        <v>754926.505</v>
      </c>
      <c r="S593" s="4">
        <v>-2694495.4070000001</v>
      </c>
      <c r="T593" s="4">
        <v>-17928079.050999999</v>
      </c>
      <c r="U593" s="4">
        <v>14202631.214</v>
      </c>
      <c r="V593" s="4">
        <v>38.101999999999997</v>
      </c>
      <c r="W593" s="8">
        <v>265</v>
      </c>
      <c r="X593" s="23">
        <f t="shared" si="277"/>
        <v>37367.437607867927</v>
      </c>
      <c r="Y593" s="24">
        <f t="shared" si="267"/>
        <v>-0.71587803949689599</v>
      </c>
      <c r="Z593" s="20">
        <f t="shared" si="278"/>
        <v>0.23703332978189287</v>
      </c>
      <c r="AA593" s="7">
        <f t="shared" si="279"/>
        <v>2.8803539202268489</v>
      </c>
      <c r="AB593" s="7">
        <f t="shared" si="268"/>
        <v>3.5588273438123312E-2</v>
      </c>
      <c r="AC593" s="4">
        <f t="shared" si="280"/>
        <v>0</v>
      </c>
      <c r="AD593">
        <f t="shared" si="274"/>
        <v>-6.8224847624117199E-3</v>
      </c>
      <c r="AE593" s="7">
        <f t="shared" si="281"/>
        <v>-0.16618286607860663</v>
      </c>
      <c r="AF593" s="7">
        <f t="shared" si="270"/>
        <v>-5.2904167600645605E-2</v>
      </c>
      <c r="AG593">
        <f t="shared" si="282"/>
        <v>0.82709783566704542</v>
      </c>
      <c r="AH593" s="7">
        <f t="shared" si="294"/>
        <v>-1.5050597143488083E-2</v>
      </c>
      <c r="AI593" s="7">
        <f t="shared" si="283"/>
        <v>-1.2009209633263211</v>
      </c>
      <c r="AJ593" s="10">
        <f t="shared" si="273"/>
        <v>-0.13879549155224799</v>
      </c>
      <c r="AK593" s="17">
        <f t="shared" si="284"/>
        <v>-2.4757167364588703E-2</v>
      </c>
      <c r="AL593" s="20">
        <f t="shared" si="285"/>
        <v>0.49012432803402017</v>
      </c>
      <c r="AM593">
        <f t="shared" si="286"/>
        <v>75.244</v>
      </c>
      <c r="AN593" s="13">
        <f t="shared" si="275"/>
        <v>0.57587346897354286</v>
      </c>
      <c r="AO593">
        <f t="shared" si="287"/>
        <v>23.86798539257456</v>
      </c>
      <c r="AP593" s="13">
        <f t="shared" si="271"/>
        <v>1.032894895684656</v>
      </c>
      <c r="AQ593">
        <f t="shared" si="288"/>
        <v>2.523980523432745</v>
      </c>
      <c r="AR593" s="13">
        <f t="shared" si="295"/>
        <v>-0.21709984525945331</v>
      </c>
      <c r="AS593" s="16">
        <f t="shared" si="289"/>
        <v>3.1166863108841477E-5</v>
      </c>
      <c r="AT593" s="13">
        <f t="shared" si="290"/>
        <v>-0.376933880146885</v>
      </c>
      <c r="AU593" s="17">
        <f t="shared" si="291"/>
        <v>0.30132402726898655</v>
      </c>
      <c r="AV593" s="20">
        <f t="shared" si="292"/>
        <v>0.61841628963377993</v>
      </c>
      <c r="AW593" s="17">
        <f>(Z593*0.3999)+(AL593*0.4002)+(AV593*0.1999)</f>
        <v>0.41455880095678643</v>
      </c>
      <c r="AX593" s="17">
        <f t="shared" si="293"/>
        <v>592</v>
      </c>
    </row>
    <row r="594" spans="1:50" x14ac:dyDescent="0.25">
      <c r="A594">
        <v>144351</v>
      </c>
      <c r="B594" s="1" t="s">
        <v>1109</v>
      </c>
      <c r="C594" t="s">
        <v>319</v>
      </c>
      <c r="D594" t="s">
        <v>86</v>
      </c>
      <c r="E594" s="1" t="s">
        <v>243</v>
      </c>
      <c r="F594">
        <v>1856.307</v>
      </c>
      <c r="G594">
        <v>0</v>
      </c>
      <c r="H594">
        <v>3323211.9789999998</v>
      </c>
      <c r="I594">
        <v>1244.3150000000001</v>
      </c>
      <c r="J594">
        <v>33351280.489</v>
      </c>
      <c r="K594">
        <v>136.42400000000001</v>
      </c>
      <c r="L594">
        <v>955.63699999999994</v>
      </c>
      <c r="M594" s="2">
        <v>262.35000000000002</v>
      </c>
      <c r="N594">
        <v>44.338000000000001</v>
      </c>
      <c r="O594" s="4">
        <v>13522999.833000001</v>
      </c>
      <c r="P594" s="4">
        <v>37035716.785999998</v>
      </c>
      <c r="Q594" s="4">
        <v>60221070.745999999</v>
      </c>
      <c r="R594" s="6">
        <v>819966.68799999997</v>
      </c>
      <c r="S594" s="4">
        <v>6680604.2850000001</v>
      </c>
      <c r="T594" s="4">
        <v>2398167.1749999998</v>
      </c>
      <c r="U594" s="4">
        <v>107065401.59199999</v>
      </c>
      <c r="V594" s="4">
        <v>46.582999999999998</v>
      </c>
      <c r="W594" s="8">
        <v>231</v>
      </c>
      <c r="X594" s="23">
        <f t="shared" si="277"/>
        <v>931247.88137142861</v>
      </c>
      <c r="Y594" s="24">
        <f t="shared" si="267"/>
        <v>-0.36656935945838048</v>
      </c>
      <c r="Z594" s="20">
        <f t="shared" si="278"/>
        <v>0.35697013355815654</v>
      </c>
      <c r="AA594" s="7">
        <f t="shared" si="279"/>
        <v>0.38156925482769816</v>
      </c>
      <c r="AB594" s="7">
        <f t="shared" si="268"/>
        <v>-0.41816640175438613</v>
      </c>
      <c r="AC594" s="4">
        <f t="shared" si="280"/>
        <v>34899.52826125401</v>
      </c>
      <c r="AD594">
        <f t="shared" si="274"/>
        <v>-8.0981440971748721E-4</v>
      </c>
      <c r="AE594" s="7">
        <f t="shared" si="281"/>
        <v>9.3436498768501269E-2</v>
      </c>
      <c r="AF594" s="7">
        <f t="shared" si="270"/>
        <v>-5.6368753418940508E-3</v>
      </c>
      <c r="AG594">
        <f t="shared" si="282"/>
        <v>0.10343457249509248</v>
      </c>
      <c r="AH594" s="7">
        <f t="shared" si="294"/>
        <v>-6.1380208758807217E-2</v>
      </c>
      <c r="AI594" s="7">
        <f t="shared" si="283"/>
        <v>2.5973755177468938</v>
      </c>
      <c r="AJ594" s="10">
        <f t="shared" si="273"/>
        <v>-9.3129277808429098E-2</v>
      </c>
      <c r="AK594" s="17">
        <f t="shared" si="284"/>
        <v>-0.15294420117917812</v>
      </c>
      <c r="AL594" s="20">
        <f t="shared" si="285"/>
        <v>0.43922113921866385</v>
      </c>
      <c r="AM594">
        <f t="shared" si="286"/>
        <v>44.338000000000001</v>
      </c>
      <c r="AN594" s="13">
        <f t="shared" si="275"/>
        <v>-0.62000250080475139</v>
      </c>
      <c r="AO594">
        <f t="shared" si="287"/>
        <v>7.0049038292382564</v>
      </c>
      <c r="AP594" s="13">
        <f t="shared" si="271"/>
        <v>-0.40637338729783029</v>
      </c>
      <c r="AQ594">
        <f t="shared" si="288"/>
        <v>9.1209391309447021</v>
      </c>
      <c r="AR594" s="13">
        <f t="shared" si="295"/>
        <v>1.0238812032372191</v>
      </c>
      <c r="AS594" s="16">
        <f t="shared" si="289"/>
        <v>7.0667530267061861E-5</v>
      </c>
      <c r="AT594" s="13">
        <f t="shared" si="290"/>
        <v>-0.12508818780833206</v>
      </c>
      <c r="AU594" s="17">
        <f t="shared" si="291"/>
        <v>-5.6641433818244602E-2</v>
      </c>
      <c r="AV594" s="20">
        <f t="shared" si="292"/>
        <v>0.4774154140464601</v>
      </c>
      <c r="AW594" s="17">
        <f>(Z594*0.3999)+(AL594*0.4002)+(AV594*0.1999)</f>
        <v>0.41396399759310348</v>
      </c>
      <c r="AX594" s="17">
        <f t="shared" si="293"/>
        <v>593</v>
      </c>
    </row>
    <row r="595" spans="1:50" x14ac:dyDescent="0.25">
      <c r="A595">
        <v>217907</v>
      </c>
      <c r="B595" s="1" t="s">
        <v>1110</v>
      </c>
      <c r="C595" t="s">
        <v>1111</v>
      </c>
      <c r="D595" t="s">
        <v>123</v>
      </c>
      <c r="E595" s="1" t="s">
        <v>44</v>
      </c>
      <c r="F595">
        <v>267.90800000000002</v>
      </c>
      <c r="G595">
        <v>611228.39099999995</v>
      </c>
      <c r="H595">
        <v>1881852.0330000001</v>
      </c>
      <c r="I595">
        <v>219.13499999999999</v>
      </c>
      <c r="J595">
        <v>33074416.850000001</v>
      </c>
      <c r="K595">
        <v>49.058</v>
      </c>
      <c r="L595">
        <v>791.12300000000005</v>
      </c>
      <c r="M595" s="2">
        <v>120.84699999999999</v>
      </c>
      <c r="N595">
        <v>41.42</v>
      </c>
      <c r="O595" s="4">
        <v>5369172.5350000001</v>
      </c>
      <c r="P595" s="4">
        <v>66432572.563000001</v>
      </c>
      <c r="Q595" s="4">
        <v>81395057.240999997</v>
      </c>
      <c r="R595" s="6">
        <v>392975.24300000002</v>
      </c>
      <c r="S595" s="4">
        <v>-406062.821</v>
      </c>
      <c r="T595" s="4">
        <v>-68055.650999999998</v>
      </c>
      <c r="U595" s="4">
        <v>27722932.489</v>
      </c>
      <c r="V595" s="4">
        <v>40.764000000000003</v>
      </c>
      <c r="W595" s="8">
        <v>89</v>
      </c>
      <c r="X595" s="23">
        <f t="shared" si="277"/>
        <v>533594.14821147185</v>
      </c>
      <c r="Y595" s="24">
        <f t="shared" si="267"/>
        <v>-0.52196363126687506</v>
      </c>
      <c r="Z595" s="20">
        <f t="shared" si="278"/>
        <v>0.30084782644404651</v>
      </c>
      <c r="AA595" s="7">
        <f t="shared" si="279"/>
        <v>2.531040115943358</v>
      </c>
      <c r="AB595" s="7">
        <f t="shared" si="268"/>
        <v>-2.7843671698132084E-2</v>
      </c>
      <c r="AC595" s="4">
        <f t="shared" si="280"/>
        <v>41806.921110876567</v>
      </c>
      <c r="AD595">
        <f t="shared" si="274"/>
        <v>3.8022678196953627E-4</v>
      </c>
      <c r="AE595" s="7">
        <f t="shared" si="281"/>
        <v>5.3233517507051922E-2</v>
      </c>
      <c r="AF595" s="7">
        <f t="shared" si="270"/>
        <v>-1.2956383522946469E-2</v>
      </c>
      <c r="AG595">
        <f t="shared" si="282"/>
        <v>3.6302308853732757E-2</v>
      </c>
      <c r="AH595" s="7">
        <f t="shared" si="294"/>
        <v>-6.5678080240812189E-2</v>
      </c>
      <c r="AI595" s="7">
        <f t="shared" si="283"/>
        <v>5.4399425625263129</v>
      </c>
      <c r="AJ595" s="10">
        <f t="shared" si="273"/>
        <v>-5.8953621722900265E-2</v>
      </c>
      <c r="AK595" s="17">
        <f t="shared" si="284"/>
        <v>-3.2866003503330965E-2</v>
      </c>
      <c r="AL595" s="20">
        <f t="shared" si="285"/>
        <v>0.48689072170784409</v>
      </c>
      <c r="AM595">
        <f t="shared" si="286"/>
        <v>41.42</v>
      </c>
      <c r="AN595" s="13">
        <f t="shared" si="275"/>
        <v>-0.73291151781805175</v>
      </c>
      <c r="AO595">
        <f t="shared" si="287"/>
        <v>16.126279098210283</v>
      </c>
      <c r="AP595" s="13">
        <f t="shared" si="271"/>
        <v>0.37213830242532198</v>
      </c>
      <c r="AQ595">
        <f t="shared" si="288"/>
        <v>4.4668555587264054</v>
      </c>
      <c r="AR595" s="13">
        <f t="shared" si="295"/>
        <v>0.14838237796554152</v>
      </c>
      <c r="AS595" s="16">
        <f t="shared" si="289"/>
        <v>1.4734542331111734E-4</v>
      </c>
      <c r="AT595" s="13">
        <f t="shared" si="290"/>
        <v>0.36378955654447187</v>
      </c>
      <c r="AU595" s="17">
        <f t="shared" si="291"/>
        <v>-1.6985373938805268E-2</v>
      </c>
      <c r="AV595" s="20">
        <f t="shared" si="292"/>
        <v>0.49322414199809383</v>
      </c>
      <c r="AW595" s="17">
        <f>(Z595*0.3999)+(AL595*0.4002)+(AV595*0.1999)</f>
        <v>0.41375821860787232</v>
      </c>
      <c r="AX595" s="17">
        <f t="shared" si="293"/>
        <v>594</v>
      </c>
    </row>
    <row r="596" spans="1:50" x14ac:dyDescent="0.25">
      <c r="A596">
        <v>149514</v>
      </c>
      <c r="B596" s="1" t="s">
        <v>1112</v>
      </c>
      <c r="C596" t="s">
        <v>1113</v>
      </c>
      <c r="D596" t="s">
        <v>86</v>
      </c>
      <c r="E596" s="1" t="s">
        <v>40</v>
      </c>
      <c r="F596">
        <v>233.78</v>
      </c>
      <c r="G596">
        <v>32239.580999999998</v>
      </c>
      <c r="H596">
        <v>1799990.4140000001</v>
      </c>
      <c r="I596">
        <v>282.05700000000002</v>
      </c>
      <c r="J596">
        <v>39751171.104000002</v>
      </c>
      <c r="K596">
        <v>18.602</v>
      </c>
      <c r="L596">
        <v>594.90599999999995</v>
      </c>
      <c r="M596" s="2">
        <v>-53.402999999999999</v>
      </c>
      <c r="N596">
        <v>46.335999999999999</v>
      </c>
      <c r="O596" s="4">
        <v>7220159.693</v>
      </c>
      <c r="P596" s="4">
        <v>39142989.245999999</v>
      </c>
      <c r="Q596" s="4">
        <v>-60817129.623999998</v>
      </c>
      <c r="R596" s="6">
        <v>819966.68799999997</v>
      </c>
      <c r="S596" s="4">
        <v>-25428148.329999998</v>
      </c>
      <c r="T596" s="4">
        <v>35398203.994999997</v>
      </c>
      <c r="U596" s="4">
        <v>24758692.719000001</v>
      </c>
      <c r="V596" s="4">
        <v>35.798000000000002</v>
      </c>
      <c r="W596" s="8">
        <v>231</v>
      </c>
      <c r="X596" s="23">
        <f t="shared" si="277"/>
        <v>-189561.38978036362</v>
      </c>
      <c r="Y596" s="24">
        <f t="shared" si="267"/>
        <v>-0.80455679929157653</v>
      </c>
      <c r="Z596" s="20">
        <f t="shared" si="278"/>
        <v>0.21053774006660214</v>
      </c>
      <c r="AA596" s="7">
        <f t="shared" si="279"/>
        <v>0.80895922615981186</v>
      </c>
      <c r="AB596" s="7">
        <f t="shared" si="268"/>
        <v>-0.3405565939515352</v>
      </c>
      <c r="AC596" s="4">
        <f t="shared" si="280"/>
        <v>66819.24724914525</v>
      </c>
      <c r="AD596">
        <f t="shared" si="274"/>
        <v>4.6894790646272756E-3</v>
      </c>
      <c r="AE596" s="7">
        <f t="shared" si="281"/>
        <v>-0.95433786364122442</v>
      </c>
      <c r="AF596" s="7">
        <f t="shared" si="270"/>
        <v>-0.19639867401748032</v>
      </c>
      <c r="AG596">
        <f t="shared" si="282"/>
        <v>-0.35444579274738508</v>
      </c>
      <c r="AH596" s="7">
        <f t="shared" si="294"/>
        <v>-9.0694146010481466E-2</v>
      </c>
      <c r="AI596" s="7">
        <f t="shared" si="283"/>
        <v>0.60841393859378867</v>
      </c>
      <c r="AJ596" s="10">
        <f t="shared" si="273"/>
        <v>-0.11704219378390492</v>
      </c>
      <c r="AK596" s="17">
        <f t="shared" si="284"/>
        <v>-0.1764384493989446</v>
      </c>
      <c r="AL596" s="20">
        <f t="shared" si="285"/>
        <v>0.4299747500984788</v>
      </c>
      <c r="AM596">
        <f t="shared" si="286"/>
        <v>46.335999999999999</v>
      </c>
      <c r="AN596" s="13">
        <f t="shared" si="275"/>
        <v>-0.54269194014931132</v>
      </c>
      <c r="AO596">
        <f t="shared" si="287"/>
        <v>31.980754757552948</v>
      </c>
      <c r="AP596" s="13">
        <f t="shared" si="271"/>
        <v>1.7253218160141104</v>
      </c>
      <c r="AQ596">
        <f t="shared" si="288"/>
        <v>15.162724438232448</v>
      </c>
      <c r="AR596" s="13">
        <f t="shared" si="295"/>
        <v>2.1604263161460766</v>
      </c>
      <c r="AS596" s="16">
        <f t="shared" si="289"/>
        <v>8.2395130481222723E-5</v>
      </c>
      <c r="AT596" s="13">
        <f t="shared" si="290"/>
        <v>-5.0316144501452158E-2</v>
      </c>
      <c r="AU596" s="17">
        <f t="shared" si="291"/>
        <v>0.79856622209496297</v>
      </c>
      <c r="AV596" s="20">
        <f t="shared" si="292"/>
        <v>0.7877290099105243</v>
      </c>
      <c r="AW596" s="17">
        <f>(Z596*0.3999)+(AL596*0.4002)+(AV596*0.1999)</f>
        <v>0.41373696632315915</v>
      </c>
      <c r="AX596" s="17">
        <f t="shared" si="293"/>
        <v>595</v>
      </c>
    </row>
    <row r="597" spans="1:50" x14ac:dyDescent="0.25">
      <c r="A597">
        <v>213367</v>
      </c>
      <c r="B597" s="1" t="s">
        <v>1114</v>
      </c>
      <c r="C597" t="s">
        <v>142</v>
      </c>
      <c r="D597" t="s">
        <v>143</v>
      </c>
      <c r="E597" s="1" t="s">
        <v>48</v>
      </c>
      <c r="F597">
        <v>1084.712</v>
      </c>
      <c r="G597">
        <v>-4968.6530000000002</v>
      </c>
      <c r="H597">
        <v>7990360.1390000004</v>
      </c>
      <c r="I597">
        <v>1218.6220000000001</v>
      </c>
      <c r="J597">
        <v>84409019.909999996</v>
      </c>
      <c r="K597">
        <v>145.303</v>
      </c>
      <c r="L597">
        <v>1535.009</v>
      </c>
      <c r="M597" s="2">
        <v>274.92200000000003</v>
      </c>
      <c r="N597">
        <v>51.558</v>
      </c>
      <c r="O597" s="4">
        <v>24953886.272999998</v>
      </c>
      <c r="P597" s="4">
        <v>81885857.672000006</v>
      </c>
      <c r="Q597" s="4">
        <v>216431765.80899999</v>
      </c>
      <c r="R597" s="6">
        <v>858682.93200000003</v>
      </c>
      <c r="S597" s="4">
        <v>-35455026.840000004</v>
      </c>
      <c r="T597" s="4">
        <v>-9483163.2949999999</v>
      </c>
      <c r="U597" s="4">
        <v>85802211.378999993</v>
      </c>
      <c r="V597" s="4">
        <v>43.518999999999998</v>
      </c>
      <c r="W597" s="8">
        <v>308</v>
      </c>
      <c r="X597" s="23">
        <f t="shared" si="277"/>
        <v>766463.73062111705</v>
      </c>
      <c r="Y597" s="24">
        <f t="shared" si="267"/>
        <v>-0.43096335598380886</v>
      </c>
      <c r="Z597" s="20">
        <f t="shared" si="278"/>
        <v>0.33324750753872351</v>
      </c>
      <c r="AA597" s="7">
        <f t="shared" si="279"/>
        <v>0.72294618744735162</v>
      </c>
      <c r="AB597" s="7">
        <f t="shared" si="268"/>
        <v>-0.35617571431181594</v>
      </c>
      <c r="AC597" s="4">
        <f t="shared" si="280"/>
        <v>54989.267105274295</v>
      </c>
      <c r="AD597">
        <f t="shared" si="274"/>
        <v>2.6513491978982836E-3</v>
      </c>
      <c r="AE597" s="7">
        <f t="shared" si="281"/>
        <v>-0.32009276054302205</v>
      </c>
      <c r="AF597" s="7">
        <f t="shared" si="270"/>
        <v>-8.0925590299400718E-2</v>
      </c>
      <c r="AG597">
        <f t="shared" si="282"/>
        <v>-7.0519661871387487E-2</v>
      </c>
      <c r="AH597" s="7">
        <f t="shared" si="294"/>
        <v>-7.2516924586710482E-2</v>
      </c>
      <c r="AI597" s="7">
        <f t="shared" si="283"/>
        <v>1.6086090525222112</v>
      </c>
      <c r="AJ597" s="10">
        <f t="shared" si="273"/>
        <v>-0.10501703353488899</v>
      </c>
      <c r="AK597" s="17">
        <f t="shared" si="284"/>
        <v>-0.1528960699213156</v>
      </c>
      <c r="AL597" s="20">
        <f t="shared" si="285"/>
        <v>0.43924011760936571</v>
      </c>
      <c r="AM597">
        <f t="shared" si="286"/>
        <v>51.558</v>
      </c>
      <c r="AN597" s="13">
        <f t="shared" si="275"/>
        <v>-0.34063200634415203</v>
      </c>
      <c r="AO597">
        <f t="shared" si="287"/>
        <v>10.564193444044514</v>
      </c>
      <c r="AP597" s="13">
        <f t="shared" si="271"/>
        <v>-0.10258711707794797</v>
      </c>
      <c r="AQ597">
        <f t="shared" si="288"/>
        <v>8.3867642099612532</v>
      </c>
      <c r="AR597" s="13">
        <f t="shared" si="295"/>
        <v>0.88577253567872694</v>
      </c>
      <c r="AS597" s="16">
        <f t="shared" si="289"/>
        <v>6.1513825269808714E-5</v>
      </c>
      <c r="AT597" s="13">
        <f t="shared" si="290"/>
        <v>-0.18344976340557703</v>
      </c>
      <c r="AU597" s="17">
        <f t="shared" si="291"/>
        <v>5.6916800065833724E-2</v>
      </c>
      <c r="AV597" s="20">
        <f t="shared" si="292"/>
        <v>0.52269426425519572</v>
      </c>
      <c r="AW597" s="17">
        <f>(Z597*0.3999)+(AL597*0.4002)+(AV597*0.1999)</f>
        <v>0.41353615675661726</v>
      </c>
      <c r="AX597" s="17">
        <f t="shared" si="293"/>
        <v>596</v>
      </c>
    </row>
    <row r="598" spans="1:50" x14ac:dyDescent="0.25">
      <c r="A598">
        <v>212656</v>
      </c>
      <c r="B598" s="1" t="s">
        <v>1115</v>
      </c>
      <c r="C598" t="s">
        <v>1116</v>
      </c>
      <c r="D598" t="s">
        <v>143</v>
      </c>
      <c r="E598" s="1" t="s">
        <v>192</v>
      </c>
      <c r="F598">
        <v>216.99100000000001</v>
      </c>
      <c r="G598">
        <v>2229922.6660000002</v>
      </c>
      <c r="H598">
        <v>3367214.469</v>
      </c>
      <c r="I598">
        <v>284.28800000000001</v>
      </c>
      <c r="J598">
        <v>68337055.349999994</v>
      </c>
      <c r="K598">
        <v>102.538</v>
      </c>
      <c r="L598">
        <v>927.60299999999995</v>
      </c>
      <c r="M598" s="2">
        <v>225.983</v>
      </c>
      <c r="N598">
        <v>72.108000000000004</v>
      </c>
      <c r="O598" s="4">
        <v>12068598.082</v>
      </c>
      <c r="P598" s="4">
        <v>106018080.33499999</v>
      </c>
      <c r="Q598" s="4">
        <v>100797628.896</v>
      </c>
      <c r="R598" s="6">
        <v>858682.93200000003</v>
      </c>
      <c r="S598" s="4">
        <v>10031167.026000001</v>
      </c>
      <c r="T598" s="4">
        <v>22778.642</v>
      </c>
      <c r="U598" s="4">
        <v>58320598.034000002</v>
      </c>
      <c r="V598" s="4">
        <v>39.4</v>
      </c>
      <c r="W598" s="8">
        <v>308</v>
      </c>
      <c r="X598" s="23">
        <f t="shared" si="277"/>
        <v>630025.14617583121</v>
      </c>
      <c r="Y598" s="24">
        <f t="shared" si="267"/>
        <v>-0.48428053298596346</v>
      </c>
      <c r="Z598" s="20">
        <f t="shared" si="278"/>
        <v>0.31409339482870247</v>
      </c>
      <c r="AA598" s="7">
        <f t="shared" si="279"/>
        <v>2.3600367146389258</v>
      </c>
      <c r="AB598" s="7">
        <f t="shared" si="268"/>
        <v>-5.8896204511443673E-2</v>
      </c>
      <c r="AC598" s="4">
        <f t="shared" si="280"/>
        <v>73670.584668225521</v>
      </c>
      <c r="AD598">
        <f t="shared" si="274"/>
        <v>5.8698627382296415E-3</v>
      </c>
      <c r="AE598" s="7">
        <f t="shared" si="281"/>
        <v>0.22973669589583004</v>
      </c>
      <c r="AF598" s="7">
        <f t="shared" si="270"/>
        <v>1.9178458661934853E-2</v>
      </c>
      <c r="AG598">
        <f t="shared" si="282"/>
        <v>-0.43151465621745477</v>
      </c>
      <c r="AH598" s="7">
        <f t="shared" si="294"/>
        <v>-9.5628168081122303E-2</v>
      </c>
      <c r="AI598" s="7">
        <f t="shared" si="283"/>
        <v>-19.30822076860623</v>
      </c>
      <c r="AJ598" s="10">
        <f t="shared" si="273"/>
        <v>-0.35649619694786333</v>
      </c>
      <c r="AK598" s="17">
        <f t="shared" si="284"/>
        <v>-8.5552753368715651E-2</v>
      </c>
      <c r="AL598" s="20">
        <f t="shared" si="285"/>
        <v>0.4659109790181481</v>
      </c>
      <c r="AM598">
        <f t="shared" si="286"/>
        <v>72.108000000000004</v>
      </c>
      <c r="AN598" s="13">
        <f t="shared" si="275"/>
        <v>0.4545291655624018</v>
      </c>
      <c r="AO598">
        <f t="shared" si="287"/>
        <v>9.0464315668337587</v>
      </c>
      <c r="AP598" s="13">
        <f t="shared" si="271"/>
        <v>-0.23212847775895568</v>
      </c>
      <c r="AQ598">
        <f t="shared" si="288"/>
        <v>2.7725136047123997</v>
      </c>
      <c r="AR598" s="13">
        <f t="shared" si="295"/>
        <v>-0.17034726393488181</v>
      </c>
      <c r="AS598" s="16">
        <f t="shared" si="289"/>
        <v>7.6860874286922826E-5</v>
      </c>
      <c r="AT598" s="13">
        <f t="shared" si="290"/>
        <v>-8.560108227856833E-2</v>
      </c>
      <c r="AU598" s="17">
        <f t="shared" si="291"/>
        <v>1.8619597789547488E-2</v>
      </c>
      <c r="AV598" s="20">
        <f t="shared" si="292"/>
        <v>0.50742771561476785</v>
      </c>
      <c r="AW598" s="17">
        <f>(Z598*0.3999)+(AL598*0.4002)+(AV598*0.1999)</f>
        <v>0.41349832274645304</v>
      </c>
      <c r="AX598" s="17">
        <f t="shared" si="293"/>
        <v>597</v>
      </c>
    </row>
    <row r="599" spans="1:50" x14ac:dyDescent="0.25">
      <c r="A599">
        <v>221731</v>
      </c>
      <c r="B599" s="1" t="s">
        <v>1117</v>
      </c>
      <c r="C599" t="s">
        <v>1118</v>
      </c>
      <c r="D599" t="s">
        <v>110</v>
      </c>
      <c r="E599" s="1" t="s">
        <v>67</v>
      </c>
      <c r="F599">
        <v>339.29599999999999</v>
      </c>
      <c r="G599">
        <v>1312.568</v>
      </c>
      <c r="H599">
        <v>2291634.534</v>
      </c>
      <c r="I599">
        <v>380.697</v>
      </c>
      <c r="J599">
        <v>16094035.773</v>
      </c>
      <c r="K599">
        <v>82.867000000000004</v>
      </c>
      <c r="L599">
        <v>1013.204</v>
      </c>
      <c r="M599" s="2">
        <v>157.24299999999999</v>
      </c>
      <c r="N599">
        <v>67.295000000000002</v>
      </c>
      <c r="O599" s="4">
        <v>11932678.857999999</v>
      </c>
      <c r="P599" s="4">
        <v>31119617.355999999</v>
      </c>
      <c r="Q599" s="4">
        <v>55625612.101000004</v>
      </c>
      <c r="R599" s="6">
        <v>500992.75799999997</v>
      </c>
      <c r="S599" s="4">
        <v>6662379.4730000002</v>
      </c>
      <c r="T599" s="4">
        <v>4695778.4029999999</v>
      </c>
      <c r="U599" s="4">
        <v>39585362.862999998</v>
      </c>
      <c r="V599" s="4">
        <v>40.585000000000001</v>
      </c>
      <c r="W599" s="8">
        <v>142</v>
      </c>
      <c r="X599" s="23">
        <f t="shared" si="277"/>
        <v>554771.86088869011</v>
      </c>
      <c r="Y599" s="24">
        <f t="shared" ref="Y599:Y662" si="296">(X599 - AVERAGE(X$2:X$999)) / _xlfn.STDEV.P(X$2:X$999)</f>
        <v>-0.51368785018996999</v>
      </c>
      <c r="Z599" s="20">
        <f t="shared" si="278"/>
        <v>0.30373512392289226</v>
      </c>
      <c r="AA599" s="7">
        <f t="shared" si="279"/>
        <v>1.0159401566772452</v>
      </c>
      <c r="AB599" s="7">
        <f t="shared" si="268"/>
        <v>-0.30297089631280771</v>
      </c>
      <c r="AC599" s="4">
        <f t="shared" si="280"/>
        <v>15884.299482631337</v>
      </c>
      <c r="AD599">
        <f t="shared" si="274"/>
        <v>-4.0858558928872236E-3</v>
      </c>
      <c r="AE599" s="7">
        <f t="shared" si="281"/>
        <v>0.22619507210250225</v>
      </c>
      <c r="AF599" s="7">
        <f t="shared" si="270"/>
        <v>1.8533657119459937E-2</v>
      </c>
      <c r="AG599">
        <f t="shared" si="282"/>
        <v>0.19167110006658084</v>
      </c>
      <c r="AH599" s="7">
        <f t="shared" si="294"/>
        <v>-5.5731222191832498E-2</v>
      </c>
      <c r="AI599" s="7">
        <f t="shared" si="283"/>
        <v>2.2698777454177566</v>
      </c>
      <c r="AJ599" s="10">
        <f t="shared" si="273"/>
        <v>-9.70667227515319E-2</v>
      </c>
      <c r="AK599" s="17">
        <f t="shared" si="284"/>
        <v>-0.11350366870497969</v>
      </c>
      <c r="AL599" s="20">
        <f t="shared" si="285"/>
        <v>0.45481562733682057</v>
      </c>
      <c r="AM599">
        <f t="shared" si="286"/>
        <v>67.295000000000002</v>
      </c>
      <c r="AN599" s="13">
        <f t="shared" si="275"/>
        <v>0.26829506724676944</v>
      </c>
      <c r="AO599">
        <f t="shared" si="287"/>
        <v>12.226869562069339</v>
      </c>
      <c r="AP599" s="13">
        <f t="shared" si="271"/>
        <v>3.9322710764462171E-2</v>
      </c>
      <c r="AQ599">
        <f t="shared" si="288"/>
        <v>4.5940724293144433</v>
      </c>
      <c r="AR599" s="13">
        <f t="shared" si="295"/>
        <v>0.17231366734320078</v>
      </c>
      <c r="AS599" s="16">
        <f t="shared" si="289"/>
        <v>8.4910019959241574E-5</v>
      </c>
      <c r="AT599" s="13">
        <f t="shared" si="290"/>
        <v>-3.4281881606355924E-2</v>
      </c>
      <c r="AU599" s="17">
        <f t="shared" si="291"/>
        <v>0.12654123837967537</v>
      </c>
      <c r="AV599" s="20">
        <f t="shared" si="292"/>
        <v>0.5503482460601884</v>
      </c>
      <c r="AW599" s="17">
        <f>(Z599*0.3999)+(AL599*0.4002)+(AV599*0.1999)</f>
        <v>0.41349550450439188</v>
      </c>
      <c r="AX599" s="17">
        <f t="shared" si="293"/>
        <v>598</v>
      </c>
    </row>
    <row r="600" spans="1:50" x14ac:dyDescent="0.25">
      <c r="A600">
        <v>194392</v>
      </c>
      <c r="B600" s="1" t="s">
        <v>1119</v>
      </c>
      <c r="C600" t="s">
        <v>1120</v>
      </c>
      <c r="D600" t="s">
        <v>58</v>
      </c>
      <c r="E600" s="1" t="s">
        <v>44</v>
      </c>
      <c r="F600">
        <v>148.40600000000001</v>
      </c>
      <c r="G600">
        <v>4236576.7319999998</v>
      </c>
      <c r="H600">
        <v>3168294.4339999999</v>
      </c>
      <c r="I600">
        <v>144.749</v>
      </c>
      <c r="J600">
        <v>41336791.612000003</v>
      </c>
      <c r="K600">
        <v>34.665999999999997</v>
      </c>
      <c r="L600">
        <v>649.24099999999999</v>
      </c>
      <c r="M600" s="2">
        <v>137.251</v>
      </c>
      <c r="N600">
        <v>62.180999999999997</v>
      </c>
      <c r="O600" s="4">
        <v>7491617.665</v>
      </c>
      <c r="P600" s="4">
        <v>63474236.656999998</v>
      </c>
      <c r="Q600" s="4">
        <v>77630468.150000006</v>
      </c>
      <c r="R600" s="6">
        <v>1163205.6410000001</v>
      </c>
      <c r="S600" s="4">
        <v>-1916895.2339999999</v>
      </c>
      <c r="T600" s="4">
        <v>0</v>
      </c>
      <c r="U600" s="4">
        <v>47117019.538000003</v>
      </c>
      <c r="V600" s="4">
        <v>39.552</v>
      </c>
      <c r="W600" s="8">
        <v>402</v>
      </c>
      <c r="X600" s="23">
        <f t="shared" si="277"/>
        <v>397142.13291763933</v>
      </c>
      <c r="Y600" s="24">
        <f t="shared" si="296"/>
        <v>-0.57528605674717959</v>
      </c>
      <c r="Z600" s="20">
        <f t="shared" si="278"/>
        <v>0.28254892494610767</v>
      </c>
      <c r="AA600" s="7">
        <f t="shared" si="279"/>
        <v>1.3839175441046228</v>
      </c>
      <c r="AB600" s="7">
        <f t="shared" si="268"/>
        <v>-0.23614982836631215</v>
      </c>
      <c r="AC600" s="4">
        <f t="shared" si="280"/>
        <v>63669.41029910311</v>
      </c>
      <c r="AD600">
        <f t="shared" si="274"/>
        <v>4.1468089430266499E-3</v>
      </c>
      <c r="AE600" s="7">
        <f t="shared" si="281"/>
        <v>2.6559387929678852E-2</v>
      </c>
      <c r="AF600" s="7">
        <f t="shared" si="270"/>
        <v>-1.7812777340965424E-2</v>
      </c>
      <c r="AG600">
        <f t="shared" si="282"/>
        <v>0.29927291978058623</v>
      </c>
      <c r="AH600" s="7">
        <f t="shared" si="294"/>
        <v>-4.8842451170624919E-2</v>
      </c>
      <c r="AI600" s="7">
        <f t="shared" si="283"/>
        <v>5.4838371489182567</v>
      </c>
      <c r="AJ600" s="10">
        <f t="shared" si="273"/>
        <v>-5.8425885256208052E-2</v>
      </c>
      <c r="AK600" s="17">
        <f t="shared" si="284"/>
        <v>-9.231785565918893E-2</v>
      </c>
      <c r="AL600" s="20">
        <f t="shared" si="285"/>
        <v>0.46322275109260597</v>
      </c>
      <c r="AM600">
        <f t="shared" si="286"/>
        <v>62.180999999999997</v>
      </c>
      <c r="AN600" s="13">
        <f t="shared" si="275"/>
        <v>7.0414082666228395E-2</v>
      </c>
      <c r="AO600">
        <f t="shared" si="287"/>
        <v>18.728465932037157</v>
      </c>
      <c r="AP600" s="13">
        <f t="shared" si="271"/>
        <v>0.59423560784692098</v>
      </c>
      <c r="AQ600">
        <f t="shared" si="288"/>
        <v>4.175532221773496</v>
      </c>
      <c r="AR600" s="13">
        <f t="shared" si="295"/>
        <v>9.3580345445328297E-2</v>
      </c>
      <c r="AS600" s="16">
        <f t="shared" si="289"/>
        <v>8.6662324351278805E-5</v>
      </c>
      <c r="AT600" s="13">
        <f t="shared" si="290"/>
        <v>-2.3109657323843687E-2</v>
      </c>
      <c r="AU600" s="17">
        <f t="shared" si="291"/>
        <v>0.18845628165816211</v>
      </c>
      <c r="AV600" s="20">
        <f t="shared" si="292"/>
        <v>0.57474050820078482</v>
      </c>
      <c r="AW600" s="17">
        <f>(Z600*0.3999)+(AL600*0.4002)+(AV600*0.1999)</f>
        <v>0.41326368766254623</v>
      </c>
      <c r="AX600" s="17">
        <f t="shared" si="293"/>
        <v>599</v>
      </c>
    </row>
    <row r="601" spans="1:50" x14ac:dyDescent="0.25">
      <c r="A601">
        <v>153825</v>
      </c>
      <c r="B601" s="1" t="s">
        <v>1121</v>
      </c>
      <c r="C601" t="s">
        <v>965</v>
      </c>
      <c r="D601" t="s">
        <v>291</v>
      </c>
      <c r="E601" s="1" t="s">
        <v>48</v>
      </c>
      <c r="F601">
        <v>309.96100000000001</v>
      </c>
      <c r="G601">
        <v>7571.3029999999999</v>
      </c>
      <c r="H601">
        <v>5887721.2920000004</v>
      </c>
      <c r="I601">
        <v>302.52300000000002</v>
      </c>
      <c r="J601">
        <v>69353779.343999997</v>
      </c>
      <c r="K601">
        <v>83.007999999999996</v>
      </c>
      <c r="L601">
        <v>1073.8309999999999</v>
      </c>
      <c r="M601" s="2">
        <v>189.15799999999999</v>
      </c>
      <c r="N601">
        <v>68.55</v>
      </c>
      <c r="O601" s="4">
        <v>11109114.158</v>
      </c>
      <c r="P601" s="4">
        <v>71430427.361000001</v>
      </c>
      <c r="Q601" s="4">
        <v>62842986.075000003</v>
      </c>
      <c r="R601" s="6">
        <v>237429.698</v>
      </c>
      <c r="S601" s="4">
        <v>7383078.8669999996</v>
      </c>
      <c r="T601" s="4">
        <v>3605345.9980000001</v>
      </c>
      <c r="U601" s="4">
        <v>75588565.694999993</v>
      </c>
      <c r="V601" s="4">
        <v>40.143000000000001</v>
      </c>
      <c r="W601" s="9">
        <v>75</v>
      </c>
      <c r="X601" s="23">
        <f t="shared" si="277"/>
        <v>598823.02419045323</v>
      </c>
      <c r="Y601" s="24">
        <f t="shared" si="296"/>
        <v>-0.4964736312030178</v>
      </c>
      <c r="Z601" s="20">
        <f t="shared" si="278"/>
        <v>0.3097801434833084</v>
      </c>
      <c r="AA601" s="7">
        <f t="shared" si="279"/>
        <v>1.1462289564881105</v>
      </c>
      <c r="AB601" s="7">
        <f t="shared" si="268"/>
        <v>-0.27931173397760206</v>
      </c>
      <c r="AC601" s="4">
        <f t="shared" si="280"/>
        <v>64585.376417704465</v>
      </c>
      <c r="AD601">
        <f t="shared" si="274"/>
        <v>4.3046163003112236E-3</v>
      </c>
      <c r="AE601" s="7">
        <f t="shared" si="281"/>
        <v>0.17556623858359349</v>
      </c>
      <c r="AF601" s="7">
        <f t="shared" si="270"/>
        <v>9.3159784918766374E-3</v>
      </c>
      <c r="AG601">
        <f t="shared" si="282"/>
        <v>-0.42072104840939006</v>
      </c>
      <c r="AH601" s="7">
        <f t="shared" si="294"/>
        <v>-9.4937151025090136E-2</v>
      </c>
      <c r="AI601" s="7">
        <f t="shared" si="283"/>
        <v>-7.3180105670652047</v>
      </c>
      <c r="AJ601" s="10">
        <f t="shared" si="273"/>
        <v>-0.21234012471250699</v>
      </c>
      <c r="AK601" s="17">
        <f t="shared" si="284"/>
        <v>-0.13212308096175268</v>
      </c>
      <c r="AL601" s="20">
        <f t="shared" si="285"/>
        <v>0.44744346999074247</v>
      </c>
      <c r="AM601">
        <f t="shared" si="286"/>
        <v>68.55</v>
      </c>
      <c r="AN601" s="13">
        <f t="shared" si="275"/>
        <v>0.31685600499580696</v>
      </c>
      <c r="AO601">
        <f t="shared" si="287"/>
        <v>12.936476002313029</v>
      </c>
      <c r="AP601" s="13">
        <f t="shared" si="271"/>
        <v>9.9887800188176362E-2</v>
      </c>
      <c r="AQ601">
        <f t="shared" si="288"/>
        <v>3.644504144178875</v>
      </c>
      <c r="AR601" s="13">
        <f t="shared" si="295"/>
        <v>-6.3135328888705225E-3</v>
      </c>
      <c r="AS601" s="16">
        <f t="shared" si="289"/>
        <v>9.6662162682584611E-5</v>
      </c>
      <c r="AT601" s="13">
        <f t="shared" si="290"/>
        <v>4.0646638177033935E-2</v>
      </c>
      <c r="AU601" s="17">
        <f t="shared" si="291"/>
        <v>0.12657969595897534</v>
      </c>
      <c r="AV601" s="20">
        <f t="shared" si="292"/>
        <v>0.55036346603181585</v>
      </c>
      <c r="AW601" s="17">
        <f>(Z601*0.3999)+(AL601*0.4002)+(AV601*0.1999)</f>
        <v>0.41296561292903017</v>
      </c>
      <c r="AX601" s="17">
        <f t="shared" si="293"/>
        <v>600</v>
      </c>
    </row>
    <row r="602" spans="1:50" x14ac:dyDescent="0.25">
      <c r="A602">
        <v>201548</v>
      </c>
      <c r="B602" s="1" t="s">
        <v>1122</v>
      </c>
      <c r="C602" t="s">
        <v>1072</v>
      </c>
      <c r="D602" t="s">
        <v>195</v>
      </c>
      <c r="E602" s="1" t="s">
        <v>243</v>
      </c>
      <c r="F602">
        <v>686.51800000000003</v>
      </c>
      <c r="G602">
        <v>0</v>
      </c>
      <c r="H602">
        <v>6595490.8660000004</v>
      </c>
      <c r="I602">
        <v>658.53200000000004</v>
      </c>
      <c r="J602">
        <v>154685044.37</v>
      </c>
      <c r="K602">
        <v>258.02600000000001</v>
      </c>
      <c r="L602">
        <v>1914.1510000000001</v>
      </c>
      <c r="M602" s="2">
        <v>262.55700000000002</v>
      </c>
      <c r="N602">
        <v>62.662999999999997</v>
      </c>
      <c r="O602" s="4">
        <v>26027568.164999999</v>
      </c>
      <c r="P602" s="4">
        <v>238452178.67300001</v>
      </c>
      <c r="Q602" s="4">
        <v>304715539.25400001</v>
      </c>
      <c r="R602" s="6">
        <v>754926.505</v>
      </c>
      <c r="S602" s="4">
        <v>-3616345.9840000002</v>
      </c>
      <c r="T602" s="4">
        <v>34257472.336000003</v>
      </c>
      <c r="U602" s="4">
        <v>117994191.926</v>
      </c>
      <c r="V602" s="4">
        <v>43.048000000000002</v>
      </c>
      <c r="W602" s="8">
        <v>265</v>
      </c>
      <c r="X602" s="23">
        <f t="shared" si="277"/>
        <v>747966.9372576793</v>
      </c>
      <c r="Y602" s="24">
        <f t="shared" si="296"/>
        <v>-0.43819149316905032</v>
      </c>
      <c r="Z602" s="20">
        <f t="shared" si="278"/>
        <v>0.33062373735643213</v>
      </c>
      <c r="AA602" s="7">
        <f t="shared" si="279"/>
        <v>2.0732259369661263</v>
      </c>
      <c r="AB602" s="7">
        <f t="shared" si="268"/>
        <v>-0.11097821584547898</v>
      </c>
      <c r="AC602" s="4">
        <f t="shared" si="280"/>
        <v>80811.307138256074</v>
      </c>
      <c r="AD602">
        <f t="shared" si="274"/>
        <v>7.1001031578411897E-3</v>
      </c>
      <c r="AE602" s="7">
        <f t="shared" si="281"/>
        <v>2.5248233267857537E-2</v>
      </c>
      <c r="AF602" s="7">
        <f t="shared" si="270"/>
        <v>-1.8051491161998112E-2</v>
      </c>
      <c r="AG602">
        <f t="shared" si="282"/>
        <v>0.51698966118876266</v>
      </c>
      <c r="AH602" s="7">
        <f t="shared" si="294"/>
        <v>-3.4904017944953597E-2</v>
      </c>
      <c r="AI602" s="7">
        <f t="shared" si="283"/>
        <v>4.5985524516450873</v>
      </c>
      <c r="AJ602" s="10">
        <f t="shared" si="273"/>
        <v>-6.9069498889650818E-2</v>
      </c>
      <c r="AK602" s="17">
        <f t="shared" si="284"/>
        <v>-5.317997593480548E-2</v>
      </c>
      <c r="AL602" s="20">
        <f t="shared" si="285"/>
        <v>0.47879425496236194</v>
      </c>
      <c r="AM602">
        <f t="shared" si="286"/>
        <v>62.662999999999997</v>
      </c>
      <c r="AN602" s="13">
        <f t="shared" si="275"/>
        <v>8.9064578279803006E-2</v>
      </c>
      <c r="AO602">
        <f t="shared" si="287"/>
        <v>7.4184423275173819</v>
      </c>
      <c r="AP602" s="13">
        <f t="shared" si="271"/>
        <v>-0.37107777171713946</v>
      </c>
      <c r="AQ602">
        <f t="shared" si="288"/>
        <v>2.5521924147178967</v>
      </c>
      <c r="AR602" s="13">
        <f t="shared" si="295"/>
        <v>-0.21179279021938449</v>
      </c>
      <c r="AS602" s="16">
        <f t="shared" si="289"/>
        <v>7.3543213406084264E-5</v>
      </c>
      <c r="AT602" s="13">
        <f t="shared" si="290"/>
        <v>-0.10675360099762088</v>
      </c>
      <c r="AU602" s="17">
        <f t="shared" si="291"/>
        <v>-0.14034898719971428</v>
      </c>
      <c r="AV602" s="20">
        <f t="shared" si="292"/>
        <v>0.44419213056405277</v>
      </c>
      <c r="AW602" s="17">
        <f>(Z602*0.3999)+(AL602*0.4002)+(AV602*0.1999)</f>
        <v>0.41262390030452856</v>
      </c>
      <c r="AX602" s="17">
        <f t="shared" si="293"/>
        <v>601</v>
      </c>
    </row>
    <row r="603" spans="1:50" x14ac:dyDescent="0.25">
      <c r="A603">
        <v>163578</v>
      </c>
      <c r="B603" s="1" t="s">
        <v>1123</v>
      </c>
      <c r="C603" t="s">
        <v>128</v>
      </c>
      <c r="D603" t="s">
        <v>129</v>
      </c>
      <c r="E603" s="1" t="s">
        <v>48</v>
      </c>
      <c r="F603">
        <v>468.08699999999999</v>
      </c>
      <c r="G603">
        <v>15223229.697000001</v>
      </c>
      <c r="H603">
        <v>4495814.6789999995</v>
      </c>
      <c r="I603">
        <v>527.23199999999997</v>
      </c>
      <c r="J603">
        <v>52105536.423</v>
      </c>
      <c r="K603">
        <v>123.804</v>
      </c>
      <c r="L603">
        <v>974.12300000000005</v>
      </c>
      <c r="M603" s="2">
        <v>82.108000000000004</v>
      </c>
      <c r="N603">
        <v>65.183000000000007</v>
      </c>
      <c r="O603" s="4">
        <v>25838298.684999999</v>
      </c>
      <c r="P603" s="4">
        <v>143371083.49900001</v>
      </c>
      <c r="Q603" s="4">
        <v>170720970.42899999</v>
      </c>
      <c r="R603" s="6">
        <v>424958.397</v>
      </c>
      <c r="S603" s="4">
        <v>7137480.4179999996</v>
      </c>
      <c r="T603" s="4">
        <v>-775.47699999999998</v>
      </c>
      <c r="U603" s="4">
        <v>59761708.825999998</v>
      </c>
      <c r="V603" s="4">
        <v>41.183999999999997</v>
      </c>
      <c r="W603" s="9">
        <v>75</v>
      </c>
      <c r="X603" s="23">
        <f t="shared" si="277"/>
        <v>465233.12081168004</v>
      </c>
      <c r="Y603" s="24">
        <f t="shared" si="296"/>
        <v>-0.54867760673607591</v>
      </c>
      <c r="Z603" s="20">
        <f t="shared" si="278"/>
        <v>0.29161335826125634</v>
      </c>
      <c r="AA603" s="7">
        <f t="shared" si="279"/>
        <v>2.9789280882243392</v>
      </c>
      <c r="AB603" s="7">
        <f t="shared" si="268"/>
        <v>5.3488371114178264E-2</v>
      </c>
      <c r="AC603" s="4">
        <f t="shared" si="280"/>
        <v>53489.68910804898</v>
      </c>
      <c r="AD603">
        <f t="shared" si="274"/>
        <v>2.3929941823813698E-3</v>
      </c>
      <c r="AE603" s="7">
        <f t="shared" si="281"/>
        <v>0.19466135298893603</v>
      </c>
      <c r="AF603" s="7">
        <f t="shared" si="270"/>
        <v>1.279250788652775E-2</v>
      </c>
      <c r="AG603">
        <f t="shared" si="282"/>
        <v>0.55658197998992653</v>
      </c>
      <c r="AH603" s="7">
        <f t="shared" si="294"/>
        <v>-3.2369279971703788E-2</v>
      </c>
      <c r="AI603" s="7">
        <f t="shared" si="283"/>
        <v>6.2421088198992472</v>
      </c>
      <c r="AJ603" s="10">
        <f t="shared" si="273"/>
        <v>-4.9309325668127506E-2</v>
      </c>
      <c r="AK603" s="17">
        <f t="shared" si="284"/>
        <v>5.093707194356349E-3</v>
      </c>
      <c r="AL603" s="20">
        <f t="shared" si="285"/>
        <v>0.50203208637644092</v>
      </c>
      <c r="AM603">
        <f t="shared" si="286"/>
        <v>65.183000000000007</v>
      </c>
      <c r="AN603" s="13">
        <f t="shared" si="275"/>
        <v>0.18657339352089902</v>
      </c>
      <c r="AO603">
        <f t="shared" si="287"/>
        <v>7.868267584246067</v>
      </c>
      <c r="AP603" s="13">
        <f t="shared" si="271"/>
        <v>-0.33268507211105625</v>
      </c>
      <c r="AQ603">
        <f t="shared" si="288"/>
        <v>4.2586023068721524</v>
      </c>
      <c r="AR603" s="13">
        <f t="shared" si="295"/>
        <v>0.10920700121774009</v>
      </c>
      <c r="AS603" s="16">
        <f t="shared" si="289"/>
        <v>3.7700740744417168E-5</v>
      </c>
      <c r="AT603" s="13">
        <f t="shared" si="290"/>
        <v>-0.33527562333325289</v>
      </c>
      <c r="AU603" s="17">
        <f t="shared" si="291"/>
        <v>-6.6952624333709909E-2</v>
      </c>
      <c r="AV603" s="20">
        <f t="shared" si="292"/>
        <v>0.47330970941336536</v>
      </c>
      <c r="AW603" s="17">
        <f>(Z603*0.3999)+(AL603*0.4002)+(AV603*0.1999)</f>
        <v>0.41214403384825982</v>
      </c>
      <c r="AX603" s="17">
        <f t="shared" si="293"/>
        <v>602</v>
      </c>
    </row>
    <row r="604" spans="1:50" x14ac:dyDescent="0.25">
      <c r="A604">
        <v>147244</v>
      </c>
      <c r="B604" s="1" t="s">
        <v>1124</v>
      </c>
      <c r="C604" t="s">
        <v>639</v>
      </c>
      <c r="D604" t="s">
        <v>86</v>
      </c>
      <c r="E604" s="1" t="s">
        <v>192</v>
      </c>
      <c r="F604">
        <v>432.92099999999999</v>
      </c>
      <c r="G604">
        <v>6001099.4280000003</v>
      </c>
      <c r="H604">
        <v>7342653.9210000001</v>
      </c>
      <c r="I604">
        <v>461.81</v>
      </c>
      <c r="J604">
        <v>95181826.585999995</v>
      </c>
      <c r="K604">
        <v>151.08000000000001</v>
      </c>
      <c r="L604">
        <v>1442.566</v>
      </c>
      <c r="M604" s="2">
        <v>212.58699999999999</v>
      </c>
      <c r="N604">
        <v>53.494999999999997</v>
      </c>
      <c r="O604" s="4">
        <v>26635620.789999999</v>
      </c>
      <c r="P604" s="4">
        <v>210633773.56099999</v>
      </c>
      <c r="Q604" s="4">
        <v>238917801.616</v>
      </c>
      <c r="R604" s="6">
        <v>819966.68799999997</v>
      </c>
      <c r="S604" s="4">
        <v>4990540.6880000001</v>
      </c>
      <c r="T604" s="4">
        <v>11238284.424000001</v>
      </c>
      <c r="U604" s="4">
        <v>103333732.42299999</v>
      </c>
      <c r="V604" s="4">
        <v>42.756999999999998</v>
      </c>
      <c r="W604" s="8">
        <v>231</v>
      </c>
      <c r="X604" s="23">
        <f t="shared" si="277"/>
        <v>754607.17879591335</v>
      </c>
      <c r="Y604" s="24">
        <f t="shared" si="296"/>
        <v>-0.43559663384189967</v>
      </c>
      <c r="Z604" s="20">
        <f t="shared" si="278"/>
        <v>0.33156470674976074</v>
      </c>
      <c r="AA604" s="7">
        <f t="shared" si="279"/>
        <v>2.3146431726757881</v>
      </c>
      <c r="AB604" s="7">
        <f t="shared" si="268"/>
        <v>-6.7139224478124523E-2</v>
      </c>
      <c r="AC604" s="4">
        <f t="shared" si="280"/>
        <v>65980.916357379829</v>
      </c>
      <c r="AD604">
        <f t="shared" si="274"/>
        <v>4.5450471038015524E-3</v>
      </c>
      <c r="AE604" s="7">
        <f t="shared" si="281"/>
        <v>0.11935303525584141</v>
      </c>
      <c r="AF604" s="7">
        <f t="shared" si="270"/>
        <v>-9.1841181278434476E-4</v>
      </c>
      <c r="AG604">
        <f t="shared" si="282"/>
        <v>0.60950950191666387</v>
      </c>
      <c r="AH604" s="7">
        <f t="shared" si="294"/>
        <v>-2.8980809588560443E-2</v>
      </c>
      <c r="AI604" s="7">
        <f t="shared" si="283"/>
        <v>8.4470925128277283</v>
      </c>
      <c r="AJ604" s="10">
        <f t="shared" si="273"/>
        <v>-2.2799215905854257E-2</v>
      </c>
      <c r="AK604" s="17">
        <f t="shared" si="284"/>
        <v>-2.8859736944014218E-2</v>
      </c>
      <c r="AL604" s="20">
        <f t="shared" si="285"/>
        <v>0.4884882287497605</v>
      </c>
      <c r="AM604">
        <f t="shared" si="286"/>
        <v>53.494999999999997</v>
      </c>
      <c r="AN604" s="13">
        <f t="shared" si="275"/>
        <v>-0.26568177812113536</v>
      </c>
      <c r="AO604">
        <f t="shared" si="287"/>
        <v>9.5483584855705583</v>
      </c>
      <c r="AP604" s="13">
        <f t="shared" si="271"/>
        <v>-0.18928888810271746</v>
      </c>
      <c r="AQ604">
        <f t="shared" si="288"/>
        <v>3.0567249139528725</v>
      </c>
      <c r="AR604" s="13">
        <f t="shared" si="295"/>
        <v>-0.11688310423343494</v>
      </c>
      <c r="AS604" s="16">
        <f t="shared" si="289"/>
        <v>5.4159278335333291E-5</v>
      </c>
      <c r="AT604" s="13">
        <f t="shared" si="290"/>
        <v>-0.23034038824313463</v>
      </c>
      <c r="AU604" s="17">
        <f t="shared" si="291"/>
        <v>-0.20231560916900565</v>
      </c>
      <c r="AV604" s="20">
        <f t="shared" si="292"/>
        <v>0.41983499896871612</v>
      </c>
      <c r="AW604" s="17">
        <f>(Z604*0.3999)+(AL604*0.4002)+(AV604*0.1999)</f>
        <v>0.41201073166872987</v>
      </c>
      <c r="AX604" s="17">
        <f t="shared" si="293"/>
        <v>603</v>
      </c>
    </row>
    <row r="605" spans="1:50" x14ac:dyDescent="0.25">
      <c r="A605">
        <v>162654</v>
      </c>
      <c r="B605" s="1" t="s">
        <v>1125</v>
      </c>
      <c r="C605" t="s">
        <v>128</v>
      </c>
      <c r="D605" t="s">
        <v>129</v>
      </c>
      <c r="E605" s="1" t="s">
        <v>44</v>
      </c>
      <c r="F605">
        <v>443.35300000000001</v>
      </c>
      <c r="G605">
        <v>-454048.826</v>
      </c>
      <c r="H605">
        <v>7807980.21</v>
      </c>
      <c r="I605">
        <v>146.10900000000001</v>
      </c>
      <c r="J605">
        <v>269427621.69099998</v>
      </c>
      <c r="K605">
        <v>187.363</v>
      </c>
      <c r="L605">
        <v>726.83500000000004</v>
      </c>
      <c r="M605" s="2">
        <v>185.708</v>
      </c>
      <c r="N605">
        <v>46.279000000000003</v>
      </c>
      <c r="O605" s="4">
        <v>24041482.421</v>
      </c>
      <c r="P605" s="4">
        <v>342940676.99599999</v>
      </c>
      <c r="Q605" s="4">
        <v>444088054.296</v>
      </c>
      <c r="R605" s="6">
        <v>424958.397</v>
      </c>
      <c r="S605" s="4">
        <v>-34771523.912</v>
      </c>
      <c r="T605" s="4">
        <v>1302508.861</v>
      </c>
      <c r="U605" s="4">
        <v>65365355.487000003</v>
      </c>
      <c r="V605" s="4">
        <v>44.465000000000003</v>
      </c>
      <c r="W605" s="9">
        <v>75</v>
      </c>
      <c r="X605" s="23">
        <f t="shared" si="277"/>
        <v>1052242.3198676801</v>
      </c>
      <c r="Y605" s="24">
        <f t="shared" si="296"/>
        <v>-0.31928741264099797</v>
      </c>
      <c r="Z605" s="20">
        <f t="shared" si="278"/>
        <v>0.37475428841207559</v>
      </c>
      <c r="AA605" s="7">
        <f t="shared" si="279"/>
        <v>3.7143373310883971</v>
      </c>
      <c r="AB605" s="7">
        <f t="shared" ref="AB605:AB668" si="297">(AA605 - AVERAGE(AA$2:AA$999)) / _xlfn.STDEV.P(AA$2:AA$999)</f>
        <v>0.18703144377268047</v>
      </c>
      <c r="AC605" s="4">
        <f t="shared" si="280"/>
        <v>370686.08651344525</v>
      </c>
      <c r="AD605">
        <f t="shared" si="274"/>
        <v>5.7041222100643628E-2</v>
      </c>
      <c r="AE605" s="7">
        <f t="shared" si="281"/>
        <v>-0.41250511836293102</v>
      </c>
      <c r="AF605" s="7">
        <f t="shared" si="270"/>
        <v>-9.7750536805091312E-2</v>
      </c>
      <c r="AG605">
        <f t="shared" si="282"/>
        <v>8.3883542771800556E-3</v>
      </c>
      <c r="AH605" s="7">
        <f t="shared" si="294"/>
        <v>-6.7465158209245771E-2</v>
      </c>
      <c r="AI605" s="7">
        <f t="shared" si="283"/>
        <v>4.3905048865364895</v>
      </c>
      <c r="AJ605" s="10">
        <f t="shared" si="273"/>
        <v>-7.1570816157660894E-2</v>
      </c>
      <c r="AK605" s="17">
        <f t="shared" si="284"/>
        <v>2.0886855020384124E-2</v>
      </c>
      <c r="AL605" s="20">
        <f t="shared" si="285"/>
        <v>0.50833204374395147</v>
      </c>
      <c r="AM605">
        <f t="shared" si="286"/>
        <v>46.279000000000003</v>
      </c>
      <c r="AN605" s="13">
        <f t="shared" si="275"/>
        <v>-0.54489749668452647</v>
      </c>
      <c r="AO605">
        <f t="shared" si="287"/>
        <v>3.8792877996189219</v>
      </c>
      <c r="AP605" s="13">
        <f t="shared" si="271"/>
        <v>-0.67314550716906474</v>
      </c>
      <c r="AQ605">
        <f t="shared" si="288"/>
        <v>0.77981778686293457</v>
      </c>
      <c r="AR605" s="13">
        <f t="shared" si="295"/>
        <v>-0.54520147971757216</v>
      </c>
      <c r="AS605" s="16">
        <f t="shared" si="289"/>
        <v>3.0232536716002037E-5</v>
      </c>
      <c r="AT605" s="13">
        <f t="shared" si="290"/>
        <v>-0.38289089541278698</v>
      </c>
      <c r="AU605" s="17">
        <f t="shared" si="291"/>
        <v>-0.54463417480957454</v>
      </c>
      <c r="AV605" s="20">
        <f t="shared" si="292"/>
        <v>0.29300257275613284</v>
      </c>
      <c r="AW605" s="17">
        <f>(Z605*0.3999)+(AL605*0.4002)+(AV605*0.1999)</f>
        <v>0.41186993813626938</v>
      </c>
      <c r="AX605" s="17">
        <f t="shared" si="293"/>
        <v>604</v>
      </c>
    </row>
    <row r="606" spans="1:50" x14ac:dyDescent="0.25">
      <c r="A606">
        <v>461528</v>
      </c>
      <c r="B606" s="1" t="s">
        <v>1126</v>
      </c>
      <c r="C606" t="s">
        <v>946</v>
      </c>
      <c r="D606" t="s">
        <v>118</v>
      </c>
      <c r="E606" s="1" t="s">
        <v>40</v>
      </c>
      <c r="F606">
        <v>59.819000000000003</v>
      </c>
      <c r="G606">
        <v>512290.25900000002</v>
      </c>
      <c r="H606">
        <v>11692.611999999999</v>
      </c>
      <c r="I606">
        <v>83.486000000000004</v>
      </c>
      <c r="J606">
        <v>61377.150999999998</v>
      </c>
      <c r="K606">
        <v>15.170999999999999</v>
      </c>
      <c r="L606">
        <v>184.76499999999999</v>
      </c>
      <c r="M606" s="2">
        <v>5.8470000000000004</v>
      </c>
      <c r="N606">
        <v>94.302999999999997</v>
      </c>
      <c r="O606" s="4">
        <v>308789.97100000002</v>
      </c>
      <c r="P606" s="4">
        <v>926135.723</v>
      </c>
      <c r="Q606" s="4">
        <v>851002.92799999996</v>
      </c>
      <c r="R606" s="6">
        <v>767685.26300000004</v>
      </c>
      <c r="S606" s="4">
        <v>-3841591.4139999999</v>
      </c>
      <c r="T606" s="4">
        <v>0</v>
      </c>
      <c r="U606" s="4">
        <v>1974557.8970000001</v>
      </c>
      <c r="V606" s="4">
        <v>34.761000000000003</v>
      </c>
      <c r="W606" s="8">
        <v>163</v>
      </c>
      <c r="X606" s="23">
        <f t="shared" si="277"/>
        <v>27537.765231662579</v>
      </c>
      <c r="Y606" s="24">
        <f t="shared" si="296"/>
        <v>-0.71971925775700984</v>
      </c>
      <c r="Z606" s="20">
        <f t="shared" si="278"/>
        <v>0.23584893336699672</v>
      </c>
      <c r="AA606" s="7">
        <f t="shared" si="279"/>
        <v>0.15955597070085059</v>
      </c>
      <c r="AB606" s="7">
        <f t="shared" si="297"/>
        <v>-0.45848182669769877</v>
      </c>
      <c r="AC606" s="4">
        <f t="shared" si="280"/>
        <v>332.1903553162125</v>
      </c>
      <c r="AD606">
        <f t="shared" si="274"/>
        <v>-6.7652532982524112E-3</v>
      </c>
      <c r="AE606" s="7">
        <f t="shared" si="281"/>
        <v>-1.9396234508083403</v>
      </c>
      <c r="AF606" s="7">
        <f t="shared" si="270"/>
        <v>-0.37578352781831381</v>
      </c>
      <c r="AG606">
        <f t="shared" si="282"/>
        <v>-6.8184640142829736</v>
      </c>
      <c r="AH606" s="7">
        <f t="shared" si="294"/>
        <v>-0.50452675147594639</v>
      </c>
      <c r="AI606" s="7">
        <f t="shared" si="283"/>
        <v>-11.32665073886842</v>
      </c>
      <c r="AJ606" s="10">
        <f t="shared" si="273"/>
        <v>-0.26053526161659107</v>
      </c>
      <c r="AK606" s="17">
        <f t="shared" si="284"/>
        <v>-0.35370168110538824</v>
      </c>
      <c r="AL606" s="20">
        <f t="shared" si="285"/>
        <v>0.36178123130198614</v>
      </c>
      <c r="AM606">
        <f t="shared" si="286"/>
        <v>94.302999999999997</v>
      </c>
      <c r="AN606" s="13">
        <f t="shared" si="275"/>
        <v>1.3133419251957814</v>
      </c>
      <c r="AO606">
        <f t="shared" si="287"/>
        <v>12.178828027157076</v>
      </c>
      <c r="AP606" s="13">
        <f t="shared" si="271"/>
        <v>3.5222353590400303E-2</v>
      </c>
      <c r="AQ606">
        <f t="shared" si="288"/>
        <v>5.5029991431019711</v>
      </c>
      <c r="AR606" s="13">
        <f t="shared" si="295"/>
        <v>0.34329561423586014</v>
      </c>
      <c r="AS606" s="16">
        <f t="shared" si="289"/>
        <v>5.9835168675215808E-4</v>
      </c>
      <c r="AT606" s="13">
        <v>3</v>
      </c>
      <c r="AU606" s="17">
        <f t="shared" si="291"/>
        <v>1.0886320695152996</v>
      </c>
      <c r="AV606" s="20">
        <f t="shared" si="292"/>
        <v>0.8618419155956577</v>
      </c>
      <c r="AW606" s="17">
        <f>(Z606*0.3999)+(AL606*0.4002)+(AV606*0.1999)</f>
        <v>0.4113830361480888</v>
      </c>
      <c r="AX606" s="17">
        <f t="shared" si="293"/>
        <v>605</v>
      </c>
    </row>
    <row r="607" spans="1:50" x14ac:dyDescent="0.25">
      <c r="A607">
        <v>165574</v>
      </c>
      <c r="B607" s="1" t="s">
        <v>1127</v>
      </c>
      <c r="C607" t="s">
        <v>885</v>
      </c>
      <c r="D607" t="s">
        <v>55</v>
      </c>
      <c r="E607" s="1" t="s">
        <v>44</v>
      </c>
      <c r="F607">
        <v>279.65499999999997</v>
      </c>
      <c r="G607">
        <v>1333524.2779999999</v>
      </c>
      <c r="H607">
        <v>4291119.983</v>
      </c>
      <c r="I607">
        <v>260.63200000000001</v>
      </c>
      <c r="J607">
        <v>79605741.071999997</v>
      </c>
      <c r="K607">
        <v>67.793999999999997</v>
      </c>
      <c r="L607">
        <v>1031.3530000000001</v>
      </c>
      <c r="M607" s="2">
        <v>266.19799999999998</v>
      </c>
      <c r="N607">
        <v>46.436</v>
      </c>
      <c r="O607" s="4">
        <v>10393362.021</v>
      </c>
      <c r="P607" s="4">
        <v>83731224.291999996</v>
      </c>
      <c r="Q607" s="4">
        <v>123174436.41500001</v>
      </c>
      <c r="R607" s="6">
        <v>451154.30800000002</v>
      </c>
      <c r="S607" s="4">
        <v>-20567882.978</v>
      </c>
      <c r="T607" s="4">
        <v>732163.68799999997</v>
      </c>
      <c r="U607" s="4">
        <v>77124548.209999993</v>
      </c>
      <c r="V607" s="4">
        <v>42.127000000000002</v>
      </c>
      <c r="W607" s="8">
        <v>141</v>
      </c>
      <c r="X607" s="23">
        <f t="shared" si="277"/>
        <v>851747.33674456738</v>
      </c>
      <c r="Y607" s="24">
        <f t="shared" si="296"/>
        <v>-0.3976364115453791</v>
      </c>
      <c r="Z607" s="20">
        <f t="shared" si="278"/>
        <v>0.34544910823208824</v>
      </c>
      <c r="AA607" s="7">
        <f t="shared" si="279"/>
        <v>0.89646733232924525</v>
      </c>
      <c r="AB607" s="7">
        <f t="shared" si="297"/>
        <v>-0.32466598407167985</v>
      </c>
      <c r="AC607" s="4">
        <f t="shared" si="280"/>
        <v>77185.736670179846</v>
      </c>
      <c r="AD607">
        <f t="shared" si="274"/>
        <v>6.4754712172081222E-3</v>
      </c>
      <c r="AE607" s="7">
        <f t="shared" si="281"/>
        <v>-0.21104516490236699</v>
      </c>
      <c r="AF607" s="7">
        <f t="shared" si="270"/>
        <v>-6.1071968916818299E-2</v>
      </c>
      <c r="AG607">
        <f t="shared" si="282"/>
        <v>5.2371190245823367E-2</v>
      </c>
      <c r="AH607" s="7">
        <f t="shared" si="294"/>
        <v>-6.4649335143644973E-2</v>
      </c>
      <c r="AI607" s="7">
        <f t="shared" si="283"/>
        <v>3.1228297541004499</v>
      </c>
      <c r="AJ607" s="10">
        <f t="shared" si="273"/>
        <v>-8.6811839033050328E-2</v>
      </c>
      <c r="AK607" s="17">
        <f t="shared" si="284"/>
        <v>-0.13459451120597293</v>
      </c>
      <c r="AL607" s="20">
        <f t="shared" si="285"/>
        <v>0.446466240770584</v>
      </c>
      <c r="AM607">
        <f t="shared" si="286"/>
        <v>46.436</v>
      </c>
      <c r="AN607" s="13">
        <f t="shared" si="275"/>
        <v>-0.53882254271910912</v>
      </c>
      <c r="AO607">
        <f t="shared" si="287"/>
        <v>15.21304245213441</v>
      </c>
      <c r="AP607" s="13">
        <f t="shared" si="271"/>
        <v>0.29419332335269166</v>
      </c>
      <c r="AQ607">
        <f t="shared" si="288"/>
        <v>3.8444700120954658</v>
      </c>
      <c r="AR607" s="13">
        <f t="shared" si="295"/>
        <v>3.1302869940776627E-2</v>
      </c>
      <c r="AS607" s="16">
        <f t="shared" si="289"/>
        <v>9.9231894156686775E-5</v>
      </c>
      <c r="AT607" s="13">
        <f t="shared" ref="AT607:AT638" si="298">(AS607 - AVERAGE(AS$2:AS$844)) / _xlfn.STDEV.P(AS$2:AS$844)</f>
        <v>5.70305589758184E-2</v>
      </c>
      <c r="AU607" s="17">
        <f t="shared" si="291"/>
        <v>-6.8866602697201976E-2</v>
      </c>
      <c r="AV607" s="20">
        <f t="shared" si="292"/>
        <v>0.47254790128444274</v>
      </c>
      <c r="AW607" s="17">
        <f>(Z607*0.3999)+(AL607*0.4002)+(AV607*0.1999)</f>
        <v>0.41128321340515989</v>
      </c>
      <c r="AX607" s="17">
        <f t="shared" si="293"/>
        <v>606</v>
      </c>
    </row>
    <row r="608" spans="1:50" x14ac:dyDescent="0.25">
      <c r="A608">
        <v>178369</v>
      </c>
      <c r="B608" s="1" t="s">
        <v>1128</v>
      </c>
      <c r="C608" t="s">
        <v>522</v>
      </c>
      <c r="D608" t="s">
        <v>169</v>
      </c>
      <c r="E608" s="1" t="s">
        <v>192</v>
      </c>
      <c r="F608">
        <v>229.59299999999999</v>
      </c>
      <c r="G608">
        <v>-2639594.0469999998</v>
      </c>
      <c r="H608">
        <v>694693.54500000004</v>
      </c>
      <c r="I608">
        <v>243.81800000000001</v>
      </c>
      <c r="J608">
        <v>14836638.732999999</v>
      </c>
      <c r="K608">
        <v>88.722999999999999</v>
      </c>
      <c r="L608">
        <v>1247.2840000000001</v>
      </c>
      <c r="M608" s="2">
        <v>417.54300000000001</v>
      </c>
      <c r="N608">
        <v>21.177</v>
      </c>
      <c r="O608" s="4">
        <v>8425368.6300000008</v>
      </c>
      <c r="P608" s="4">
        <v>36208410.788999997</v>
      </c>
      <c r="Q608" s="4">
        <v>52893298.803999998</v>
      </c>
      <c r="R608" s="6">
        <v>422876.76699999999</v>
      </c>
      <c r="S608" s="4">
        <v>-5491127.25</v>
      </c>
      <c r="T608" s="4">
        <v>4895043.8329999996</v>
      </c>
      <c r="U608" s="4">
        <v>51146726.614</v>
      </c>
      <c r="V608" s="4">
        <v>44.472000000000001</v>
      </c>
      <c r="W608" s="8">
        <v>138</v>
      </c>
      <c r="X608" s="23">
        <f t="shared" si="277"/>
        <v>1279487.2023440653</v>
      </c>
      <c r="Y608" s="24">
        <f t="shared" si="296"/>
        <v>-0.23048514551775609</v>
      </c>
      <c r="Z608" s="20">
        <f t="shared" si="278"/>
        <v>0.40885740247965635</v>
      </c>
      <c r="AA608" s="7">
        <f t="shared" si="279"/>
        <v>0.64723570464256597</v>
      </c>
      <c r="AB608" s="7">
        <f t="shared" si="297"/>
        <v>-0.36992399202836185</v>
      </c>
      <c r="AC608" s="4">
        <f t="shared" si="280"/>
        <v>11895.156783058228</v>
      </c>
      <c r="AD608">
        <f t="shared" si="274"/>
        <v>-4.7731259288269021E-3</v>
      </c>
      <c r="AE608" s="7">
        <f t="shared" si="281"/>
        <v>-9.377792133596892E-2</v>
      </c>
      <c r="AF608" s="7">
        <f t="shared" si="270"/>
        <v>-3.9721847067104181E-2</v>
      </c>
      <c r="AG608">
        <f t="shared" si="282"/>
        <v>0.13517919832439462</v>
      </c>
      <c r="AH608" s="7">
        <f t="shared" si="294"/>
        <v>-5.9347887566905379E-2</v>
      </c>
      <c r="AI608" s="7">
        <f t="shared" si="283"/>
        <v>3.17013208338276</v>
      </c>
      <c r="AJ608" s="10">
        <f t="shared" si="273"/>
        <v>-8.6243131905960529E-2</v>
      </c>
      <c r="AK608" s="17">
        <f t="shared" si="284"/>
        <v>-0.14444358321052855</v>
      </c>
      <c r="AL608" s="20">
        <f t="shared" si="285"/>
        <v>0.44257510160501445</v>
      </c>
      <c r="AM608">
        <f t="shared" si="286"/>
        <v>21.177</v>
      </c>
      <c r="AN608" s="13">
        <f t="shared" si="275"/>
        <v>-1.5161936396138846</v>
      </c>
      <c r="AO608">
        <f t="shared" si="287"/>
        <v>14.058181080441376</v>
      </c>
      <c r="AP608" s="13">
        <f t="shared" si="271"/>
        <v>0.19562561274318549</v>
      </c>
      <c r="AQ608">
        <f t="shared" si="288"/>
        <v>2.7480811063647534</v>
      </c>
      <c r="AR608" s="13">
        <f t="shared" si="295"/>
        <v>-0.17494336180676018</v>
      </c>
      <c r="AS608" s="16">
        <f t="shared" si="289"/>
        <v>1.4803910128737002E-4</v>
      </c>
      <c r="AT608" s="13">
        <f t="shared" si="298"/>
        <v>0.36821226184941269</v>
      </c>
      <c r="AU608" s="17">
        <f t="shared" si="291"/>
        <v>-0.37604507678017651</v>
      </c>
      <c r="AV608" s="20">
        <f t="shared" si="292"/>
        <v>0.3534416924141176</v>
      </c>
      <c r="AW608" s="17">
        <f>(Z608*0.3999)+(AL608*0.4002)+(AV608*0.1999)</f>
        <v>0.41127362522752342</v>
      </c>
      <c r="AX608" s="17">
        <f t="shared" si="293"/>
        <v>607</v>
      </c>
    </row>
    <row r="609" spans="1:50" x14ac:dyDescent="0.25">
      <c r="A609">
        <v>204617</v>
      </c>
      <c r="B609" s="1" t="s">
        <v>1129</v>
      </c>
      <c r="C609" t="s">
        <v>1072</v>
      </c>
      <c r="D609" t="s">
        <v>195</v>
      </c>
      <c r="E609" s="1" t="s">
        <v>48</v>
      </c>
      <c r="F609">
        <v>232.233</v>
      </c>
      <c r="G609">
        <v>2050</v>
      </c>
      <c r="H609">
        <v>2262499.2459999998</v>
      </c>
      <c r="I609">
        <v>314.35500000000002</v>
      </c>
      <c r="J609">
        <v>12773434.923</v>
      </c>
      <c r="K609">
        <v>54.674999999999997</v>
      </c>
      <c r="L609">
        <v>956.52700000000004</v>
      </c>
      <c r="M609" s="2">
        <v>192.06899999999999</v>
      </c>
      <c r="N609">
        <v>55.747</v>
      </c>
      <c r="O609" s="4">
        <v>8228856.3140000002</v>
      </c>
      <c r="P609" s="4">
        <v>12446707.236</v>
      </c>
      <c r="Q609" s="4">
        <v>59761793.479000002</v>
      </c>
      <c r="R609" s="6">
        <v>754926.505</v>
      </c>
      <c r="S609" s="4">
        <v>-2916006.7149999999</v>
      </c>
      <c r="T609" s="4">
        <v>9227212.2070000004</v>
      </c>
      <c r="U609" s="4">
        <v>48999799.761</v>
      </c>
      <c r="V609" s="4">
        <v>39.929000000000002</v>
      </c>
      <c r="W609" s="8">
        <v>265</v>
      </c>
      <c r="X609" s="23">
        <f t="shared" si="277"/>
        <v>547162.18448620755</v>
      </c>
      <c r="Y609" s="24">
        <f t="shared" si="296"/>
        <v>-0.51666154319132895</v>
      </c>
      <c r="Z609" s="20">
        <f t="shared" si="278"/>
        <v>0.30269622302302412</v>
      </c>
      <c r="AA609" s="7">
        <f t="shared" si="279"/>
        <v>0.25067226999292069</v>
      </c>
      <c r="AB609" s="7">
        <f t="shared" si="297"/>
        <v>-0.44193600449760434</v>
      </c>
      <c r="AC609" s="4">
        <f t="shared" si="280"/>
        <v>13353.972154471332</v>
      </c>
      <c r="AD609">
        <f t="shared" si="274"/>
        <v>-4.5217937082854482E-3</v>
      </c>
      <c r="AE609" s="7">
        <f t="shared" si="281"/>
        <v>-1.3336941623997019E-2</v>
      </c>
      <c r="AF609" s="7">
        <f t="shared" si="270"/>
        <v>-2.5076455341932813E-2</v>
      </c>
      <c r="AG609">
        <f t="shared" si="282"/>
        <v>0.19505960867534966</v>
      </c>
      <c r="AH609" s="7">
        <f t="shared" si="294"/>
        <v>-5.5514286642124863E-2</v>
      </c>
      <c r="AI609" s="7">
        <f t="shared" si="283"/>
        <v>1.2630600137147889</v>
      </c>
      <c r="AJ609" s="10">
        <f t="shared" si="273"/>
        <v>-0.10917150550509505</v>
      </c>
      <c r="AK609" s="17">
        <f t="shared" si="284"/>
        <v>-0.16575294462809992</v>
      </c>
      <c r="AL609" s="20">
        <f t="shared" si="285"/>
        <v>0.4341756892530807</v>
      </c>
      <c r="AM609">
        <f t="shared" si="286"/>
        <v>55.747</v>
      </c>
      <c r="AN609" s="13">
        <f t="shared" si="275"/>
        <v>-0.17854294799298154</v>
      </c>
      <c r="AO609">
        <f t="shared" si="287"/>
        <v>17.494778235025152</v>
      </c>
      <c r="AP609" s="13">
        <f t="shared" si="271"/>
        <v>0.48894005040410982</v>
      </c>
      <c r="AQ609">
        <f t="shared" si="288"/>
        <v>5.7495198902606317</v>
      </c>
      <c r="AR609" s="13">
        <f t="shared" si="295"/>
        <v>0.38966964710257812</v>
      </c>
      <c r="AS609" s="16">
        <f t="shared" si="289"/>
        <v>1.1624057627214026E-4</v>
      </c>
      <c r="AT609" s="13">
        <f t="shared" si="298"/>
        <v>0.16547336845989327</v>
      </c>
      <c r="AU609" s="17">
        <f t="shared" si="291"/>
        <v>0.19918421367075617</v>
      </c>
      <c r="AV609" s="20">
        <f t="shared" si="292"/>
        <v>0.57894067616500156</v>
      </c>
      <c r="AW609" s="17">
        <f>(Z609*0.3999)+(AL609*0.4002)+(AV609*0.1999)</f>
        <v>0.41053557159137399</v>
      </c>
      <c r="AX609" s="17">
        <f t="shared" si="293"/>
        <v>608</v>
      </c>
    </row>
    <row r="610" spans="1:50" x14ac:dyDescent="0.25">
      <c r="A610">
        <v>166018</v>
      </c>
      <c r="B610" s="1" t="s">
        <v>1130</v>
      </c>
      <c r="C610" t="s">
        <v>321</v>
      </c>
      <c r="D610" t="s">
        <v>55</v>
      </c>
      <c r="E610" s="1" t="s">
        <v>44</v>
      </c>
      <c r="F610">
        <v>-67.605000000000004</v>
      </c>
      <c r="G610">
        <v>1724108.09</v>
      </c>
      <c r="H610">
        <v>954466.98699999996</v>
      </c>
      <c r="I610">
        <v>-515.69100000000003</v>
      </c>
      <c r="J610">
        <v>-19383323.328000002</v>
      </c>
      <c r="K610">
        <v>-5.1779999999999999</v>
      </c>
      <c r="L610">
        <v>41.043999999999997</v>
      </c>
      <c r="M610" s="2">
        <v>207.607</v>
      </c>
      <c r="N610">
        <v>58.673000000000002</v>
      </c>
      <c r="O610" s="4">
        <v>8370988.8830000004</v>
      </c>
      <c r="P610" s="4">
        <v>33281776.317000002</v>
      </c>
      <c r="Q610" s="4">
        <v>17598849.100000001</v>
      </c>
      <c r="R610" s="6">
        <v>451154.30800000002</v>
      </c>
      <c r="S610" s="4">
        <v>-21994460.059</v>
      </c>
      <c r="T610" s="4">
        <v>43041.326999999997</v>
      </c>
      <c r="U610" s="4">
        <v>11517351.903999999</v>
      </c>
      <c r="V610" s="4">
        <v>39.533000000000001</v>
      </c>
      <c r="W610" s="8">
        <v>141</v>
      </c>
      <c r="X610" s="23">
        <f t="shared" si="277"/>
        <v>664275.12355287955</v>
      </c>
      <c r="Y610" s="24">
        <f t="shared" si="296"/>
        <v>-0.47089640038479169</v>
      </c>
      <c r="Z610" s="20">
        <f t="shared" si="278"/>
        <v>0.31885735935196835</v>
      </c>
      <c r="AA610" s="7">
        <f t="shared" si="279"/>
        <v>1.0222509342065216</v>
      </c>
      <c r="AB610" s="7">
        <f t="shared" si="297"/>
        <v>-0.30182492129236654</v>
      </c>
      <c r="AC610" s="4">
        <f t="shared" si="280"/>
        <v>-472257.17103596148</v>
      </c>
      <c r="AD610">
        <f t="shared" si="274"/>
        <v>-8.8185380841659333E-2</v>
      </c>
      <c r="AE610" s="7">
        <f t="shared" si="281"/>
        <v>-1.8268082148894633</v>
      </c>
      <c r="AF610" s="7">
        <f t="shared" si="270"/>
        <v>-0.35524395546954896</v>
      </c>
      <c r="AG610">
        <f t="shared" si="282"/>
        <v>-0.11267982007111804</v>
      </c>
      <c r="AH610" s="7">
        <f t="shared" si="294"/>
        <v>-7.521605808489637E-2</v>
      </c>
      <c r="AI610" s="7">
        <f t="shared" si="283"/>
        <v>-1.1221660890527616</v>
      </c>
      <c r="AJ610" s="10">
        <f t="shared" si="273"/>
        <v>-0.13784863631336264</v>
      </c>
      <c r="AK610" s="17">
        <f t="shared" si="284"/>
        <v>-0.2105445816718523</v>
      </c>
      <c r="AL610" s="20">
        <f t="shared" si="285"/>
        <v>0.41662133010552471</v>
      </c>
      <c r="AM610">
        <f t="shared" si="286"/>
        <v>58.673000000000002</v>
      </c>
      <c r="AN610" s="13">
        <f t="shared" si="275"/>
        <v>-6.5324379185264875E-2</v>
      </c>
      <c r="AO610">
        <f t="shared" si="287"/>
        <v>-7.9266125917342602</v>
      </c>
      <c r="AP610" s="13">
        <f t="shared" si="271"/>
        <v>-1.6807820960988626</v>
      </c>
      <c r="AQ610">
        <f t="shared" si="288"/>
        <v>99.592699884125153</v>
      </c>
      <c r="AR610" s="13">
        <v>3</v>
      </c>
      <c r="AS610" s="16">
        <f t="shared" si="289"/>
        <v>4.9031244185920624E-6</v>
      </c>
      <c r="AT610" s="13">
        <f t="shared" si="298"/>
        <v>-0.54438445578781292</v>
      </c>
      <c r="AU610" s="17">
        <f t="shared" si="291"/>
        <v>0.2013302710621423</v>
      </c>
      <c r="AV610" s="20">
        <f t="shared" si="292"/>
        <v>0.57977983287196377</v>
      </c>
      <c r="AW610" s="17">
        <f>(Z610*0.3999)+(AL610*0.4002)+(AV610*0.1999)</f>
        <v>0.4101409029041887</v>
      </c>
      <c r="AX610" s="17">
        <f t="shared" si="293"/>
        <v>609</v>
      </c>
    </row>
    <row r="611" spans="1:50" ht="30" x14ac:dyDescent="0.25">
      <c r="A611">
        <v>153320</v>
      </c>
      <c r="B611" s="1" t="s">
        <v>1131</v>
      </c>
      <c r="C611" t="s">
        <v>1132</v>
      </c>
      <c r="D611" t="s">
        <v>291</v>
      </c>
      <c r="E611" s="1" t="s">
        <v>70</v>
      </c>
      <c r="F611">
        <v>84.198999999999998</v>
      </c>
      <c r="G611">
        <v>-1120079.4010000001</v>
      </c>
      <c r="H611">
        <v>806718.152</v>
      </c>
      <c r="I611">
        <v>73.016000000000005</v>
      </c>
      <c r="J611">
        <v>9825859.6260000002</v>
      </c>
      <c r="K611">
        <v>31.934000000000001</v>
      </c>
      <c r="L611">
        <v>470.71699999999998</v>
      </c>
      <c r="M611" s="2">
        <v>164.55199999999999</v>
      </c>
      <c r="N611">
        <v>58.688000000000002</v>
      </c>
      <c r="O611" s="4">
        <v>2827038.9160000002</v>
      </c>
      <c r="P611" s="4">
        <v>17218718.965999998</v>
      </c>
      <c r="Q611" s="4">
        <v>19683805.030000001</v>
      </c>
      <c r="R611" s="6">
        <v>237429.698</v>
      </c>
      <c r="S611" s="4">
        <v>-3191365.8560000001</v>
      </c>
      <c r="T611" s="4">
        <v>0</v>
      </c>
      <c r="U611" s="4">
        <v>8342359.7390000001</v>
      </c>
      <c r="V611" s="4">
        <v>40.167999999999999</v>
      </c>
      <c r="W611" s="9">
        <v>75</v>
      </c>
      <c r="X611" s="23">
        <f t="shared" si="277"/>
        <v>520927.08887061331</v>
      </c>
      <c r="Y611" s="24">
        <f t="shared" si="296"/>
        <v>-0.52691363751121711</v>
      </c>
      <c r="Z611" s="20">
        <f t="shared" si="278"/>
        <v>0.29912678151354655</v>
      </c>
      <c r="AA611" s="7">
        <f t="shared" si="279"/>
        <v>1.6051745146533127</v>
      </c>
      <c r="AB611" s="7">
        <f t="shared" si="297"/>
        <v>-0.19597174251698093</v>
      </c>
      <c r="AC611" s="4">
        <f t="shared" si="280"/>
        <v>20874.239991332372</v>
      </c>
      <c r="AD611">
        <f t="shared" si="274"/>
        <v>-3.2261632594001305E-3</v>
      </c>
      <c r="AE611" s="7">
        <f t="shared" si="281"/>
        <v>-0.28584810276784445</v>
      </c>
      <c r="AF611" s="7">
        <f t="shared" si="270"/>
        <v>-7.469087722892738E-2</v>
      </c>
      <c r="AG611">
        <f t="shared" si="282"/>
        <v>-0.45437740181066499</v>
      </c>
      <c r="AH611" s="7">
        <f t="shared" si="294"/>
        <v>-9.7091862837645523E-2</v>
      </c>
      <c r="AI611" s="7">
        <f t="shared" si="283"/>
        <v>7.9850376493791968</v>
      </c>
      <c r="AJ611" s="10">
        <f t="shared" si="273"/>
        <v>-2.8354415785788269E-2</v>
      </c>
      <c r="AK611" s="17">
        <f t="shared" si="284"/>
        <v>-9.7885157625187125E-2</v>
      </c>
      <c r="AL611" s="20">
        <f t="shared" si="285"/>
        <v>0.461011742941215</v>
      </c>
      <c r="AM611">
        <f t="shared" si="286"/>
        <v>58.688000000000002</v>
      </c>
      <c r="AN611" s="13">
        <f t="shared" si="275"/>
        <v>-6.4743969570734528E-2</v>
      </c>
      <c r="AO611">
        <f t="shared" si="287"/>
        <v>14.74030813552953</v>
      </c>
      <c r="AP611" s="13">
        <f t="shared" si="271"/>
        <v>0.25384532968312945</v>
      </c>
      <c r="AQ611">
        <f t="shared" si="288"/>
        <v>2.2864658357863092</v>
      </c>
      <c r="AR611" s="13">
        <f t="shared" ref="AR611:AR642" si="299">(AQ611 - AVERAGE(AQ$2:AQ$844)) / _xlfn.STDEV.P(AQ$2:AQ$844)</f>
        <v>-0.26177971118633669</v>
      </c>
      <c r="AS611" s="16">
        <f t="shared" si="289"/>
        <v>1.665053131514798E-4</v>
      </c>
      <c r="AT611" s="13">
        <f t="shared" si="298"/>
        <v>0.48594789130495958</v>
      </c>
      <c r="AU611" s="17">
        <f t="shared" si="291"/>
        <v>7.5782792013969758E-2</v>
      </c>
      <c r="AV611" s="20">
        <f t="shared" si="292"/>
        <v>0.53020404663263787</v>
      </c>
      <c r="AW611" s="17">
        <f>(Z611*0.3999)+(AL611*0.4002)+(AV611*0.1999)</f>
        <v>0.4101054883742058</v>
      </c>
      <c r="AX611" s="17">
        <f t="shared" si="293"/>
        <v>610</v>
      </c>
    </row>
    <row r="612" spans="1:50" x14ac:dyDescent="0.25">
      <c r="A612">
        <v>152381</v>
      </c>
      <c r="B612" s="1" t="s">
        <v>1133</v>
      </c>
      <c r="C612" t="s">
        <v>1134</v>
      </c>
      <c r="D612" t="s">
        <v>73</v>
      </c>
      <c r="E612" s="1" t="s">
        <v>48</v>
      </c>
      <c r="F612">
        <v>303.86399999999998</v>
      </c>
      <c r="G612">
        <v>1534523.9739999999</v>
      </c>
      <c r="H612">
        <v>5419843.2379999999</v>
      </c>
      <c r="I612">
        <v>229.09800000000001</v>
      </c>
      <c r="J612">
        <v>8259097.8370000003</v>
      </c>
      <c r="K612">
        <v>128.233</v>
      </c>
      <c r="L612">
        <v>1019.446</v>
      </c>
      <c r="M612" s="2">
        <v>261.84100000000001</v>
      </c>
      <c r="N612">
        <v>53.081000000000003</v>
      </c>
      <c r="O612" s="4">
        <v>19977229.52</v>
      </c>
      <c r="P612" s="4">
        <v>2185020.1370000001</v>
      </c>
      <c r="Q612" s="4">
        <v>59560989.078000002</v>
      </c>
      <c r="R612" s="6">
        <v>495367.603</v>
      </c>
      <c r="S612" s="4">
        <v>-4955470.0690000001</v>
      </c>
      <c r="T612" s="4">
        <v>201897.69500000001</v>
      </c>
      <c r="U612" s="4">
        <v>41234946.151000001</v>
      </c>
      <c r="V612" s="4">
        <v>44.311999999999998</v>
      </c>
      <c r="W612" s="8">
        <v>103</v>
      </c>
      <c r="X612" s="23">
        <f t="shared" si="277"/>
        <v>1259296.5877390583</v>
      </c>
      <c r="Y612" s="24">
        <f t="shared" si="296"/>
        <v>-0.23837519052998021</v>
      </c>
      <c r="Z612" s="20">
        <f t="shared" si="278"/>
        <v>0.40579505398517879</v>
      </c>
      <c r="AA612" s="7">
        <f t="shared" si="279"/>
        <v>5.3593069147315521E-2</v>
      </c>
      <c r="AB612" s="7">
        <f t="shared" si="297"/>
        <v>-0.47772364558776298</v>
      </c>
      <c r="AC612" s="4">
        <f t="shared" si="280"/>
        <v>8101.5549984991849</v>
      </c>
      <c r="AD612">
        <f t="shared" si="274"/>
        <v>-5.4267071695014279E-3</v>
      </c>
      <c r="AE612" s="7">
        <f t="shared" si="281"/>
        <v>1.1261641213244028E-2</v>
      </c>
      <c r="AF612" s="7">
        <f t="shared" ref="AF612:AF675" si="300">(AE612 - AVERAGE(AE$2:AE$999)) / _xlfn.STDEV.P(AE$2:AE$999)</f>
        <v>-2.0597943483606253E-2</v>
      </c>
      <c r="AG612">
        <f t="shared" si="282"/>
        <v>3.0263918867942278E-2</v>
      </c>
      <c r="AH612" s="7">
        <f t="shared" si="294"/>
        <v>-6.606466372108627E-2</v>
      </c>
      <c r="AI612" s="7">
        <f t="shared" si="283"/>
        <v>1.0380824965108104</v>
      </c>
      <c r="AJ612" s="10">
        <f t="shared" si="273"/>
        <v>-0.11187636844546447</v>
      </c>
      <c r="AK612" s="17">
        <f t="shared" si="284"/>
        <v>-0.17824507645951229</v>
      </c>
      <c r="AL612" s="20">
        <f t="shared" si="285"/>
        <v>0.42926525529812465</v>
      </c>
      <c r="AM612">
        <f t="shared" si="286"/>
        <v>53.081000000000003</v>
      </c>
      <c r="AN612" s="13">
        <f t="shared" si="275"/>
        <v>-0.28170108348217227</v>
      </c>
      <c r="AO612">
        <f t="shared" si="287"/>
        <v>7.9499504807654819</v>
      </c>
      <c r="AP612" s="13">
        <f t="shared" si="271"/>
        <v>-0.32571341620220146</v>
      </c>
      <c r="AQ612">
        <f t="shared" si="288"/>
        <v>1.7865759983779528</v>
      </c>
      <c r="AR612" s="13">
        <f t="shared" si="299"/>
        <v>-0.35581604693861141</v>
      </c>
      <c r="AS612" s="16">
        <f t="shared" si="289"/>
        <v>5.1030399334371768E-5</v>
      </c>
      <c r="AT612" s="13">
        <f t="shared" si="298"/>
        <v>-0.25028928417150953</v>
      </c>
      <c r="AU612" s="17">
        <f t="shared" si="291"/>
        <v>-0.3049505476641568</v>
      </c>
      <c r="AV612" s="20">
        <f t="shared" si="292"/>
        <v>0.38020190831521428</v>
      </c>
      <c r="AW612" s="17">
        <f>(Z612*0.3999)+(AL612*0.4002)+(AV612*0.1999)</f>
        <v>0.41007175873119378</v>
      </c>
      <c r="AX612" s="17">
        <f t="shared" si="293"/>
        <v>611</v>
      </c>
    </row>
    <row r="613" spans="1:50" x14ac:dyDescent="0.25">
      <c r="A613">
        <v>192749</v>
      </c>
      <c r="B613" s="1" t="s">
        <v>1135</v>
      </c>
      <c r="C613" t="s">
        <v>1136</v>
      </c>
      <c r="D613" t="s">
        <v>58</v>
      </c>
      <c r="E613" s="1" t="s">
        <v>93</v>
      </c>
      <c r="F613">
        <v>734.08100000000002</v>
      </c>
      <c r="G613">
        <v>8455378.1520000007</v>
      </c>
      <c r="H613">
        <v>1305778.2039999999</v>
      </c>
      <c r="I613">
        <v>697.63400000000001</v>
      </c>
      <c r="J613">
        <v>27572311.394000001</v>
      </c>
      <c r="K613">
        <v>128.72900000000001</v>
      </c>
      <c r="L613">
        <v>1488.8409999999999</v>
      </c>
      <c r="M613" s="2">
        <v>245.51900000000001</v>
      </c>
      <c r="N613">
        <v>65.007999999999996</v>
      </c>
      <c r="O613" s="4">
        <v>27497343.511</v>
      </c>
      <c r="P613" s="4">
        <v>25862925.681000002</v>
      </c>
      <c r="Q613" s="4">
        <v>84105875.403999999</v>
      </c>
      <c r="R613" s="6">
        <v>1163205.6410000001</v>
      </c>
      <c r="S613" s="4">
        <v>-18820821.403000001</v>
      </c>
      <c r="T613" s="4">
        <v>-1176916.4369999999</v>
      </c>
      <c r="U613" s="4">
        <v>71967091.541999996</v>
      </c>
      <c r="V613" s="4">
        <v>42.207999999999998</v>
      </c>
      <c r="W613" s="8">
        <v>402</v>
      </c>
      <c r="X613" s="23">
        <f t="shared" si="277"/>
        <v>710420.61137482338</v>
      </c>
      <c r="Y613" s="24">
        <f t="shared" si="296"/>
        <v>-0.45286376575979681</v>
      </c>
      <c r="Z613" s="20">
        <f t="shared" si="278"/>
        <v>0.32532342190740787</v>
      </c>
      <c r="AA613" s="7">
        <f t="shared" si="279"/>
        <v>0.2890289302536031</v>
      </c>
      <c r="AB613" s="7">
        <f t="shared" si="297"/>
        <v>-0.43497081291504947</v>
      </c>
      <c r="AC613" s="4">
        <f t="shared" si="280"/>
        <v>18519.312266387078</v>
      </c>
      <c r="AD613">
        <f t="shared" si="274"/>
        <v>-3.6318823283950038E-3</v>
      </c>
      <c r="AE613" s="7">
        <f t="shared" si="281"/>
        <v>-0.24337572665109333</v>
      </c>
      <c r="AF613" s="7">
        <f t="shared" si="300"/>
        <v>-6.6958194360619935E-2</v>
      </c>
      <c r="AG613">
        <f t="shared" si="282"/>
        <v>0.1249672578331958</v>
      </c>
      <c r="AH613" s="7">
        <f t="shared" si="294"/>
        <v>-6.0001665727098613E-2</v>
      </c>
      <c r="AI613" s="7">
        <f t="shared" si="283"/>
        <v>1.4440524699384654</v>
      </c>
      <c r="AJ613" s="10">
        <f t="shared" si="273"/>
        <v>-0.10699546679060432</v>
      </c>
      <c r="AK613" s="17">
        <f t="shared" si="284"/>
        <v>-0.17247731825990845</v>
      </c>
      <c r="AL613" s="20">
        <f t="shared" si="285"/>
        <v>0.43153114577142226</v>
      </c>
      <c r="AM613">
        <f t="shared" si="286"/>
        <v>65.007999999999996</v>
      </c>
      <c r="AN613" s="13">
        <f t="shared" si="275"/>
        <v>0.17980194801804472</v>
      </c>
      <c r="AO613">
        <f t="shared" si="287"/>
        <v>11.565700036510808</v>
      </c>
      <c r="AP613" s="13">
        <f t="shared" si="271"/>
        <v>-1.7108275721420724E-2</v>
      </c>
      <c r="AQ613">
        <f t="shared" si="288"/>
        <v>5.4194004458979714</v>
      </c>
      <c r="AR613" s="13">
        <f t="shared" si="299"/>
        <v>0.32756951906360277</v>
      </c>
      <c r="AS613" s="16">
        <f t="shared" si="289"/>
        <v>5.4144903103254535E-5</v>
      </c>
      <c r="AT613" s="13">
        <f t="shared" si="298"/>
        <v>-0.23043204087930153</v>
      </c>
      <c r="AU613" s="17">
        <f t="shared" si="291"/>
        <v>8.5469487065098618E-2</v>
      </c>
      <c r="AV613" s="20">
        <f t="shared" si="292"/>
        <v>0.53405592376024147</v>
      </c>
      <c r="AW613" s="17">
        <f>(Z613*0.3999)+(AL613*0.4002)+(AV613*0.1999)</f>
        <v>0.40955338011816789</v>
      </c>
      <c r="AX613" s="17">
        <f t="shared" si="293"/>
        <v>612</v>
      </c>
    </row>
    <row r="614" spans="1:50" x14ac:dyDescent="0.25">
      <c r="A614">
        <v>155414</v>
      </c>
      <c r="B614" s="1" t="s">
        <v>1137</v>
      </c>
      <c r="C614" t="s">
        <v>1138</v>
      </c>
      <c r="D614" t="s">
        <v>285</v>
      </c>
      <c r="E614" s="1" t="s">
        <v>67</v>
      </c>
      <c r="F614">
        <v>176.12899999999999</v>
      </c>
      <c r="G614">
        <v>6338088.2070000004</v>
      </c>
      <c r="H614">
        <v>2745965.9939999999</v>
      </c>
      <c r="I614">
        <v>176.70699999999999</v>
      </c>
      <c r="J614">
        <v>52395997.589000002</v>
      </c>
      <c r="K614">
        <v>51.579000000000001</v>
      </c>
      <c r="L614">
        <v>922.26400000000001</v>
      </c>
      <c r="M614" s="2">
        <v>350.00599999999997</v>
      </c>
      <c r="N614">
        <v>11.456</v>
      </c>
      <c r="O614" s="4">
        <v>5237266.62</v>
      </c>
      <c r="P614" s="4">
        <v>68292148.432999998</v>
      </c>
      <c r="Q614" s="4">
        <v>79479984.074000001</v>
      </c>
      <c r="R614" s="6">
        <v>218516.59700000001</v>
      </c>
      <c r="S614" s="4">
        <v>678474.82200000004</v>
      </c>
      <c r="T614" s="4">
        <v>3304782.1949999998</v>
      </c>
      <c r="U614" s="4">
        <v>44212245.384000003</v>
      </c>
      <c r="V614" s="4">
        <v>43.24</v>
      </c>
      <c r="W614" s="8">
        <v>77</v>
      </c>
      <c r="X614" s="23">
        <f t="shared" si="277"/>
        <v>993274.28635820781</v>
      </c>
      <c r="Y614" s="24">
        <f t="shared" si="296"/>
        <v>-0.34233081413095057</v>
      </c>
      <c r="Z614" s="20">
        <f t="shared" si="278"/>
        <v>0.36605097428261613</v>
      </c>
      <c r="AA614" s="7">
        <f t="shared" si="279"/>
        <v>1.6743276368098143</v>
      </c>
      <c r="AB614" s="7">
        <f t="shared" si="297"/>
        <v>-0.18341421688575213</v>
      </c>
      <c r="AC614" s="4">
        <f t="shared" si="280"/>
        <v>56812.363476184692</v>
      </c>
      <c r="AD614">
        <f t="shared" si="274"/>
        <v>2.9654416239454058E-3</v>
      </c>
      <c r="AE614" s="7">
        <f t="shared" si="281"/>
        <v>7.745457816623974E-2</v>
      </c>
      <c r="AF614" s="7">
        <f t="shared" si="300"/>
        <v>-8.5466047929622837E-3</v>
      </c>
      <c r="AG614">
        <f t="shared" si="282"/>
        <v>0.86190669146602616</v>
      </c>
      <c r="AH614" s="7">
        <f t="shared" si="294"/>
        <v>-1.2822101029326171E-2</v>
      </c>
      <c r="AI614" s="7">
        <f t="shared" si="283"/>
        <v>7.1041429838967352</v>
      </c>
      <c r="AJ614" s="10">
        <f t="shared" si="273"/>
        <v>-3.8945248881667525E-2</v>
      </c>
      <c r="AK614" s="17">
        <f t="shared" si="284"/>
        <v>-6.4694977318841634E-2</v>
      </c>
      <c r="AL614" s="20">
        <f t="shared" si="285"/>
        <v>0.47420843098272597</v>
      </c>
      <c r="AM614">
        <f t="shared" si="286"/>
        <v>11.456</v>
      </c>
      <c r="AN614" s="13">
        <f t="shared" si="275"/>
        <v>-1.8923377638038412</v>
      </c>
      <c r="AO614">
        <f t="shared" si="287"/>
        <v>17.880610325907831</v>
      </c>
      <c r="AP614" s="13">
        <f t="shared" si="271"/>
        <v>0.52187091709526223</v>
      </c>
      <c r="AQ614">
        <f t="shared" si="288"/>
        <v>3.4259485449504643</v>
      </c>
      <c r="AR614" s="13">
        <f t="shared" si="299"/>
        <v>-4.7426926624045643E-2</v>
      </c>
      <c r="AS614" s="16">
        <f t="shared" si="289"/>
        <v>1.760964386418807E-4</v>
      </c>
      <c r="AT614" s="13">
        <f t="shared" si="298"/>
        <v>0.54709834301152727</v>
      </c>
      <c r="AU614" s="17">
        <f t="shared" si="291"/>
        <v>-0.33967066292104275</v>
      </c>
      <c r="AV614" s="20">
        <f t="shared" si="292"/>
        <v>0.36705227855384004</v>
      </c>
      <c r="AW614" s="17">
        <f>(Z614*0.3999)+(AL614*0.4002)+(AV614*0.1999)</f>
        <v>0.40953574917781776</v>
      </c>
      <c r="AX614" s="17">
        <f t="shared" si="293"/>
        <v>613</v>
      </c>
    </row>
    <row r="615" spans="1:50" x14ac:dyDescent="0.25">
      <c r="A615">
        <v>214582</v>
      </c>
      <c r="B615" s="1" t="s">
        <v>1139</v>
      </c>
      <c r="C615" t="s">
        <v>1140</v>
      </c>
      <c r="D615" t="s">
        <v>143</v>
      </c>
      <c r="E615" s="1" t="s">
        <v>44</v>
      </c>
      <c r="F615">
        <v>206.691</v>
      </c>
      <c r="G615">
        <v>1761765.013</v>
      </c>
      <c r="H615">
        <v>736600.38</v>
      </c>
      <c r="I615">
        <v>14.529</v>
      </c>
      <c r="J615">
        <v>3231363.2230000002</v>
      </c>
      <c r="K615">
        <v>28.635999999999999</v>
      </c>
      <c r="L615">
        <v>622.44000000000005</v>
      </c>
      <c r="M615" s="2">
        <v>56.7</v>
      </c>
      <c r="N615">
        <v>86.841999999999999</v>
      </c>
      <c r="O615" s="4">
        <v>8992605.6579999998</v>
      </c>
      <c r="P615" s="4">
        <v>23815956.059999999</v>
      </c>
      <c r="Q615" s="4">
        <v>21095703.982000001</v>
      </c>
      <c r="R615" s="6">
        <v>858682.93200000003</v>
      </c>
      <c r="S615" s="4">
        <v>1968063.1640000001</v>
      </c>
      <c r="T615" s="4">
        <v>-217321.41500000001</v>
      </c>
      <c r="U615" s="4">
        <v>17969354.669</v>
      </c>
      <c r="V615" s="4">
        <v>37.381</v>
      </c>
      <c r="W615" s="8">
        <v>308</v>
      </c>
      <c r="X615" s="23">
        <f t="shared" si="277"/>
        <v>158075.72157272729</v>
      </c>
      <c r="Y615" s="24">
        <f t="shared" si="296"/>
        <v>-0.66870791553272058</v>
      </c>
      <c r="Z615" s="20">
        <f t="shared" si="278"/>
        <v>0.25184090860007491</v>
      </c>
      <c r="AA615" s="7">
        <f t="shared" si="279"/>
        <v>1.5601990151634988</v>
      </c>
      <c r="AB615" s="7">
        <f t="shared" si="297"/>
        <v>-0.20413885008939814</v>
      </c>
      <c r="AC615" s="4">
        <f t="shared" si="280"/>
        <v>5191.4453168176851</v>
      </c>
      <c r="AD615">
        <f t="shared" si="274"/>
        <v>-5.9280758434602917E-3</v>
      </c>
      <c r="AE615" s="7">
        <f t="shared" si="281"/>
        <v>0.15051534091349289</v>
      </c>
      <c r="AF615" s="7">
        <f t="shared" si="300"/>
        <v>4.7551164690685793E-3</v>
      </c>
      <c r="AG615">
        <f t="shared" si="282"/>
        <v>-0.56775752897706311</v>
      </c>
      <c r="AH615" s="7">
        <f t="shared" si="294"/>
        <v>-0.10435056660753217</v>
      </c>
      <c r="AI615" s="7">
        <f t="shared" si="283"/>
        <v>-7.7550548173866769</v>
      </c>
      <c r="AJ615" s="10">
        <f t="shared" si="273"/>
        <v>-0.21759462663202231</v>
      </c>
      <c r="AK615" s="17">
        <f t="shared" si="284"/>
        <v>-0.11468915042583455</v>
      </c>
      <c r="AL615" s="20">
        <f t="shared" si="285"/>
        <v>0.45434575694240376</v>
      </c>
      <c r="AM615">
        <f t="shared" si="286"/>
        <v>86.841999999999999</v>
      </c>
      <c r="AN615" s="13">
        <f t="shared" si="275"/>
        <v>1.0246461829283948</v>
      </c>
      <c r="AO615">
        <f t="shared" si="287"/>
        <v>21.736276016203384</v>
      </c>
      <c r="AP615" s="13">
        <f t="shared" si="271"/>
        <v>0.8509529604325563</v>
      </c>
      <c r="AQ615">
        <f t="shared" si="288"/>
        <v>0.50736834753457183</v>
      </c>
      <c r="AR615" s="13">
        <f t="shared" si="299"/>
        <v>-0.59645306563703548</v>
      </c>
      <c r="AS615" s="16">
        <f t="shared" si="289"/>
        <v>6.9216868132793648E-5</v>
      </c>
      <c r="AT615" s="13">
        <f t="shared" si="298"/>
        <v>-0.13433722170668916</v>
      </c>
      <c r="AU615" s="17">
        <f t="shared" si="291"/>
        <v>0.34415138423606079</v>
      </c>
      <c r="AV615" s="20">
        <f t="shared" si="292"/>
        <v>0.63463377933720189</v>
      </c>
      <c r="AW615" s="17">
        <f>(Z615*0.3999)+(AL615*0.4002)+(AV615*0.1999)</f>
        <v>0.40940364376702665</v>
      </c>
      <c r="AX615" s="17">
        <f t="shared" si="293"/>
        <v>614</v>
      </c>
    </row>
    <row r="616" spans="1:50" x14ac:dyDescent="0.25">
      <c r="A616">
        <v>179894</v>
      </c>
      <c r="B616" s="1" t="s">
        <v>1141</v>
      </c>
      <c r="C616" t="s">
        <v>168</v>
      </c>
      <c r="D616" t="s">
        <v>169</v>
      </c>
      <c r="E616" s="1" t="s">
        <v>44</v>
      </c>
      <c r="F616">
        <v>183.672</v>
      </c>
      <c r="G616">
        <v>8452332.8310000002</v>
      </c>
      <c r="H616">
        <v>7780930.8600000003</v>
      </c>
      <c r="I616">
        <v>283.42899999999997</v>
      </c>
      <c r="J616">
        <v>107255739.06200001</v>
      </c>
      <c r="K616">
        <v>184.04</v>
      </c>
      <c r="L616">
        <v>1118.904</v>
      </c>
      <c r="M616" s="2">
        <v>347.387</v>
      </c>
      <c r="N616">
        <v>64.384</v>
      </c>
      <c r="O616" s="4">
        <v>30314870.204</v>
      </c>
      <c r="P616" s="4">
        <v>117585855.848</v>
      </c>
      <c r="Q616" s="4">
        <v>195524600.685</v>
      </c>
      <c r="R616" s="6">
        <v>422876.76699999999</v>
      </c>
      <c r="S616" s="4">
        <v>-50569655.384999998</v>
      </c>
      <c r="T616" s="4">
        <v>14076787.399</v>
      </c>
      <c r="U616" s="4">
        <v>72018145.667999998</v>
      </c>
      <c r="V616" s="4">
        <v>43.149000000000001</v>
      </c>
      <c r="W616" s="8">
        <v>138</v>
      </c>
      <c r="X616" s="23">
        <f t="shared" si="277"/>
        <v>1064506.4598393405</v>
      </c>
      <c r="Y616" s="24">
        <f t="shared" si="296"/>
        <v>-0.31449485836240648</v>
      </c>
      <c r="Z616" s="20">
        <f t="shared" si="278"/>
        <v>0.37657261047357576</v>
      </c>
      <c r="AA616" s="7">
        <f t="shared" si="279"/>
        <v>1.0242057435267444</v>
      </c>
      <c r="AB616" s="7">
        <f t="shared" si="297"/>
        <v>-0.30146994718017373</v>
      </c>
      <c r="AC616" s="4">
        <f t="shared" si="280"/>
        <v>95857.856493497209</v>
      </c>
      <c r="AD616">
        <f t="shared" si="274"/>
        <v>9.6924001236156528E-3</v>
      </c>
      <c r="AE616" s="7">
        <f t="shared" si="281"/>
        <v>-0.59413810405857781</v>
      </c>
      <c r="AF616" s="7">
        <f t="shared" si="300"/>
        <v>-0.13081933128335274</v>
      </c>
      <c r="AG616">
        <f t="shared" si="282"/>
        <v>0.28906188157272855</v>
      </c>
      <c r="AH616" s="7">
        <f t="shared" si="294"/>
        <v>-4.9496171565778957E-2</v>
      </c>
      <c r="AI616" s="7">
        <f t="shared" si="283"/>
        <v>2.5086957853108545</v>
      </c>
      <c r="AJ616" s="10">
        <f t="shared" si="273"/>
        <v>-9.4195457775250596E-2</v>
      </c>
      <c r="AK616" s="17">
        <f t="shared" si="284"/>
        <v>-0.13917954337162369</v>
      </c>
      <c r="AL616" s="20">
        <f t="shared" si="285"/>
        <v>0.44465413659276881</v>
      </c>
      <c r="AM616">
        <f t="shared" si="286"/>
        <v>64.384</v>
      </c>
      <c r="AN616" s="13">
        <f t="shared" si="275"/>
        <v>0.15565690805358315</v>
      </c>
      <c r="AO616">
        <f t="shared" si="287"/>
        <v>6.0796783307976527</v>
      </c>
      <c r="AP616" s="13">
        <f t="shared" si="271"/>
        <v>-0.48534161795666136</v>
      </c>
      <c r="AQ616">
        <f t="shared" si="288"/>
        <v>1.5400402086502933</v>
      </c>
      <c r="AR616" s="13">
        <f t="shared" si="299"/>
        <v>-0.40219290952492581</v>
      </c>
      <c r="AS616" s="16">
        <f t="shared" si="289"/>
        <v>3.690941087560264E-5</v>
      </c>
      <c r="AT616" s="13">
        <f t="shared" si="298"/>
        <v>-0.34032093099556404</v>
      </c>
      <c r="AU616" s="17">
        <f t="shared" si="291"/>
        <v>-0.24325074565343466</v>
      </c>
      <c r="AV616" s="20">
        <f t="shared" si="292"/>
        <v>0.40390557889502954</v>
      </c>
      <c r="AW616" s="17">
        <f>(Z616*0.3999)+(AL616*0.4002)+(AV616*0.1999)</f>
        <v>0.40928269761392544</v>
      </c>
      <c r="AX616" s="17">
        <f t="shared" si="293"/>
        <v>615</v>
      </c>
    </row>
    <row r="617" spans="1:50" x14ac:dyDescent="0.25">
      <c r="A617">
        <v>202073</v>
      </c>
      <c r="B617" s="1" t="s">
        <v>1142</v>
      </c>
      <c r="C617" t="s">
        <v>200</v>
      </c>
      <c r="D617" t="s">
        <v>195</v>
      </c>
      <c r="E617" s="1" t="s">
        <v>44</v>
      </c>
      <c r="F617">
        <v>81.337999999999994</v>
      </c>
      <c r="G617">
        <v>-1104.2560000000001</v>
      </c>
      <c r="H617">
        <v>2233810.625</v>
      </c>
      <c r="I617">
        <v>83.343000000000004</v>
      </c>
      <c r="J617">
        <v>74075651.385000005</v>
      </c>
      <c r="K617">
        <v>56.523000000000003</v>
      </c>
      <c r="L617">
        <v>270.32400000000001</v>
      </c>
      <c r="M617" s="2">
        <v>25.067</v>
      </c>
      <c r="N617">
        <v>88.427000000000007</v>
      </c>
      <c r="O617" s="4">
        <v>8782306.5639999993</v>
      </c>
      <c r="P617" s="4">
        <v>114820922.278</v>
      </c>
      <c r="Q617" s="4">
        <v>197144076.39899999</v>
      </c>
      <c r="R617" s="6">
        <v>754926.505</v>
      </c>
      <c r="S617" s="4">
        <v>15104712.153999999</v>
      </c>
      <c r="T617" s="4">
        <v>23054118.585000001</v>
      </c>
      <c r="U617" s="4">
        <v>44085888.390000001</v>
      </c>
      <c r="V617" s="4">
        <v>38.173000000000002</v>
      </c>
      <c r="W617" s="8">
        <v>265</v>
      </c>
      <c r="X617" s="23">
        <f t="shared" si="277"/>
        <v>71410.349814471701</v>
      </c>
      <c r="Y617" s="24">
        <f t="shared" si="296"/>
        <v>-0.70257482337831934</v>
      </c>
      <c r="Z617" s="20">
        <f t="shared" si="278"/>
        <v>0.24116037850168925</v>
      </c>
      <c r="AA617" s="7">
        <f t="shared" si="279"/>
        <v>4.292793688466249</v>
      </c>
      <c r="AB617" s="7">
        <f t="shared" si="297"/>
        <v>0.29207341885343507</v>
      </c>
      <c r="AC617" s="4">
        <f t="shared" si="280"/>
        <v>274025.43386824703</v>
      </c>
      <c r="AD617">
        <f t="shared" si="274"/>
        <v>4.0388027361702029E-2</v>
      </c>
      <c r="AE617" s="7">
        <f t="shared" si="281"/>
        <v>0.39328963104059611</v>
      </c>
      <c r="AF617" s="7">
        <f t="shared" si="300"/>
        <v>4.8955530144322065E-2</v>
      </c>
      <c r="AG617">
        <f t="shared" si="282"/>
        <v>0.28003074681900891</v>
      </c>
      <c r="AH617" s="7">
        <f t="shared" si="294"/>
        <v>-5.0074353417585947E-2</v>
      </c>
      <c r="AI617" s="7">
        <f t="shared" si="283"/>
        <v>2.3947585403401117</v>
      </c>
      <c r="AJ617" s="10">
        <f t="shared" si="273"/>
        <v>-9.5565304128251885E-2</v>
      </c>
      <c r="AK617" s="17">
        <f t="shared" si="284"/>
        <v>7.9121669486395263E-2</v>
      </c>
      <c r="AL617" s="20">
        <f t="shared" si="285"/>
        <v>0.53153207610712572</v>
      </c>
      <c r="AM617">
        <f t="shared" si="286"/>
        <v>88.427000000000007</v>
      </c>
      <c r="AN617" s="13">
        <f t="shared" si="275"/>
        <v>1.0859761321971002</v>
      </c>
      <c r="AO617">
        <f t="shared" si="287"/>
        <v>4.7825486969906059</v>
      </c>
      <c r="AP617" s="13">
        <f t="shared" si="271"/>
        <v>-0.59605196077527289</v>
      </c>
      <c r="AQ617">
        <f t="shared" si="288"/>
        <v>1.4744971073722202</v>
      </c>
      <c r="AR617" s="13">
        <f t="shared" si="299"/>
        <v>-0.4145224921985487</v>
      </c>
      <c r="AS617" s="16">
        <f t="shared" si="289"/>
        <v>3.078052423131059E-5</v>
      </c>
      <c r="AT617" s="13">
        <f t="shared" si="298"/>
        <v>-0.3793970735329445</v>
      </c>
      <c r="AU617" s="17">
        <f t="shared" si="291"/>
        <v>-2.7301882909142733E-3</v>
      </c>
      <c r="AV617" s="20">
        <f t="shared" si="292"/>
        <v>0.4989108138104168</v>
      </c>
      <c r="AW617" s="17">
        <f>(Z617*0.3999)+(AL617*0.4002)+(AV617*0.1999)</f>
        <v>0.40889144390159954</v>
      </c>
      <c r="AX617" s="17">
        <f t="shared" si="293"/>
        <v>616</v>
      </c>
    </row>
    <row r="618" spans="1:50" x14ac:dyDescent="0.25">
      <c r="A618">
        <v>230995</v>
      </c>
      <c r="B618" s="1" t="s">
        <v>1143</v>
      </c>
      <c r="C618" t="s">
        <v>242</v>
      </c>
      <c r="D618" t="s">
        <v>536</v>
      </c>
      <c r="E618" s="1" t="s">
        <v>44</v>
      </c>
      <c r="F618">
        <v>1054.7570000000001</v>
      </c>
      <c r="G618">
        <v>11557881.378</v>
      </c>
      <c r="H618">
        <v>7801911.824</v>
      </c>
      <c r="I618">
        <v>816.78499999999997</v>
      </c>
      <c r="J618">
        <v>303012700.72000003</v>
      </c>
      <c r="K618">
        <v>235.172</v>
      </c>
      <c r="L618">
        <v>961.39200000000005</v>
      </c>
      <c r="M618" s="2">
        <v>262.60599999999999</v>
      </c>
      <c r="N618">
        <v>60.015999999999998</v>
      </c>
      <c r="O618" s="4">
        <v>30794332.807</v>
      </c>
      <c r="P618" s="4">
        <v>513719792.85799998</v>
      </c>
      <c r="Q618" s="4">
        <v>526743426.18900001</v>
      </c>
      <c r="R618" s="6">
        <v>41591.273999999998</v>
      </c>
      <c r="S618" s="4">
        <v>-4903858.33</v>
      </c>
      <c r="T618" s="4">
        <v>-21867298.993999999</v>
      </c>
      <c r="U618" s="4">
        <v>222012730.88600001</v>
      </c>
      <c r="V618" s="4">
        <v>46.023000000000003</v>
      </c>
      <c r="W618" s="8">
        <v>17</v>
      </c>
      <c r="X618" s="23">
        <f t="shared" si="277"/>
        <v>642477.5352967059</v>
      </c>
      <c r="Y618" s="24">
        <f t="shared" si="296"/>
        <v>-0.47941441510914234</v>
      </c>
      <c r="Z618" s="20">
        <f t="shared" si="278"/>
        <v>0.31582192024369421</v>
      </c>
      <c r="AA618" s="7">
        <f t="shared" si="279"/>
        <v>2.3445247893592551</v>
      </c>
      <c r="AB618" s="7">
        <f t="shared" si="297"/>
        <v>-6.17130173062201E-2</v>
      </c>
      <c r="AC618" s="4">
        <f t="shared" si="280"/>
        <v>315181.21715179656</v>
      </c>
      <c r="AD618">
        <f t="shared" si="274"/>
        <v>4.7478557529860119E-2</v>
      </c>
      <c r="AE618" s="7">
        <f t="shared" si="281"/>
        <v>1.3053546444992402E-2</v>
      </c>
      <c r="AF618" s="7">
        <f t="shared" si="300"/>
        <v>-2.027170237929219E-2</v>
      </c>
      <c r="AG618">
        <f t="shared" si="282"/>
        <v>-0.79159304888142012</v>
      </c>
      <c r="AH618" s="7">
        <f t="shared" si="294"/>
        <v>-0.11868072986250698</v>
      </c>
      <c r="AI618" s="7">
        <f t="shared" si="283"/>
        <v>40.445197803227281</v>
      </c>
      <c r="AJ618" s="10">
        <f t="shared" si="273"/>
        <v>0.36190806612699394</v>
      </c>
      <c r="AK618" s="17">
        <f t="shared" si="284"/>
        <v>1.5103601908302233E-2</v>
      </c>
      <c r="AL618" s="20">
        <f t="shared" si="285"/>
        <v>0.50602523630843266</v>
      </c>
      <c r="AM618">
        <f t="shared" si="286"/>
        <v>60.015999999999998</v>
      </c>
      <c r="AN618" s="13">
        <f t="shared" si="275"/>
        <v>-1.335837169764937E-2</v>
      </c>
      <c r="AO618">
        <f t="shared" si="287"/>
        <v>4.0880376915619205</v>
      </c>
      <c r="AP618" s="13">
        <f t="shared" si="271"/>
        <v>-0.65532865101373361</v>
      </c>
      <c r="AQ618">
        <f t="shared" si="288"/>
        <v>3.4731388090418926</v>
      </c>
      <c r="AR618" s="13">
        <f t="shared" si="299"/>
        <v>-3.8549771726585649E-2</v>
      </c>
      <c r="AS618" s="16">
        <f t="shared" si="289"/>
        <v>3.1219770404685034E-5</v>
      </c>
      <c r="AT618" s="13">
        <f t="shared" si="298"/>
        <v>-0.37659655737463638</v>
      </c>
      <c r="AU618" s="17">
        <f t="shared" si="291"/>
        <v>-0.25279642866930191</v>
      </c>
      <c r="AV618" s="20">
        <f t="shared" si="292"/>
        <v>0.40021276379894916</v>
      </c>
      <c r="AW618" s="17">
        <f>(Z618*0.3999)+(AL618*0.4002)+(AV618*0.1999)</f>
        <v>0.40881101695949795</v>
      </c>
      <c r="AX618" s="17">
        <f t="shared" si="293"/>
        <v>617</v>
      </c>
    </row>
    <row r="619" spans="1:50" x14ac:dyDescent="0.25">
      <c r="A619">
        <v>192192</v>
      </c>
      <c r="B619" s="1" t="s">
        <v>1144</v>
      </c>
      <c r="C619" t="s">
        <v>1145</v>
      </c>
      <c r="D619" t="s">
        <v>58</v>
      </c>
      <c r="E619" s="1" t="s">
        <v>70</v>
      </c>
      <c r="F619">
        <v>312.31400000000002</v>
      </c>
      <c r="G619">
        <v>14189819.466</v>
      </c>
      <c r="H619">
        <v>2110367.227</v>
      </c>
      <c r="I619">
        <v>131.61799999999999</v>
      </c>
      <c r="J619">
        <v>19625986.252999999</v>
      </c>
      <c r="K619">
        <v>33.051000000000002</v>
      </c>
      <c r="L619">
        <v>572.73</v>
      </c>
      <c r="M619" s="2">
        <v>157.06100000000001</v>
      </c>
      <c r="N619">
        <v>47.56</v>
      </c>
      <c r="O619" s="4">
        <v>2709642.125</v>
      </c>
      <c r="P619" s="4">
        <v>42275999.634000003</v>
      </c>
      <c r="Q619" s="4">
        <v>65017450.274999999</v>
      </c>
      <c r="R619" s="6">
        <v>1163205.6410000001</v>
      </c>
      <c r="S619" s="4">
        <v>3057506.574</v>
      </c>
      <c r="T619" s="4">
        <v>0</v>
      </c>
      <c r="U619" s="4">
        <v>51246701.670999996</v>
      </c>
      <c r="V619" s="4">
        <v>39.936999999999998</v>
      </c>
      <c r="W619" s="8">
        <v>402</v>
      </c>
      <c r="X619" s="23">
        <f t="shared" si="277"/>
        <v>454463.28652015177</v>
      </c>
      <c r="Y619" s="24">
        <f t="shared" si="296"/>
        <v>-0.55288621945028626</v>
      </c>
      <c r="Z619" s="20">
        <f t="shared" si="278"/>
        <v>0.29017066214410014</v>
      </c>
      <c r="AA619" s="7">
        <f t="shared" si="279"/>
        <v>0.91747124630147425</v>
      </c>
      <c r="AB619" s="7">
        <f t="shared" si="297"/>
        <v>-0.32085188024184152</v>
      </c>
      <c r="AC619" s="4">
        <f t="shared" si="280"/>
        <v>34267.431866673651</v>
      </c>
      <c r="AD619">
        <f t="shared" si="274"/>
        <v>-9.1871522990300567E-4</v>
      </c>
      <c r="AE619" s="7">
        <f t="shared" si="281"/>
        <v>0.1008430519914699</v>
      </c>
      <c r="AF619" s="7">
        <f t="shared" si="300"/>
        <v>-4.2884099990787104E-3</v>
      </c>
      <c r="AG619">
        <f t="shared" si="282"/>
        <v>0.62396281090431094</v>
      </c>
      <c r="AH619" s="7">
        <f t="shared" si="294"/>
        <v>-2.8055494976044624E-2</v>
      </c>
      <c r="AI619" s="7">
        <f t="shared" si="283"/>
        <v>2.8589842970607009</v>
      </c>
      <c r="AJ619" s="10">
        <f t="shared" si="273"/>
        <v>-8.9984004001359585E-2</v>
      </c>
      <c r="AK619" s="17">
        <f t="shared" si="284"/>
        <v>-0.11635975295226651</v>
      </c>
      <c r="AL619" s="20">
        <f t="shared" si="285"/>
        <v>0.45368371557851472</v>
      </c>
      <c r="AM619">
        <f t="shared" si="286"/>
        <v>47.56</v>
      </c>
      <c r="AN619" s="13">
        <f t="shared" si="275"/>
        <v>-0.49533051560363617</v>
      </c>
      <c r="AO619">
        <f t="shared" si="287"/>
        <v>17.32867386765907</v>
      </c>
      <c r="AP619" s="13">
        <f t="shared" si="271"/>
        <v>0.47476300057386678</v>
      </c>
      <c r="AQ619">
        <f t="shared" si="288"/>
        <v>3.982269825421318</v>
      </c>
      <c r="AR619" s="13">
        <f t="shared" si="299"/>
        <v>5.7224960255097566E-2</v>
      </c>
      <c r="AS619" s="16">
        <f t="shared" si="289"/>
        <v>2.1136739598038247E-4</v>
      </c>
      <c r="AT619" s="13">
        <f t="shared" si="298"/>
        <v>0.77197653645515263</v>
      </c>
      <c r="AU619" s="17">
        <f t="shared" si="291"/>
        <v>0.1387931428171808</v>
      </c>
      <c r="AV619" s="20">
        <f t="shared" si="292"/>
        <v>0.55519319361075947</v>
      </c>
      <c r="AW619" s="17">
        <f>(Z619*0.3999)+(AL619*0.4002)+(AV619*0.1999)</f>
        <v>0.40858659016873805</v>
      </c>
      <c r="AX619" s="17">
        <f t="shared" si="293"/>
        <v>618</v>
      </c>
    </row>
    <row r="620" spans="1:50" x14ac:dyDescent="0.25">
      <c r="A620">
        <v>217721</v>
      </c>
      <c r="B620" s="1" t="s">
        <v>1146</v>
      </c>
      <c r="C620" t="s">
        <v>645</v>
      </c>
      <c r="D620" t="s">
        <v>123</v>
      </c>
      <c r="E620" s="1" t="s">
        <v>70</v>
      </c>
      <c r="F620">
        <v>246.03899999999999</v>
      </c>
      <c r="G620">
        <v>51362317.581</v>
      </c>
      <c r="H620">
        <v>7186131.9050000003</v>
      </c>
      <c r="I620">
        <v>476.17599999999999</v>
      </c>
      <c r="J620">
        <v>23997287.368000001</v>
      </c>
      <c r="K620">
        <v>86.570999999999998</v>
      </c>
      <c r="L620">
        <v>1531.604</v>
      </c>
      <c r="M620" s="2">
        <v>104.539</v>
      </c>
      <c r="N620">
        <v>16.317</v>
      </c>
      <c r="O620" s="4">
        <v>6833183.6430000002</v>
      </c>
      <c r="P620" s="4">
        <v>146776806.22400001</v>
      </c>
      <c r="Q620" s="4">
        <v>180520759.46399999</v>
      </c>
      <c r="R620" s="6">
        <v>392975.24300000002</v>
      </c>
      <c r="S620" s="4">
        <v>21864218.601</v>
      </c>
      <c r="T620" s="4">
        <v>3801532.7480000001</v>
      </c>
      <c r="U620" s="4">
        <v>80785466.487000003</v>
      </c>
      <c r="V620" s="4">
        <v>40.468000000000004</v>
      </c>
      <c r="W620" s="8">
        <v>89</v>
      </c>
      <c r="X620" s="23">
        <f t="shared" si="277"/>
        <v>461586.95424693258</v>
      </c>
      <c r="Y620" s="24">
        <f t="shared" si="296"/>
        <v>-0.55010244787542328</v>
      </c>
      <c r="Z620" s="20">
        <f t="shared" si="278"/>
        <v>0.29112455390888536</v>
      </c>
      <c r="AA620" s="7">
        <f t="shared" si="279"/>
        <v>2.8370827713598739</v>
      </c>
      <c r="AB620" s="7">
        <f t="shared" si="297"/>
        <v>2.7730659146175271E-2</v>
      </c>
      <c r="AC620" s="4">
        <f t="shared" si="280"/>
        <v>15668.075669690077</v>
      </c>
      <c r="AD620">
        <f t="shared" si="274"/>
        <v>-4.1231080442597611E-3</v>
      </c>
      <c r="AE620" s="7">
        <f t="shared" si="281"/>
        <v>0.3595987220136283</v>
      </c>
      <c r="AF620" s="7">
        <f t="shared" si="300"/>
        <v>4.2821634684025708E-2</v>
      </c>
      <c r="AG620">
        <f t="shared" si="282"/>
        <v>1.6347773462301074</v>
      </c>
      <c r="AH620" s="7">
        <f t="shared" si="294"/>
        <v>3.6657814680570881E-2</v>
      </c>
      <c r="AI620" s="7">
        <f t="shared" si="283"/>
        <v>5.3497217169567204</v>
      </c>
      <c r="AJ620" s="10">
        <f t="shared" si="273"/>
        <v>-6.0038330206942811E-2</v>
      </c>
      <c r="AK620" s="17">
        <f t="shared" si="284"/>
        <v>1.4590871879091515E-2</v>
      </c>
      <c r="AL620" s="20">
        <f t="shared" si="285"/>
        <v>0.50582070916785837</v>
      </c>
      <c r="AM620">
        <f t="shared" si="286"/>
        <v>16.317</v>
      </c>
      <c r="AN620" s="13">
        <f t="shared" si="275"/>
        <v>-1.7042463547217119</v>
      </c>
      <c r="AO620">
        <f t="shared" si="287"/>
        <v>17.691882963116981</v>
      </c>
      <c r="AP620" s="13">
        <f t="shared" si="271"/>
        <v>0.50576298887493176</v>
      </c>
      <c r="AQ620">
        <f t="shared" si="288"/>
        <v>5.5004100680366408</v>
      </c>
      <c r="AR620" s="13">
        <f t="shared" si="299"/>
        <v>0.34280857266407405</v>
      </c>
      <c r="AS620" s="16">
        <f t="shared" si="289"/>
        <v>2.2414208076626107E-4</v>
      </c>
      <c r="AT620" s="13">
        <f t="shared" si="298"/>
        <v>0.85342451102782613</v>
      </c>
      <c r="AU620" s="17">
        <f t="shared" si="291"/>
        <v>-0.12844611382619694</v>
      </c>
      <c r="AV620" s="20">
        <f t="shared" si="292"/>
        <v>0.44889796990397551</v>
      </c>
      <c r="AW620" s="17">
        <f>(Z620*0.3999)+(AL620*0.4002)+(AV620*0.1999)</f>
        <v>0.40858486110094488</v>
      </c>
      <c r="AX620" s="17">
        <f t="shared" si="293"/>
        <v>619</v>
      </c>
    </row>
    <row r="621" spans="1:50" x14ac:dyDescent="0.25">
      <c r="A621">
        <v>181604</v>
      </c>
      <c r="B621" s="1" t="s">
        <v>1147</v>
      </c>
      <c r="C621" t="s">
        <v>253</v>
      </c>
      <c r="D621" t="s">
        <v>254</v>
      </c>
      <c r="E621" s="1" t="s">
        <v>48</v>
      </c>
      <c r="F621">
        <v>333.63400000000001</v>
      </c>
      <c r="G621">
        <v>0</v>
      </c>
      <c r="H621">
        <v>3109254.9679999999</v>
      </c>
      <c r="I621">
        <v>300.84199999999998</v>
      </c>
      <c r="J621">
        <v>34644025.894000001</v>
      </c>
      <c r="K621">
        <v>131.00800000000001</v>
      </c>
      <c r="L621">
        <v>536.84400000000005</v>
      </c>
      <c r="M621" s="2">
        <v>68.024000000000001</v>
      </c>
      <c r="N621">
        <v>70.147000000000006</v>
      </c>
      <c r="O621" s="4">
        <v>13417719.225</v>
      </c>
      <c r="P621" s="4">
        <v>114412536.98800001</v>
      </c>
      <c r="Q621" s="4">
        <v>121554865.22499999</v>
      </c>
      <c r="R621" s="6">
        <v>151643.04800000001</v>
      </c>
      <c r="S621" s="4">
        <v>-10934332.888</v>
      </c>
      <c r="T621" s="4">
        <v>19183321.074999999</v>
      </c>
      <c r="U621" s="4">
        <v>18224696.353</v>
      </c>
      <c r="V621" s="4">
        <v>40.991</v>
      </c>
      <c r="W621" s="8">
        <v>40</v>
      </c>
      <c r="X621" s="23">
        <f t="shared" si="277"/>
        <v>257884.16742880002</v>
      </c>
      <c r="Y621" s="24">
        <f t="shared" si="296"/>
        <v>-0.62970498541838604</v>
      </c>
      <c r="Z621" s="20">
        <f t="shared" si="278"/>
        <v>0.26444381008172169</v>
      </c>
      <c r="AA621" s="7">
        <f t="shared" si="279"/>
        <v>4.3920740267828728</v>
      </c>
      <c r="AB621" s="7">
        <f t="shared" si="297"/>
        <v>0.31010175010168456</v>
      </c>
      <c r="AC621" s="4">
        <f t="shared" si="280"/>
        <v>64532.761647703985</v>
      </c>
      <c r="AD621">
        <f t="shared" si="274"/>
        <v>4.2955515569333899E-3</v>
      </c>
      <c r="AE621" s="7">
        <f t="shared" si="281"/>
        <v>-0.42936671033818896</v>
      </c>
      <c r="AF621" s="7">
        <f t="shared" si="300"/>
        <v>-0.10082042258310983</v>
      </c>
      <c r="AG621">
        <f t="shared" si="282"/>
        <v>2.6858638301755815</v>
      </c>
      <c r="AH621" s="7">
        <f t="shared" si="294"/>
        <v>0.10394937285896939</v>
      </c>
      <c r="AI621" s="7">
        <f t="shared" si="283"/>
        <v>17.018941329985278</v>
      </c>
      <c r="AJ621" s="10">
        <f t="shared" si="273"/>
        <v>8.0258531748803472E-2</v>
      </c>
      <c r="AK621" s="17">
        <f t="shared" si="284"/>
        <v>0.1063394275815378</v>
      </c>
      <c r="AL621" s="20">
        <f t="shared" si="285"/>
        <v>0.54234347488313017</v>
      </c>
      <c r="AM621">
        <f t="shared" si="286"/>
        <v>70.147000000000006</v>
      </c>
      <c r="AN621" s="13">
        <f t="shared" si="275"/>
        <v>0.37865028195613659</v>
      </c>
      <c r="AO621">
        <f t="shared" si="287"/>
        <v>4.0977955544699558</v>
      </c>
      <c r="AP621" s="13">
        <f t="shared" si="271"/>
        <v>-0.65449581494278908</v>
      </c>
      <c r="AQ621">
        <f t="shared" si="288"/>
        <v>2.296363580850024</v>
      </c>
      <c r="AR621" s="13">
        <f t="shared" si="299"/>
        <v>-0.25991780560564454</v>
      </c>
      <c r="AS621" s="16">
        <f t="shared" si="289"/>
        <v>4.0010078538515553E-5</v>
      </c>
      <c r="AT621" s="13">
        <f t="shared" si="298"/>
        <v>-0.32055190301560099</v>
      </c>
      <c r="AU621" s="17">
        <f t="shared" si="291"/>
        <v>-0.17911870115338763</v>
      </c>
      <c r="AV621" s="20">
        <f t="shared" si="292"/>
        <v>0.4289222490377893</v>
      </c>
      <c r="AW621" s="17">
        <f>(Z621*0.3999)+(AL621*0.4002)+(AV621*0.1999)</f>
        <v>0.40853849588256325</v>
      </c>
      <c r="AX621" s="17">
        <f t="shared" si="293"/>
        <v>620</v>
      </c>
    </row>
    <row r="622" spans="1:50" x14ac:dyDescent="0.25">
      <c r="A622">
        <v>216694</v>
      </c>
      <c r="B622" s="1" t="s">
        <v>1148</v>
      </c>
      <c r="C622" t="s">
        <v>1149</v>
      </c>
      <c r="D622" t="s">
        <v>143</v>
      </c>
      <c r="E622" s="1" t="s">
        <v>192</v>
      </c>
      <c r="F622">
        <v>343.30599999999998</v>
      </c>
      <c r="G622">
        <v>43352.514999999999</v>
      </c>
      <c r="H622">
        <v>5514909.6380000003</v>
      </c>
      <c r="I622">
        <v>338.68</v>
      </c>
      <c r="J622">
        <v>29278160.544</v>
      </c>
      <c r="K622">
        <v>89.722999999999999</v>
      </c>
      <c r="L622">
        <v>887.48599999999999</v>
      </c>
      <c r="M622" s="2">
        <v>285.83300000000003</v>
      </c>
      <c r="N622">
        <v>58.359000000000002</v>
      </c>
      <c r="O622" s="4">
        <v>15272298.41</v>
      </c>
      <c r="P622" s="4">
        <v>68772558.194999993</v>
      </c>
      <c r="Q622" s="4">
        <v>111389968.499</v>
      </c>
      <c r="R622" s="6">
        <v>858682.93200000003</v>
      </c>
      <c r="S622" s="4">
        <v>-6471547.4249999998</v>
      </c>
      <c r="T622" s="4">
        <v>3662240.8629999999</v>
      </c>
      <c r="U622" s="4">
        <v>64254647.452</v>
      </c>
      <c r="V622" s="4">
        <v>41.965000000000003</v>
      </c>
      <c r="W622" s="8">
        <v>308</v>
      </c>
      <c r="X622" s="23">
        <f t="shared" si="277"/>
        <v>796882.85228037671</v>
      </c>
      <c r="Y622" s="24">
        <f t="shared" si="296"/>
        <v>-0.41907623695255547</v>
      </c>
      <c r="Z622" s="20">
        <f t="shared" si="278"/>
        <v>0.33758020842373404</v>
      </c>
      <c r="AA622" s="7">
        <f t="shared" si="279"/>
        <v>1.0546112983810683</v>
      </c>
      <c r="AB622" s="7">
        <f t="shared" si="297"/>
        <v>-0.2959485979987036</v>
      </c>
      <c r="AC622" s="4">
        <f t="shared" si="280"/>
        <v>32989.997074883438</v>
      </c>
      <c r="AD622">
        <f t="shared" si="274"/>
        <v>-1.1387982706421115E-3</v>
      </c>
      <c r="AE622" s="7">
        <f t="shared" si="281"/>
        <v>-1.4888227154535933E-2</v>
      </c>
      <c r="AF622" s="7">
        <f t="shared" si="300"/>
        <v>-2.5358888305251778E-2</v>
      </c>
      <c r="AG622">
        <f t="shared" si="282"/>
        <v>8.6950224135327117E-2</v>
      </c>
      <c r="AH622" s="7">
        <f t="shared" si="294"/>
        <v>-6.2435552447102305E-2</v>
      </c>
      <c r="AI622" s="7">
        <f t="shared" si="283"/>
        <v>2.6137197850462797</v>
      </c>
      <c r="AJ622" s="10">
        <f t="shared" si="273"/>
        <v>-9.2932773715686715E-2</v>
      </c>
      <c r="AK622" s="17">
        <f t="shared" si="284"/>
        <v>-0.12045420334803122</v>
      </c>
      <c r="AL622" s="20">
        <f t="shared" si="285"/>
        <v>0.45206167792992391</v>
      </c>
      <c r="AM622">
        <f t="shared" si="286"/>
        <v>58.359000000000002</v>
      </c>
      <c r="AN622" s="13">
        <f t="shared" si="275"/>
        <v>-7.7474287116099813E-2</v>
      </c>
      <c r="AO622">
        <f t="shared" si="287"/>
        <v>9.8913990838469505</v>
      </c>
      <c r="AP622" s="13">
        <f t="shared" ref="AP622:AP685" si="301">(AO622 - AVERAGE(AO$2:AO$844)) / _xlfn.STDEV.P(AO$2:AO$844)</f>
        <v>-0.16001028614493473</v>
      </c>
      <c r="AQ622">
        <f t="shared" si="288"/>
        <v>3.7747288877991152</v>
      </c>
      <c r="AR622" s="13">
        <f t="shared" si="299"/>
        <v>1.8183579870641828E-2</v>
      </c>
      <c r="AS622" s="16">
        <f t="shared" si="289"/>
        <v>5.8110834150470218E-5</v>
      </c>
      <c r="AT622" s="13">
        <f t="shared" si="298"/>
        <v>-0.20514632491019447</v>
      </c>
      <c r="AU622" s="17">
        <f t="shared" si="291"/>
        <v>-9.9728227685442067E-2</v>
      </c>
      <c r="AV622" s="20">
        <f t="shared" si="292"/>
        <v>0.4602800449002033</v>
      </c>
      <c r="AW622" s="17">
        <f>(Z622*0.3999)+(AL622*0.4002)+(AV622*0.1999)</f>
        <v>0.40792338983175741</v>
      </c>
      <c r="AX622" s="17">
        <f t="shared" si="293"/>
        <v>621</v>
      </c>
    </row>
    <row r="623" spans="1:50" x14ac:dyDescent="0.25">
      <c r="A623">
        <v>157076</v>
      </c>
      <c r="B623" s="1" t="s">
        <v>1150</v>
      </c>
      <c r="C623" t="s">
        <v>1151</v>
      </c>
      <c r="D623" t="s">
        <v>294</v>
      </c>
      <c r="E623" s="1" t="s">
        <v>67</v>
      </c>
      <c r="F623">
        <v>187.625</v>
      </c>
      <c r="G623">
        <v>-440733.90700000001</v>
      </c>
      <c r="H623">
        <v>1373681.237</v>
      </c>
      <c r="I623">
        <v>184.184</v>
      </c>
      <c r="J623">
        <v>41533486.438000001</v>
      </c>
      <c r="K623">
        <v>70.92</v>
      </c>
      <c r="L623">
        <v>721.82</v>
      </c>
      <c r="M623" s="2">
        <v>231.81800000000001</v>
      </c>
      <c r="N623">
        <v>51.649000000000001</v>
      </c>
      <c r="O623" s="4">
        <v>4794924.767</v>
      </c>
      <c r="P623" s="4">
        <v>43960959.25</v>
      </c>
      <c r="Q623" s="4">
        <v>65410430.956</v>
      </c>
      <c r="R623" s="6">
        <v>294319.57500000001</v>
      </c>
      <c r="S623" s="4">
        <v>-7059472.2539999997</v>
      </c>
      <c r="T623" s="4">
        <v>2740733.125</v>
      </c>
      <c r="U623" s="4">
        <v>32555192.157000002</v>
      </c>
      <c r="V623" s="4">
        <v>41.668999999999997</v>
      </c>
      <c r="W623" s="9">
        <v>85</v>
      </c>
      <c r="X623" s="23">
        <f t="shared" si="277"/>
        <v>802689.12043941184</v>
      </c>
      <c r="Y623" s="24">
        <f t="shared" si="296"/>
        <v>-0.41680727595141437</v>
      </c>
      <c r="Z623" s="20">
        <f t="shared" si="278"/>
        <v>0.33840969002660665</v>
      </c>
      <c r="AA623" s="7">
        <f t="shared" si="279"/>
        <v>1.1495771186105124</v>
      </c>
      <c r="AB623" s="7">
        <f t="shared" si="297"/>
        <v>-0.27870374072497034</v>
      </c>
      <c r="AC623" s="4">
        <f t="shared" si="280"/>
        <v>57539.94962456014</v>
      </c>
      <c r="AD623">
        <f t="shared" si="274"/>
        <v>3.0907939103894879E-3</v>
      </c>
      <c r="AE623" s="7">
        <f t="shared" si="281"/>
        <v>-0.17465082035393376</v>
      </c>
      <c r="AF623" s="7">
        <f t="shared" si="300"/>
        <v>-5.4445875669307385E-2</v>
      </c>
      <c r="AG623">
        <f t="shared" si="282"/>
        <v>0.10722871171491966</v>
      </c>
      <c r="AH623" s="7">
        <f t="shared" si="294"/>
        <v>-6.1137304350894393E-2</v>
      </c>
      <c r="AI623" s="7">
        <f t="shared" si="283"/>
        <v>3.0495124473253541</v>
      </c>
      <c r="AJ623" s="10">
        <f t="shared" si="273"/>
        <v>-8.769331940694855E-2</v>
      </c>
      <c r="AK623" s="17">
        <f t="shared" si="284"/>
        <v>-0.11941813704601532</v>
      </c>
      <c r="AL623" s="20">
        <f t="shared" si="285"/>
        <v>0.45247204641456923</v>
      </c>
      <c r="AM623">
        <f t="shared" si="286"/>
        <v>51.649000000000001</v>
      </c>
      <c r="AN623" s="13">
        <f t="shared" si="275"/>
        <v>-0.33711085468266799</v>
      </c>
      <c r="AO623">
        <f t="shared" si="287"/>
        <v>10.177946982515511</v>
      </c>
      <c r="AP623" s="13">
        <f t="shared" si="301"/>
        <v>-0.1355533504087274</v>
      </c>
      <c r="AQ623">
        <f t="shared" si="288"/>
        <v>2.5970671178793006</v>
      </c>
      <c r="AR623" s="13">
        <f t="shared" si="299"/>
        <v>-0.20335122502344657</v>
      </c>
      <c r="AS623" s="16">
        <f t="shared" si="289"/>
        <v>1.5053833690317002E-4</v>
      </c>
      <c r="AT623" s="13">
        <f t="shared" si="298"/>
        <v>0.3841467199044416</v>
      </c>
      <c r="AU623" s="17">
        <f t="shared" si="291"/>
        <v>-0.10903005628195557</v>
      </c>
      <c r="AV623" s="20">
        <f t="shared" si="292"/>
        <v>0.45658932548550213</v>
      </c>
      <c r="AW623" s="17">
        <f>(Z623*0.3999)+(AL623*0.4002)+(AV623*0.1999)</f>
        <v>0.40768155418130247</v>
      </c>
      <c r="AX623" s="17">
        <f t="shared" si="293"/>
        <v>622</v>
      </c>
    </row>
    <row r="624" spans="1:50" x14ac:dyDescent="0.25">
      <c r="A624">
        <v>384254</v>
      </c>
      <c r="B624" s="1" t="s">
        <v>1152</v>
      </c>
      <c r="C624" t="s">
        <v>1153</v>
      </c>
      <c r="D624" t="s">
        <v>61</v>
      </c>
      <c r="E624" s="1" t="s">
        <v>93</v>
      </c>
      <c r="F624">
        <v>146.81899999999999</v>
      </c>
      <c r="G624">
        <v>2386034.8199999998</v>
      </c>
      <c r="H624">
        <v>2797953.53</v>
      </c>
      <c r="I624">
        <v>132.68</v>
      </c>
      <c r="J624">
        <v>149238.74400000001</v>
      </c>
      <c r="K624">
        <v>43.395000000000003</v>
      </c>
      <c r="L624">
        <v>537.17600000000004</v>
      </c>
      <c r="M624" s="2">
        <v>140.786</v>
      </c>
      <c r="N624">
        <v>61.665999999999997</v>
      </c>
      <c r="O624" s="4">
        <v>4676152.3260000004</v>
      </c>
      <c r="P624" s="4">
        <v>30501894.920000002</v>
      </c>
      <c r="Q624" s="4">
        <v>46898469.32</v>
      </c>
      <c r="R624" s="6">
        <v>1456754.142</v>
      </c>
      <c r="S624" s="4">
        <v>7742854.2300000004</v>
      </c>
      <c r="T624" s="4">
        <v>627026.005</v>
      </c>
      <c r="U624" s="4">
        <v>60557084.141999997</v>
      </c>
      <c r="V624" s="4">
        <v>40.542999999999999</v>
      </c>
      <c r="W624" s="8">
        <v>313</v>
      </c>
      <c r="X624" s="23">
        <f t="shared" si="277"/>
        <v>655241.49723837699</v>
      </c>
      <c r="Y624" s="24">
        <f t="shared" si="296"/>
        <v>-0.47442654147457125</v>
      </c>
      <c r="Z624" s="20">
        <f t="shared" si="278"/>
        <v>0.31759788497923891</v>
      </c>
      <c r="AA624" s="7">
        <f t="shared" si="279"/>
        <v>0.60983937882623163</v>
      </c>
      <c r="AB624" s="7">
        <f t="shared" si="297"/>
        <v>-0.37671479633781335</v>
      </c>
      <c r="AC624" s="4">
        <f t="shared" si="280"/>
        <v>277.82094509062205</v>
      </c>
      <c r="AD624">
        <f t="shared" si="274"/>
        <v>-6.774620340079157E-3</v>
      </c>
      <c r="AE624" s="7">
        <f t="shared" si="281"/>
        <v>0.17406399118033677</v>
      </c>
      <c r="AF624" s="7">
        <f t="shared" si="300"/>
        <v>9.042473597137746E-3</v>
      </c>
      <c r="AG624">
        <f t="shared" si="282"/>
        <v>0.18376160480203718</v>
      </c>
      <c r="AH624" s="7">
        <f t="shared" si="294"/>
        <v>-5.6237595614843247E-2</v>
      </c>
      <c r="AI624" s="7">
        <f t="shared" si="283"/>
        <v>2.8602602089860918</v>
      </c>
      <c r="AJ624" s="10">
        <f t="shared" ref="AJ624:AJ687" si="302">(AI624 - AVERAGE(AI$2:AI$844)) / _xlfn.STDEV.P(AI$2:AI$844)</f>
        <v>-8.9968663949050995E-2</v>
      </c>
      <c r="AK624" s="17">
        <f t="shared" si="284"/>
        <v>-0.13696495594825461</v>
      </c>
      <c r="AL624" s="20">
        <f t="shared" si="285"/>
        <v>0.44552924755610901</v>
      </c>
      <c r="AM624">
        <f t="shared" si="286"/>
        <v>61.665999999999997</v>
      </c>
      <c r="AN624" s="13">
        <f t="shared" si="275"/>
        <v>5.0486685900687001E-2</v>
      </c>
      <c r="AO624">
        <f t="shared" si="287"/>
        <v>12.378753312593616</v>
      </c>
      <c r="AP624" s="13">
        <f t="shared" si="301"/>
        <v>5.2286027345062706E-2</v>
      </c>
      <c r="AQ624">
        <f t="shared" si="288"/>
        <v>3.0574951031224793</v>
      </c>
      <c r="AR624" s="13">
        <f t="shared" si="299"/>
        <v>-0.11673822077726909</v>
      </c>
      <c r="AS624" s="16">
        <f t="shared" si="289"/>
        <v>1.1487564188472503E-4</v>
      </c>
      <c r="AT624" s="13">
        <f t="shared" si="298"/>
        <v>0.15677091175407662</v>
      </c>
      <c r="AU624" s="17">
        <f t="shared" si="291"/>
        <v>3.0387139762969827E-2</v>
      </c>
      <c r="AV624" s="20">
        <f t="shared" si="292"/>
        <v>0.51212084944839775</v>
      </c>
      <c r="AW624" s="17">
        <f>(Z624*0.3999)+(AL624*0.4002)+(AV624*0.1999)</f>
        <v>0.40768115687988715</v>
      </c>
      <c r="AX624" s="17">
        <f t="shared" si="293"/>
        <v>623</v>
      </c>
    </row>
    <row r="625" spans="1:50" x14ac:dyDescent="0.25">
      <c r="A625">
        <v>239080</v>
      </c>
      <c r="B625" s="1" t="s">
        <v>279</v>
      </c>
      <c r="C625" t="s">
        <v>1154</v>
      </c>
      <c r="D625" t="s">
        <v>288</v>
      </c>
      <c r="E625" s="1" t="s">
        <v>48</v>
      </c>
      <c r="F625">
        <v>301.02999999999997</v>
      </c>
      <c r="G625">
        <v>1396.7059999999999</v>
      </c>
      <c r="H625">
        <v>2634565.63</v>
      </c>
      <c r="I625">
        <v>252.34800000000001</v>
      </c>
      <c r="J625">
        <v>11321983.748</v>
      </c>
      <c r="K625">
        <v>74.853999999999999</v>
      </c>
      <c r="L625">
        <v>607.12</v>
      </c>
      <c r="M625" s="2">
        <v>121.968</v>
      </c>
      <c r="N625">
        <v>54.287999999999997</v>
      </c>
      <c r="O625" s="4">
        <v>2744177.2560000001</v>
      </c>
      <c r="P625" s="4">
        <v>65202862.737999998</v>
      </c>
      <c r="Q625" s="4">
        <v>44403504.299999997</v>
      </c>
      <c r="R625" s="6">
        <v>385263.196</v>
      </c>
      <c r="S625" s="4">
        <v>1475494.1259999999</v>
      </c>
      <c r="T625" s="4">
        <v>5010503.7390000001</v>
      </c>
      <c r="U625" s="4">
        <v>40492468.479000002</v>
      </c>
      <c r="V625" s="4">
        <v>40.213000000000001</v>
      </c>
      <c r="W625" s="8">
        <v>85</v>
      </c>
      <c r="X625" s="23">
        <f t="shared" si="277"/>
        <v>552820.9587026824</v>
      </c>
      <c r="Y625" s="24">
        <f t="shared" si="296"/>
        <v>-0.51445021955629078</v>
      </c>
      <c r="Z625" s="20">
        <f t="shared" si="278"/>
        <v>0.30346862794967389</v>
      </c>
      <c r="AA625" s="7">
        <f t="shared" si="279"/>
        <v>1.792153544159941</v>
      </c>
      <c r="AB625" s="7">
        <f t="shared" si="297"/>
        <v>-0.16201819302693787</v>
      </c>
      <c r="AC625" s="4">
        <f t="shared" si="280"/>
        <v>18648.67529977599</v>
      </c>
      <c r="AD625">
        <f t="shared" ref="AD625:AD688" si="303">(AC625 - AVERAGE(AC$2:AC$844)) / _xlfn.STDEV.P(AC$2:AC$844)</f>
        <v>-3.6095949991861542E-3</v>
      </c>
      <c r="AE625" s="7">
        <f t="shared" si="281"/>
        <v>0.10150183257243352</v>
      </c>
      <c r="AF625" s="7">
        <f t="shared" si="300"/>
        <v>-4.1684698926342792E-3</v>
      </c>
      <c r="AG625">
        <f t="shared" si="282"/>
        <v>-0.24096418454154631</v>
      </c>
      <c r="AH625" s="7">
        <f t="shared" si="294"/>
        <v>-8.3428945327758602E-2</v>
      </c>
      <c r="AI625" s="7">
        <f t="shared" si="283"/>
        <v>-2.1348497085792659</v>
      </c>
      <c r="AJ625" s="10">
        <f t="shared" si="302"/>
        <v>-0.15002394354769807</v>
      </c>
      <c r="AK625" s="17">
        <f t="shared" si="284"/>
        <v>-8.9169971734192569E-2</v>
      </c>
      <c r="AL625" s="20">
        <f t="shared" si="285"/>
        <v>0.46447341468658521</v>
      </c>
      <c r="AM625">
        <f t="shared" si="286"/>
        <v>54.287999999999997</v>
      </c>
      <c r="AN625" s="13">
        <f t="shared" si="275"/>
        <v>-0.23499745649963188</v>
      </c>
      <c r="AO625">
        <f t="shared" si="287"/>
        <v>8.1107222058941399</v>
      </c>
      <c r="AP625" s="13">
        <f t="shared" si="301"/>
        <v>-0.31199150873772286</v>
      </c>
      <c r="AQ625">
        <f t="shared" si="288"/>
        <v>3.3712026077430735</v>
      </c>
      <c r="AR625" s="13">
        <f t="shared" si="299"/>
        <v>-5.772541030396431E-2</v>
      </c>
      <c r="AS625" s="16">
        <f t="shared" si="289"/>
        <v>2.212393527686901E-4</v>
      </c>
      <c r="AT625" s="13">
        <f t="shared" si="298"/>
        <v>0.83491749343010868</v>
      </c>
      <c r="AU625" s="17">
        <f t="shared" si="291"/>
        <v>4.0550319757104158E-3</v>
      </c>
      <c r="AV625" s="20">
        <f t="shared" si="292"/>
        <v>0.50161771927005305</v>
      </c>
      <c r="AW625" s="17">
        <f>(Z625*0.3999)+(AL625*0.4002)+(AV625*0.1999)</f>
        <v>0.40751274695672957</v>
      </c>
      <c r="AX625" s="17">
        <f t="shared" si="293"/>
        <v>624</v>
      </c>
    </row>
    <row r="626" spans="1:50" x14ac:dyDescent="0.25">
      <c r="A626">
        <v>175980</v>
      </c>
      <c r="B626" s="1" t="s">
        <v>1155</v>
      </c>
      <c r="C626" t="s">
        <v>695</v>
      </c>
      <c r="D626" t="s">
        <v>492</v>
      </c>
      <c r="E626" s="1" t="s">
        <v>67</v>
      </c>
      <c r="F626">
        <v>119.005</v>
      </c>
      <c r="G626">
        <v>9934471.3000000007</v>
      </c>
      <c r="H626">
        <v>2877517.74</v>
      </c>
      <c r="I626">
        <v>93.120999999999995</v>
      </c>
      <c r="J626">
        <v>106017093.802</v>
      </c>
      <c r="K626">
        <v>68.096999999999994</v>
      </c>
      <c r="L626">
        <v>412.17599999999999</v>
      </c>
      <c r="M626" s="2">
        <v>117.242</v>
      </c>
      <c r="N626">
        <v>50.774999999999999</v>
      </c>
      <c r="O626" s="4">
        <v>10326046.263</v>
      </c>
      <c r="P626" s="4">
        <v>180710458.086</v>
      </c>
      <c r="Q626" s="4">
        <v>208741946.95300001</v>
      </c>
      <c r="R626" s="6">
        <v>227550.481</v>
      </c>
      <c r="S626" s="4">
        <v>20051896.827</v>
      </c>
      <c r="T626" s="4">
        <v>12154801.884</v>
      </c>
      <c r="U626" s="4">
        <v>60436045.294</v>
      </c>
      <c r="V626" s="4">
        <v>41.127000000000002</v>
      </c>
      <c r="W626" s="8">
        <v>52</v>
      </c>
      <c r="X626" s="23">
        <f t="shared" si="277"/>
        <v>513047.5671808077</v>
      </c>
      <c r="Y626" s="24">
        <f t="shared" si="296"/>
        <v>-0.52999278007441308</v>
      </c>
      <c r="Z626" s="20">
        <f t="shared" si="278"/>
        <v>0.29805846831481664</v>
      </c>
      <c r="AA626" s="7">
        <f t="shared" si="279"/>
        <v>4.8180936166018098</v>
      </c>
      <c r="AB626" s="7">
        <f t="shared" si="297"/>
        <v>0.38746271012384764</v>
      </c>
      <c r="AC626" s="4">
        <f t="shared" si="280"/>
        <v>257213.16573987811</v>
      </c>
      <c r="AD626">
        <f t="shared" si="303"/>
        <v>3.7491523277742307E-2</v>
      </c>
      <c r="AE626" s="7">
        <f t="shared" si="281"/>
        <v>0.37939965223496186</v>
      </c>
      <c r="AF626" s="7">
        <f t="shared" si="300"/>
        <v>4.6426667599494473E-2</v>
      </c>
      <c r="AG626">
        <f t="shared" si="282"/>
        <v>0.78801640857559052</v>
      </c>
      <c r="AH626" s="7">
        <f t="shared" si="294"/>
        <v>-1.7552627342704213E-2</v>
      </c>
      <c r="AI626" s="7">
        <f t="shared" si="283"/>
        <v>7.4466949630613746</v>
      </c>
      <c r="AJ626" s="10">
        <f t="shared" si="302"/>
        <v>-3.4826810003383689E-2</v>
      </c>
      <c r="AK626" s="17">
        <f t="shared" si="284"/>
        <v>0.12241332807966615</v>
      </c>
      <c r="AL626" s="20">
        <f t="shared" si="285"/>
        <v>0.5487141581933197</v>
      </c>
      <c r="AM626">
        <f t="shared" si="286"/>
        <v>50.774999999999999</v>
      </c>
      <c r="AN626" s="13">
        <f t="shared" si="275"/>
        <v>-0.37092938822263538</v>
      </c>
      <c r="AO626">
        <f t="shared" si="287"/>
        <v>6.0527776554033217</v>
      </c>
      <c r="AP626" s="13">
        <f t="shared" si="301"/>
        <v>-0.48763759741572099</v>
      </c>
      <c r="AQ626">
        <f t="shared" si="288"/>
        <v>1.3674758065700399</v>
      </c>
      <c r="AR626" s="13">
        <f t="shared" si="299"/>
        <v>-0.43465470978283599</v>
      </c>
      <c r="AS626" s="16">
        <f t="shared" si="289"/>
        <v>3.9916148882355631E-5</v>
      </c>
      <c r="AT626" s="13">
        <f t="shared" si="298"/>
        <v>-0.32115077338890291</v>
      </c>
      <c r="AU626" s="17">
        <f t="shared" si="291"/>
        <v>-0.40608204794421043</v>
      </c>
      <c r="AV626" s="20">
        <f t="shared" si="292"/>
        <v>0.34234115787443098</v>
      </c>
      <c r="AW626" s="17">
        <f>(Z626*0.3999)+(AL626*0.4002)+(AV626*0.1999)</f>
        <v>0.40722298504716048</v>
      </c>
      <c r="AX626" s="17">
        <f t="shared" si="293"/>
        <v>625</v>
      </c>
    </row>
    <row r="627" spans="1:50" x14ac:dyDescent="0.25">
      <c r="A627">
        <v>179955</v>
      </c>
      <c r="B627" s="1" t="s">
        <v>1156</v>
      </c>
      <c r="C627" t="s">
        <v>1157</v>
      </c>
      <c r="D627" t="s">
        <v>169</v>
      </c>
      <c r="E627" s="1" t="s">
        <v>44</v>
      </c>
      <c r="F627">
        <v>143.08799999999999</v>
      </c>
      <c r="G627">
        <v>0</v>
      </c>
      <c r="H627">
        <v>3289518.5269999998</v>
      </c>
      <c r="I627">
        <v>156.68600000000001</v>
      </c>
      <c r="J627">
        <v>70211944.467999995</v>
      </c>
      <c r="K627">
        <v>76.677000000000007</v>
      </c>
      <c r="L627">
        <v>963.97400000000005</v>
      </c>
      <c r="M627" s="2">
        <v>191.35</v>
      </c>
      <c r="N627">
        <v>66.332999999999998</v>
      </c>
      <c r="O627" s="4">
        <v>11894788.273</v>
      </c>
      <c r="P627" s="4">
        <v>69919837.880999997</v>
      </c>
      <c r="Q627" s="4">
        <v>119471336.789</v>
      </c>
      <c r="R627" s="6">
        <v>422876.76699999999</v>
      </c>
      <c r="S627" s="4">
        <v>-15793451.060000001</v>
      </c>
      <c r="T627" s="4">
        <v>158005.80799999999</v>
      </c>
      <c r="U627" s="4">
        <v>28671889.704</v>
      </c>
      <c r="V627" s="4">
        <v>40.351999999999997</v>
      </c>
      <c r="W627" s="8">
        <v>138</v>
      </c>
      <c r="X627" s="23">
        <f t="shared" si="277"/>
        <v>586358.47366268118</v>
      </c>
      <c r="Y627" s="24">
        <f t="shared" si="296"/>
        <v>-0.50134450148830734</v>
      </c>
      <c r="Z627" s="20">
        <f t="shared" si="278"/>
        <v>0.3080643455828006</v>
      </c>
      <c r="AA627" s="7">
        <f t="shared" si="279"/>
        <v>1.6980799430926978</v>
      </c>
      <c r="AB627" s="7">
        <f t="shared" si="297"/>
        <v>-0.17910103209167899</v>
      </c>
      <c r="AC627" s="4">
        <f t="shared" si="280"/>
        <v>72835.931745047055</v>
      </c>
      <c r="AD627">
        <f t="shared" si="303"/>
        <v>5.726064436762158E-3</v>
      </c>
      <c r="AE627" s="7">
        <f t="shared" si="281"/>
        <v>-0.43610423526620862</v>
      </c>
      <c r="AF627" s="7">
        <f t="shared" si="300"/>
        <v>-0.10204708208156781</v>
      </c>
      <c r="AG627">
        <f t="shared" si="282"/>
        <v>3.1887190394252678E-3</v>
      </c>
      <c r="AH627" s="7">
        <f t="shared" si="294"/>
        <v>-6.7798043811384281E-2</v>
      </c>
      <c r="AI627" s="7">
        <f t="shared" si="283"/>
        <v>2.4110539422998474</v>
      </c>
      <c r="AJ627" s="10">
        <f t="shared" si="302"/>
        <v>-9.5369387534420202E-2</v>
      </c>
      <c r="AK627" s="17">
        <f t="shared" si="284"/>
        <v>-0.10114583327074282</v>
      </c>
      <c r="AL627" s="20">
        <f t="shared" si="285"/>
        <v>0.45971734744431386</v>
      </c>
      <c r="AM627">
        <f t="shared" si="286"/>
        <v>66.332999999999998</v>
      </c>
      <c r="AN627" s="13">
        <f t="shared" si="275"/>
        <v>0.23107146396822409</v>
      </c>
      <c r="AO627">
        <f t="shared" si="287"/>
        <v>12.571879442336032</v>
      </c>
      <c r="AP627" s="13">
        <f t="shared" si="301"/>
        <v>6.8769391438951694E-2</v>
      </c>
      <c r="AQ627">
        <f t="shared" si="288"/>
        <v>2.0434550125852602</v>
      </c>
      <c r="AR627" s="13">
        <f t="shared" si="299"/>
        <v>-0.3074934778042866</v>
      </c>
      <c r="AS627" s="16">
        <f t="shared" si="289"/>
        <v>8.1041711535809871E-5</v>
      </c>
      <c r="AT627" s="13">
        <f t="shared" si="298"/>
        <v>-5.8945181827994617E-2</v>
      </c>
      <c r="AU627" s="17">
        <f t="shared" si="291"/>
        <v>-2.1486187664654186E-3</v>
      </c>
      <c r="AV627" s="20">
        <f t="shared" si="292"/>
        <v>0.49914282578912611</v>
      </c>
      <c r="AW627" s="17">
        <f>(Z627*0.3999)+(AL627*0.4002)+(AV627*0.1999)</f>
        <v>0.40695246512102268</v>
      </c>
      <c r="AX627" s="17">
        <f t="shared" si="293"/>
        <v>626</v>
      </c>
    </row>
    <row r="628" spans="1:50" x14ac:dyDescent="0.25">
      <c r="A628">
        <v>170806</v>
      </c>
      <c r="B628" s="1" t="s">
        <v>1158</v>
      </c>
      <c r="C628" t="s">
        <v>1159</v>
      </c>
      <c r="D628" t="s">
        <v>233</v>
      </c>
      <c r="E628" s="1" t="s">
        <v>48</v>
      </c>
      <c r="F628">
        <v>557.82100000000003</v>
      </c>
      <c r="G628">
        <v>362765.34499999997</v>
      </c>
      <c r="H628">
        <v>4369665.3899999997</v>
      </c>
      <c r="I628">
        <v>485.952</v>
      </c>
      <c r="J628">
        <v>55890182.097999997</v>
      </c>
      <c r="K628">
        <v>107.496</v>
      </c>
      <c r="L628">
        <v>1031.9780000000001</v>
      </c>
      <c r="M628" s="2">
        <v>261.08699999999999</v>
      </c>
      <c r="N628">
        <v>38.042000000000002</v>
      </c>
      <c r="O628" s="4">
        <v>23803661.693999998</v>
      </c>
      <c r="P628" s="4">
        <v>86451431.574000001</v>
      </c>
      <c r="Q628" s="4">
        <v>132931403.491</v>
      </c>
      <c r="R628" s="6">
        <v>630727.38300000003</v>
      </c>
      <c r="S628" s="4">
        <v>-25595553.050999999</v>
      </c>
      <c r="T628" s="4">
        <v>-8187222.4900000002</v>
      </c>
      <c r="U628" s="4">
        <v>27570851.958000001</v>
      </c>
      <c r="V628" s="4">
        <v>44.088000000000001</v>
      </c>
      <c r="W628" s="8">
        <v>156</v>
      </c>
      <c r="X628" s="23">
        <f t="shared" si="277"/>
        <v>1055607.18105975</v>
      </c>
      <c r="Y628" s="24">
        <f t="shared" si="296"/>
        <v>-0.31797249941102951</v>
      </c>
      <c r="Z628" s="20">
        <f t="shared" si="278"/>
        <v>0.37525289871533207</v>
      </c>
      <c r="AA628" s="7">
        <f t="shared" si="279"/>
        <v>1.771664095777792</v>
      </c>
      <c r="AB628" s="7">
        <f t="shared" si="297"/>
        <v>-0.16573887497454803</v>
      </c>
      <c r="AC628" s="4">
        <f t="shared" si="280"/>
        <v>54158.307733304384</v>
      </c>
      <c r="AD628">
        <f t="shared" si="303"/>
        <v>2.5081872404432923E-3</v>
      </c>
      <c r="AE628" s="7">
        <f t="shared" si="281"/>
        <v>-0.76986694837484204</v>
      </c>
      <c r="AF628" s="7">
        <f t="shared" si="300"/>
        <v>-0.16281319525217156</v>
      </c>
      <c r="AG628">
        <f t="shared" si="282"/>
        <v>-0.16834040173200307</v>
      </c>
      <c r="AH628" s="7">
        <f t="shared" si="294"/>
        <v>-7.8779501556281786E-2</v>
      </c>
      <c r="AI628" s="7">
        <f t="shared" si="283"/>
        <v>2.8599716826072457</v>
      </c>
      <c r="AJ628" s="10">
        <f t="shared" si="302"/>
        <v>-8.9972132848162162E-2</v>
      </c>
      <c r="AK628" s="17">
        <f t="shared" si="284"/>
        <v>-0.11115979369521292</v>
      </c>
      <c r="AL628" s="20">
        <f t="shared" si="285"/>
        <v>0.45574481698258051</v>
      </c>
      <c r="AM628">
        <f t="shared" si="286"/>
        <v>38.042000000000002</v>
      </c>
      <c r="AN628" s="13">
        <f t="shared" si="275"/>
        <v>-0.86361976301028232</v>
      </c>
      <c r="AO628">
        <f t="shared" si="287"/>
        <v>9.6001525638163283</v>
      </c>
      <c r="AP628" s="13">
        <f t="shared" si="301"/>
        <v>-0.18486825040459193</v>
      </c>
      <c r="AQ628">
        <f t="shared" si="288"/>
        <v>4.5206519312346511</v>
      </c>
      <c r="AR628" s="13">
        <f t="shared" si="299"/>
        <v>0.15850223511980355</v>
      </c>
      <c r="AS628" s="16">
        <f t="shared" si="289"/>
        <v>4.3353750077036367E-5</v>
      </c>
      <c r="AT628" s="13">
        <f t="shared" si="298"/>
        <v>-0.2992335472977472</v>
      </c>
      <c r="AU628" s="17">
        <f t="shared" si="291"/>
        <v>-0.32552414218383124</v>
      </c>
      <c r="AV628" s="20">
        <f t="shared" si="292"/>
        <v>0.37239220695144987</v>
      </c>
      <c r="AW628" s="17">
        <f>(Z628*0.3999)+(AL628*0.4002)+(AV628*0.1999)</f>
        <v>0.40689391212228482</v>
      </c>
      <c r="AX628" s="17">
        <f t="shared" si="293"/>
        <v>627</v>
      </c>
    </row>
    <row r="629" spans="1:50" x14ac:dyDescent="0.25">
      <c r="A629">
        <v>215114</v>
      </c>
      <c r="B629" s="1" t="s">
        <v>1160</v>
      </c>
      <c r="C629" t="s">
        <v>1161</v>
      </c>
      <c r="D629" t="s">
        <v>143</v>
      </c>
      <c r="E629" s="1" t="s">
        <v>93</v>
      </c>
      <c r="F629">
        <v>251.39099999999999</v>
      </c>
      <c r="G629">
        <v>2217489.858</v>
      </c>
      <c r="H629">
        <v>5012172.4649999999</v>
      </c>
      <c r="I629">
        <v>277.85000000000002</v>
      </c>
      <c r="J629">
        <v>16081418.168</v>
      </c>
      <c r="K629">
        <v>78.546000000000006</v>
      </c>
      <c r="L629">
        <v>722.76599999999996</v>
      </c>
      <c r="M629" s="2">
        <v>250.36099999999999</v>
      </c>
      <c r="N629">
        <v>52.338999999999999</v>
      </c>
      <c r="O629" s="4">
        <v>6222390.6859999998</v>
      </c>
      <c r="P629" s="4">
        <v>36916567.822999999</v>
      </c>
      <c r="Q629" s="4">
        <v>55986949.774999999</v>
      </c>
      <c r="R629" s="6">
        <v>858682.93200000003</v>
      </c>
      <c r="S629" s="4">
        <v>-5596958.1100000003</v>
      </c>
      <c r="T629" s="4">
        <v>-2253814.8470000001</v>
      </c>
      <c r="U629" s="4">
        <v>19849711.513999999</v>
      </c>
      <c r="V629" s="4">
        <v>41.313000000000002</v>
      </c>
      <c r="W629" s="8">
        <v>308</v>
      </c>
      <c r="X629" s="23">
        <f t="shared" si="277"/>
        <v>697989.3426573117</v>
      </c>
      <c r="Y629" s="24">
        <f t="shared" si="296"/>
        <v>-0.45772163025075185</v>
      </c>
      <c r="Z629" s="20">
        <f t="shared" si="278"/>
        <v>0.32357622296178623</v>
      </c>
      <c r="AA629" s="7">
        <f t="shared" si="279"/>
        <v>1.8065806824485904</v>
      </c>
      <c r="AB629" s="7">
        <f t="shared" si="297"/>
        <v>-0.15939836686153366</v>
      </c>
      <c r="AC629" s="4">
        <f t="shared" si="280"/>
        <v>22249.826593946036</v>
      </c>
      <c r="AD629">
        <f t="shared" si="303"/>
        <v>-2.9891701195163141E-3</v>
      </c>
      <c r="AE629" s="7">
        <f t="shared" si="281"/>
        <v>-2.9460662165671843E-2</v>
      </c>
      <c r="AF629" s="7">
        <f t="shared" si="300"/>
        <v>-2.8012001431072204E-2</v>
      </c>
      <c r="AG629">
        <f t="shared" si="282"/>
        <v>-1.9047856037403849E-3</v>
      </c>
      <c r="AH629" s="7">
        <f t="shared" si="294"/>
        <v>-6.812413483173585E-2</v>
      </c>
      <c r="AI629" s="7">
        <f t="shared" si="283"/>
        <v>2.9358064204439485</v>
      </c>
      <c r="AJ629" s="10">
        <f t="shared" si="302"/>
        <v>-8.9060385867768765E-2</v>
      </c>
      <c r="AK629" s="17">
        <f t="shared" si="284"/>
        <v>-8.0854170709114465E-2</v>
      </c>
      <c r="AL629" s="20">
        <f t="shared" si="285"/>
        <v>0.46777896352669762</v>
      </c>
      <c r="AM629">
        <f t="shared" si="286"/>
        <v>52.338999999999999</v>
      </c>
      <c r="AN629" s="13">
        <f t="shared" si="275"/>
        <v>-0.31041201241427285</v>
      </c>
      <c r="AO629">
        <f t="shared" si="287"/>
        <v>9.2018180429302561</v>
      </c>
      <c r="AP629" s="13">
        <f t="shared" si="301"/>
        <v>-0.2188662026634981</v>
      </c>
      <c r="AQ629">
        <f t="shared" si="288"/>
        <v>3.537417564229878</v>
      </c>
      <c r="AR629" s="13">
        <f t="shared" si="299"/>
        <v>-2.645803040227079E-2</v>
      </c>
      <c r="AS629" s="16">
        <f t="shared" si="289"/>
        <v>1.1615567656755778E-4</v>
      </c>
      <c r="AT629" s="13">
        <f t="shared" si="298"/>
        <v>0.1649320706434724</v>
      </c>
      <c r="AU629" s="17">
        <f t="shared" si="291"/>
        <v>-0.12146824786202959</v>
      </c>
      <c r="AV629" s="20">
        <f t="shared" si="292"/>
        <v>0.45166008149220299</v>
      </c>
      <c r="AW629" s="17">
        <f>(Z629*0.3999)+(AL629*0.4002)+(AV629*0.1999)</f>
        <v>0.40689012305609407</v>
      </c>
      <c r="AX629" s="17">
        <f t="shared" si="293"/>
        <v>628</v>
      </c>
    </row>
    <row r="630" spans="1:50" x14ac:dyDescent="0.25">
      <c r="A630">
        <v>129774</v>
      </c>
      <c r="B630" s="1" t="s">
        <v>1162</v>
      </c>
      <c r="C630" t="s">
        <v>307</v>
      </c>
      <c r="D630" t="s">
        <v>47</v>
      </c>
      <c r="E630" s="1" t="s">
        <v>44</v>
      </c>
      <c r="F630">
        <v>100.777</v>
      </c>
      <c r="G630">
        <v>9656780.4330000002</v>
      </c>
      <c r="H630">
        <v>2006073.547</v>
      </c>
      <c r="I630">
        <v>100.041</v>
      </c>
      <c r="J630">
        <v>6339005.4419999998</v>
      </c>
      <c r="K630">
        <v>21.951000000000001</v>
      </c>
      <c r="L630">
        <v>335.67500000000001</v>
      </c>
      <c r="M630" s="2">
        <v>46.19</v>
      </c>
      <c r="N630">
        <v>75.447999999999993</v>
      </c>
      <c r="O630" s="4">
        <v>3873838.5789999999</v>
      </c>
      <c r="P630" s="4">
        <v>23547998.745999999</v>
      </c>
      <c r="Q630" s="4">
        <v>45076158.630000003</v>
      </c>
      <c r="R630" s="6">
        <v>241960.56899999999</v>
      </c>
      <c r="S630" s="4">
        <v>377806.777</v>
      </c>
      <c r="T630" s="4">
        <v>231923.61</v>
      </c>
      <c r="U630" s="4">
        <v>28512283.011999998</v>
      </c>
      <c r="V630" s="4">
        <v>38.072000000000003</v>
      </c>
      <c r="W630" s="8">
        <v>52</v>
      </c>
      <c r="X630" s="23">
        <f t="shared" si="277"/>
        <v>214926.12850211535</v>
      </c>
      <c r="Y630" s="24">
        <f t="shared" si="296"/>
        <v>-0.64649203560973412</v>
      </c>
      <c r="Z630" s="20">
        <f t="shared" si="278"/>
        <v>0.25898037668956853</v>
      </c>
      <c r="AA630" s="7">
        <f t="shared" si="279"/>
        <v>0.90124142019653175</v>
      </c>
      <c r="AB630" s="7">
        <f t="shared" si="297"/>
        <v>-0.3237990567531488</v>
      </c>
      <c r="AC630" s="4">
        <f t="shared" si="280"/>
        <v>18884.353740969687</v>
      </c>
      <c r="AD630">
        <f t="shared" si="303"/>
        <v>-3.5689911043275593E-3</v>
      </c>
      <c r="AE630" s="7">
        <f t="shared" si="281"/>
        <v>8.3608889649302839E-2</v>
      </c>
      <c r="AF630" s="7">
        <f t="shared" si="300"/>
        <v>-7.4261273598068391E-3</v>
      </c>
      <c r="AG630">
        <f t="shared" si="282"/>
        <v>0.45933809932122471</v>
      </c>
      <c r="AH630" s="7">
        <f t="shared" si="294"/>
        <v>-3.8594925866176771E-2</v>
      </c>
      <c r="AI630" s="7">
        <f t="shared" si="283"/>
        <v>2.0938231076359277</v>
      </c>
      <c r="AJ630" s="10">
        <f t="shared" si="302"/>
        <v>-9.9183394991204987E-2</v>
      </c>
      <c r="AK630" s="17">
        <f t="shared" si="284"/>
        <v>-0.12175678558547123</v>
      </c>
      <c r="AL630" s="20">
        <f t="shared" si="285"/>
        <v>0.45154581967059465</v>
      </c>
      <c r="AM630">
        <f t="shared" si="286"/>
        <v>75.447999999999993</v>
      </c>
      <c r="AN630" s="13">
        <f t="shared" si="275"/>
        <v>0.58376703973115507</v>
      </c>
      <c r="AO630">
        <f t="shared" si="287"/>
        <v>15.292014031251425</v>
      </c>
      <c r="AP630" s="13">
        <f t="shared" si="301"/>
        <v>0.30093356763445356</v>
      </c>
      <c r="AQ630">
        <f t="shared" si="288"/>
        <v>4.5574689080224129</v>
      </c>
      <c r="AR630" s="13">
        <f t="shared" si="299"/>
        <v>0.1654280282276348</v>
      </c>
      <c r="AS630" s="16">
        <f t="shared" si="289"/>
        <v>8.665177785664259E-5</v>
      </c>
      <c r="AT630" s="13">
        <f t="shared" si="298"/>
        <v>-2.3176898953782828E-2</v>
      </c>
      <c r="AU630" s="17">
        <f t="shared" si="291"/>
        <v>0.28708513109411204</v>
      </c>
      <c r="AV630" s="20">
        <f t="shared" si="292"/>
        <v>0.61297643156498138</v>
      </c>
      <c r="AW630" s="17">
        <f>(Z630*0.3999)+(AL630*0.4002)+(AV630*0.1999)</f>
        <v>0.40680887834017021</v>
      </c>
      <c r="AX630" s="17">
        <f t="shared" si="293"/>
        <v>629</v>
      </c>
    </row>
    <row r="631" spans="1:50" x14ac:dyDescent="0.25">
      <c r="A631">
        <v>192712</v>
      </c>
      <c r="B631" s="1" t="s">
        <v>1163</v>
      </c>
      <c r="C631" t="s">
        <v>95</v>
      </c>
      <c r="D631" t="s">
        <v>58</v>
      </c>
      <c r="E631" s="1" t="s">
        <v>44</v>
      </c>
      <c r="F631">
        <v>360.45499999999998</v>
      </c>
      <c r="G631">
        <v>15162185.642999999</v>
      </c>
      <c r="H631">
        <v>3769269.78</v>
      </c>
      <c r="I631">
        <v>386.98599999999999</v>
      </c>
      <c r="J631">
        <v>37562615.387000002</v>
      </c>
      <c r="K631">
        <v>173.358</v>
      </c>
      <c r="L631">
        <v>1136.4480000000001</v>
      </c>
      <c r="M631" s="2">
        <v>160.22399999999999</v>
      </c>
      <c r="N631">
        <v>79.754999999999995</v>
      </c>
      <c r="O631" s="4">
        <v>18021851.675999999</v>
      </c>
      <c r="P631" s="4">
        <v>102012677.22499999</v>
      </c>
      <c r="Q631" s="4">
        <v>110808775.785</v>
      </c>
      <c r="R631" s="6">
        <v>1163205.6410000001</v>
      </c>
      <c r="S631" s="4">
        <v>3025357.3050000002</v>
      </c>
      <c r="T631" s="4">
        <v>-3127.125</v>
      </c>
      <c r="U631" s="4">
        <v>87757487.479000002</v>
      </c>
      <c r="V631" s="4">
        <v>41.155999999999999</v>
      </c>
      <c r="W631" s="8">
        <v>402</v>
      </c>
      <c r="X631" s="23">
        <f t="shared" si="277"/>
        <v>463615.57369050744</v>
      </c>
      <c r="Y631" s="24">
        <f t="shared" si="296"/>
        <v>-0.54930970832610282</v>
      </c>
      <c r="Z631" s="20">
        <f t="shared" si="278"/>
        <v>0.2913964630017124</v>
      </c>
      <c r="AA631" s="7">
        <f t="shared" si="279"/>
        <v>1.2599934924305116</v>
      </c>
      <c r="AB631" s="7">
        <f t="shared" si="297"/>
        <v>-0.25865321515052064</v>
      </c>
      <c r="AC631" s="4">
        <f t="shared" si="280"/>
        <v>33052.647711993857</v>
      </c>
      <c r="AD631">
        <f t="shared" si="303"/>
        <v>-1.1280044964251277E-3</v>
      </c>
      <c r="AE631" s="7">
        <f t="shared" si="281"/>
        <v>7.7425041215154727E-2</v>
      </c>
      <c r="AF631" s="7">
        <f t="shared" si="300"/>
        <v>-8.5519824029883697E-3</v>
      </c>
      <c r="AG631">
        <f t="shared" si="282"/>
        <v>1.7233843407502696</v>
      </c>
      <c r="AH631" s="7">
        <f t="shared" si="294"/>
        <v>4.2330518894580962E-2</v>
      </c>
      <c r="AI631" s="7">
        <f t="shared" si="283"/>
        <v>12.597491379746428</v>
      </c>
      <c r="AJ631" s="10">
        <f t="shared" si="302"/>
        <v>2.7100259483507718E-2</v>
      </c>
      <c r="AK631" s="17">
        <f t="shared" si="284"/>
        <v>-6.6944418998775276E-2</v>
      </c>
      <c r="AL631" s="20">
        <f t="shared" si="285"/>
        <v>0.47331297554062579</v>
      </c>
      <c r="AM631">
        <f t="shared" si="286"/>
        <v>79.754999999999995</v>
      </c>
      <c r="AN631" s="13">
        <f t="shared" si="275"/>
        <v>0.75042198704996432</v>
      </c>
      <c r="AO631">
        <f t="shared" si="287"/>
        <v>6.5554978714567547</v>
      </c>
      <c r="AP631" s="13">
        <f t="shared" si="301"/>
        <v>-0.44473029963255967</v>
      </c>
      <c r="AQ631">
        <f t="shared" si="288"/>
        <v>2.2322938658729332</v>
      </c>
      <c r="AR631" s="13">
        <f t="shared" si="299"/>
        <v>-0.27197022351510602</v>
      </c>
      <c r="AS631" s="16">
        <f t="shared" si="289"/>
        <v>6.3059446966452776E-5</v>
      </c>
      <c r="AT631" s="13">
        <f t="shared" si="298"/>
        <v>-0.17359529272725571</v>
      </c>
      <c r="AU631" s="17">
        <f t="shared" si="291"/>
        <v>1.1232406782621711E-2</v>
      </c>
      <c r="AV631" s="20">
        <f t="shared" si="292"/>
        <v>0.50448098775062222</v>
      </c>
      <c r="AW631" s="17">
        <f>(Z631*0.3999)+(AL631*0.4002)+(AV631*0.1999)</f>
        <v>0.40679504781709264</v>
      </c>
      <c r="AX631" s="17">
        <f t="shared" si="293"/>
        <v>630</v>
      </c>
    </row>
    <row r="632" spans="1:50" x14ac:dyDescent="0.25">
      <c r="A632">
        <v>219198</v>
      </c>
      <c r="B632" s="1" t="s">
        <v>1164</v>
      </c>
      <c r="C632" t="s">
        <v>1165</v>
      </c>
      <c r="D632" t="s">
        <v>600</v>
      </c>
      <c r="E632" s="1" t="s">
        <v>48</v>
      </c>
      <c r="F632">
        <v>188.13399999999999</v>
      </c>
      <c r="G632">
        <v>0</v>
      </c>
      <c r="H632">
        <v>1894173.94</v>
      </c>
      <c r="I632">
        <v>222.184</v>
      </c>
      <c r="J632">
        <v>40238850.428999998</v>
      </c>
      <c r="K632">
        <v>74.988</v>
      </c>
      <c r="L632">
        <v>1204.527</v>
      </c>
      <c r="M632" s="2">
        <v>172.80500000000001</v>
      </c>
      <c r="N632">
        <v>60.186999999999998</v>
      </c>
      <c r="O632" s="4">
        <v>14908955.280999999</v>
      </c>
      <c r="P632" s="4">
        <v>49238369.625</v>
      </c>
      <c r="Q632" s="4">
        <v>76993762.016000003</v>
      </c>
      <c r="R632" s="6">
        <v>70645.304000000004</v>
      </c>
      <c r="S632" s="4">
        <v>27428638.896000002</v>
      </c>
      <c r="T632" s="4">
        <v>-7083659.7869999995</v>
      </c>
      <c r="U632" s="4">
        <v>74548379.123999998</v>
      </c>
      <c r="V632" s="4">
        <v>40.125999999999998</v>
      </c>
      <c r="W632" s="8">
        <v>23</v>
      </c>
      <c r="X632" s="23">
        <f t="shared" si="277"/>
        <v>530776.59816173918</v>
      </c>
      <c r="Y632" s="24">
        <f t="shared" si="296"/>
        <v>-0.52306466742409408</v>
      </c>
      <c r="Z632" s="20">
        <f t="shared" si="278"/>
        <v>0.30046462612124936</v>
      </c>
      <c r="AA632" s="7">
        <f t="shared" si="279"/>
        <v>1.0887286476734452</v>
      </c>
      <c r="AB632" s="7">
        <f t="shared" si="297"/>
        <v>-0.28975322351887861</v>
      </c>
      <c r="AC632" s="4">
        <f t="shared" si="280"/>
        <v>33406.349902492846</v>
      </c>
      <c r="AD632">
        <f t="shared" si="303"/>
        <v>-1.0670668625815962E-3</v>
      </c>
      <c r="AE632" s="7">
        <f t="shared" si="281"/>
        <v>0.39333937478675318</v>
      </c>
      <c r="AF632" s="7">
        <f t="shared" si="300"/>
        <v>4.89645866805671E-2</v>
      </c>
      <c r="AG632">
        <f t="shared" si="282"/>
        <v>-0.2552174254000803</v>
      </c>
      <c r="AH632" s="7">
        <f t="shared" si="294"/>
        <v>-8.43414513880235E-2</v>
      </c>
      <c r="AI632" s="7">
        <f t="shared" si="283"/>
        <v>2.774010935653934</v>
      </c>
      <c r="AJ632" s="10">
        <f t="shared" si="302"/>
        <v>-9.1005622957085711E-2</v>
      </c>
      <c r="AK632" s="17">
        <f t="shared" si="284"/>
        <v>-0.10781224347010496</v>
      </c>
      <c r="AL632" s="20">
        <f t="shared" si="285"/>
        <v>0.45707231530919146</v>
      </c>
      <c r="AM632">
        <f t="shared" si="286"/>
        <v>60.186999999999998</v>
      </c>
      <c r="AN632" s="13">
        <f t="shared" ref="AN632:AN695" si="304">(AM632 - AVERAGE(AM$2:AM$844)) / _xlfn.STDEV.P(AM$2:AM$844)</f>
        <v>-6.7417020920036187E-3</v>
      </c>
      <c r="AO632">
        <f t="shared" si="287"/>
        <v>16.06293006881101</v>
      </c>
      <c r="AP632" s="13">
        <f t="shared" si="301"/>
        <v>0.36673144671928465</v>
      </c>
      <c r="AQ632">
        <f t="shared" si="288"/>
        <v>2.9629274017176082</v>
      </c>
      <c r="AR632" s="13">
        <f t="shared" si="299"/>
        <v>-0.13452774049772073</v>
      </c>
      <c r="AS632" s="16">
        <f t="shared" si="289"/>
        <v>8.0792180088906131E-5</v>
      </c>
      <c r="AT632" s="13">
        <f t="shared" si="298"/>
        <v>-6.0536127615163061E-2</v>
      </c>
      <c r="AU632" s="17">
        <f t="shared" si="291"/>
        <v>4.3921190404757282E-2</v>
      </c>
      <c r="AV632" s="20">
        <f t="shared" si="292"/>
        <v>0.51751638795113819</v>
      </c>
      <c r="AW632" s="17">
        <f>(Z632*0.3999)+(AL632*0.4002)+(AV632*0.1999)</f>
        <v>0.40652767052405858</v>
      </c>
      <c r="AX632" s="17">
        <f t="shared" si="293"/>
        <v>631</v>
      </c>
    </row>
    <row r="633" spans="1:50" x14ac:dyDescent="0.25">
      <c r="A633">
        <v>167598</v>
      </c>
      <c r="B633" s="1" t="s">
        <v>1166</v>
      </c>
      <c r="C633" t="s">
        <v>1167</v>
      </c>
      <c r="D633" t="s">
        <v>55</v>
      </c>
      <c r="E633" s="1" t="s">
        <v>48</v>
      </c>
      <c r="F633">
        <v>1603.0609999999999</v>
      </c>
      <c r="G633">
        <v>6083829.1660000002</v>
      </c>
      <c r="H633">
        <v>3454211.5380000002</v>
      </c>
      <c r="I633">
        <v>1272.4839999999999</v>
      </c>
      <c r="J633">
        <v>47895201.287</v>
      </c>
      <c r="K633">
        <v>236.369</v>
      </c>
      <c r="L633">
        <v>1729.126</v>
      </c>
      <c r="M633" s="2">
        <v>184.536</v>
      </c>
      <c r="N633">
        <v>74.41</v>
      </c>
      <c r="O633" s="4">
        <v>34527564.476000004</v>
      </c>
      <c r="P633" s="4">
        <v>54726623.642999999</v>
      </c>
      <c r="Q633" s="4">
        <v>115061359.21799999</v>
      </c>
      <c r="R633" s="6">
        <v>451154.30800000002</v>
      </c>
      <c r="S633" s="4">
        <v>-10513332.470000001</v>
      </c>
      <c r="T633" s="4">
        <v>-414175.69799999997</v>
      </c>
      <c r="U633" s="4">
        <v>126835376.73100001</v>
      </c>
      <c r="V633" s="4">
        <v>43.911999999999999</v>
      </c>
      <c r="W633" s="8">
        <v>141</v>
      </c>
      <c r="X633" s="23">
        <f t="shared" si="277"/>
        <v>590455.39986587246</v>
      </c>
      <c r="Y633" s="24">
        <f t="shared" si="296"/>
        <v>-0.49974351346553941</v>
      </c>
      <c r="Z633" s="20">
        <f t="shared" si="278"/>
        <v>0.30862784453099423</v>
      </c>
      <c r="AA633" s="7">
        <f t="shared" si="279"/>
        <v>0.40872944443723014</v>
      </c>
      <c r="AB633" s="7">
        <f t="shared" si="297"/>
        <v>-0.41323437892541159</v>
      </c>
      <c r="AC633" s="4">
        <f t="shared" si="280"/>
        <v>27699.0810889432</v>
      </c>
      <c r="AD633">
        <f t="shared" si="303"/>
        <v>-2.0503445084340305E-3</v>
      </c>
      <c r="AE633" s="7">
        <f t="shared" si="281"/>
        <v>-5.5655772970749341E-2</v>
      </c>
      <c r="AF633" s="7">
        <f t="shared" si="300"/>
        <v>-3.2781183263495023E-2</v>
      </c>
      <c r="AG633">
        <f t="shared" si="282"/>
        <v>9.3969972918042419E-2</v>
      </c>
      <c r="AH633" s="7">
        <f t="shared" si="294"/>
        <v>-6.1986141441609507E-2</v>
      </c>
      <c r="AI633" s="7">
        <f t="shared" si="283"/>
        <v>1.9070500288340744</v>
      </c>
      <c r="AJ633" s="10">
        <f t="shared" si="302"/>
        <v>-0.10142893305824566</v>
      </c>
      <c r="AK633" s="17">
        <f t="shared" si="284"/>
        <v>-0.15844567025364631</v>
      </c>
      <c r="AL633" s="20">
        <f t="shared" si="285"/>
        <v>0.43705281430387538</v>
      </c>
      <c r="AM633">
        <f t="shared" si="286"/>
        <v>74.41</v>
      </c>
      <c r="AN633" s="13">
        <f t="shared" si="304"/>
        <v>0.54360269440565634</v>
      </c>
      <c r="AO633">
        <f t="shared" si="287"/>
        <v>7.315367074362543</v>
      </c>
      <c r="AP633" s="13">
        <f t="shared" si="301"/>
        <v>-0.3798752706836806</v>
      </c>
      <c r="AQ633">
        <f t="shared" si="288"/>
        <v>5.3834639906248274</v>
      </c>
      <c r="AR633" s="13">
        <f t="shared" si="299"/>
        <v>0.32080936448368191</v>
      </c>
      <c r="AS633" s="16">
        <f t="shared" si="289"/>
        <v>5.0079582103218132E-5</v>
      </c>
      <c r="AT633" s="13">
        <f t="shared" si="298"/>
        <v>-0.25635144061327686</v>
      </c>
      <c r="AU633" s="17">
        <f t="shared" si="291"/>
        <v>9.7044043649041845E-2</v>
      </c>
      <c r="AV633" s="20">
        <f t="shared" si="292"/>
        <v>0.53865429114315821</v>
      </c>
      <c r="AW633" s="17">
        <f>(Z633*0.3999)+(AL633*0.4002)+(AV633*0.1999)</f>
        <v>0.40600580411187281</v>
      </c>
      <c r="AX633" s="17">
        <f t="shared" si="293"/>
        <v>632</v>
      </c>
    </row>
    <row r="634" spans="1:50" x14ac:dyDescent="0.25">
      <c r="A634">
        <v>232043</v>
      </c>
      <c r="B634" s="1" t="s">
        <v>1168</v>
      </c>
      <c r="C634" t="s">
        <v>1169</v>
      </c>
      <c r="D634" t="s">
        <v>39</v>
      </c>
      <c r="E634" s="1" t="s">
        <v>276</v>
      </c>
      <c r="F634">
        <v>337.11900000000003</v>
      </c>
      <c r="G634">
        <v>10092692.965</v>
      </c>
      <c r="H634">
        <v>2530330.8360000001</v>
      </c>
      <c r="I634">
        <v>162.48099999999999</v>
      </c>
      <c r="J634">
        <v>49620331.545999996</v>
      </c>
      <c r="K634">
        <v>80.784999999999997</v>
      </c>
      <c r="L634">
        <v>975.61500000000001</v>
      </c>
      <c r="M634" s="2">
        <v>151.035</v>
      </c>
      <c r="N634">
        <v>57.723999999999997</v>
      </c>
      <c r="O634" s="4">
        <v>13818641.102</v>
      </c>
      <c r="P634" s="4">
        <v>98633381.496000007</v>
      </c>
      <c r="Q634" s="4">
        <v>105329322.134</v>
      </c>
      <c r="R634" s="6">
        <v>583235.97699999996</v>
      </c>
      <c r="S634" s="4">
        <v>-12585252.825999999</v>
      </c>
      <c r="T634" s="4">
        <v>0</v>
      </c>
      <c r="U634" s="4">
        <v>57757307.655000001</v>
      </c>
      <c r="V634" s="4">
        <v>42.222000000000001</v>
      </c>
      <c r="W634" s="8">
        <v>139</v>
      </c>
      <c r="X634" s="23">
        <f t="shared" si="277"/>
        <v>633734.14234672661</v>
      </c>
      <c r="Y634" s="24">
        <f t="shared" si="296"/>
        <v>-0.48283113942806388</v>
      </c>
      <c r="Z634" s="20">
        <f t="shared" si="278"/>
        <v>0.31460781932266862</v>
      </c>
      <c r="AA634" s="7">
        <f t="shared" si="279"/>
        <v>1.454507277114321</v>
      </c>
      <c r="AB634" s="7">
        <f t="shared" si="297"/>
        <v>-0.22333142835879286</v>
      </c>
      <c r="AC634" s="4">
        <f t="shared" si="280"/>
        <v>50860.566459105277</v>
      </c>
      <c r="AD634">
        <f t="shared" si="303"/>
        <v>1.9400354006304122E-3</v>
      </c>
      <c r="AE634" s="7">
        <f t="shared" si="281"/>
        <v>-0.17408917413638397</v>
      </c>
      <c r="AF634" s="7">
        <f t="shared" si="300"/>
        <v>-5.4343620215726016E-2</v>
      </c>
      <c r="AG634">
        <f t="shared" si="282"/>
        <v>1.5072853107034974</v>
      </c>
      <c r="AH634" s="7">
        <f t="shared" si="294"/>
        <v>2.8495653091623673E-2</v>
      </c>
      <c r="AI634" s="7">
        <f t="shared" si="283"/>
        <v>15.73032495781813</v>
      </c>
      <c r="AJ634" s="10">
        <f t="shared" si="302"/>
        <v>6.4765736234183108E-2</v>
      </c>
      <c r="AK634" s="17">
        <f t="shared" si="284"/>
        <v>-6.2163156187236293E-2</v>
      </c>
      <c r="AL634" s="20">
        <f t="shared" si="285"/>
        <v>0.4752164514116039</v>
      </c>
      <c r="AM634">
        <f t="shared" si="286"/>
        <v>57.723999999999997</v>
      </c>
      <c r="AN634" s="13">
        <f t="shared" si="304"/>
        <v>-0.10204496079788403</v>
      </c>
      <c r="AO634">
        <f t="shared" si="287"/>
        <v>12.076685028161169</v>
      </c>
      <c r="AP634" s="13">
        <f t="shared" si="301"/>
        <v>2.6504422752471338E-2</v>
      </c>
      <c r="AQ634">
        <f t="shared" si="288"/>
        <v>2.0112768459491241</v>
      </c>
      <c r="AR634" s="13">
        <f t="shared" si="299"/>
        <v>-0.31354664523288645</v>
      </c>
      <c r="AS634" s="16">
        <f t="shared" si="289"/>
        <v>7.0601370481993144E-5</v>
      </c>
      <c r="AT634" s="13">
        <f t="shared" si="298"/>
        <v>-0.12551000490850561</v>
      </c>
      <c r="AU634" s="17">
        <f t="shared" si="291"/>
        <v>-0.12747604484117009</v>
      </c>
      <c r="AV634" s="20">
        <f t="shared" si="292"/>
        <v>0.44928181596784217</v>
      </c>
      <c r="AW634" s="17">
        <f>(Z634*0.3999)+(AL634*0.4002)+(AV634*0.1999)</f>
        <v>0.40580472581403071</v>
      </c>
      <c r="AX634" s="17">
        <f t="shared" si="293"/>
        <v>633</v>
      </c>
    </row>
    <row r="635" spans="1:50" x14ac:dyDescent="0.25">
      <c r="A635">
        <v>162061</v>
      </c>
      <c r="B635" s="1" t="s">
        <v>1170</v>
      </c>
      <c r="C635" t="s">
        <v>768</v>
      </c>
      <c r="D635" t="s">
        <v>129</v>
      </c>
      <c r="E635" s="1" t="s">
        <v>44</v>
      </c>
      <c r="F635">
        <v>175.851</v>
      </c>
      <c r="G635">
        <v>114085.50599999999</v>
      </c>
      <c r="H635">
        <v>983598.19</v>
      </c>
      <c r="I635">
        <v>235.404</v>
      </c>
      <c r="J635">
        <v>6417286.3540000003</v>
      </c>
      <c r="K635">
        <v>122.783</v>
      </c>
      <c r="L635">
        <v>785.13</v>
      </c>
      <c r="M635" s="2">
        <v>138.92099999999999</v>
      </c>
      <c r="N635">
        <v>55.731000000000002</v>
      </c>
      <c r="O635" s="4">
        <v>4666520.8859999999</v>
      </c>
      <c r="P635" s="4">
        <v>26741644.703000002</v>
      </c>
      <c r="Q635" s="4">
        <v>30590153.252999999</v>
      </c>
      <c r="R635" s="6">
        <v>424958.397</v>
      </c>
      <c r="S635" s="4">
        <v>-4590584.6519999998</v>
      </c>
      <c r="T635" s="4">
        <v>0</v>
      </c>
      <c r="U635" s="4">
        <v>18018759.052999999</v>
      </c>
      <c r="V635" s="4">
        <v>41.863999999999997</v>
      </c>
      <c r="W635" s="9">
        <v>75</v>
      </c>
      <c r="X635" s="23">
        <f t="shared" si="277"/>
        <v>787141.93959515996</v>
      </c>
      <c r="Y635" s="24">
        <f t="shared" si="296"/>
        <v>-0.42288276989125295</v>
      </c>
      <c r="Z635" s="20">
        <f t="shared" si="278"/>
        <v>0.33619039726080269</v>
      </c>
      <c r="AA635" s="7">
        <f t="shared" si="279"/>
        <v>1.2365652173448323</v>
      </c>
      <c r="AB635" s="7">
        <f t="shared" si="297"/>
        <v>-0.26290755907179847</v>
      </c>
      <c r="AC635" s="4">
        <f t="shared" si="280"/>
        <v>8173.5334963636597</v>
      </c>
      <c r="AD635">
        <f t="shared" si="303"/>
        <v>-5.4143063434243122E-3</v>
      </c>
      <c r="AE635" s="7">
        <f t="shared" si="281"/>
        <v>-0.20017951576967569</v>
      </c>
      <c r="AF635" s="7">
        <f t="shared" si="300"/>
        <v>-5.9093727372939532E-2</v>
      </c>
      <c r="AG635">
        <f t="shared" si="282"/>
        <v>2.9644082770713887E-2</v>
      </c>
      <c r="AH635" s="7">
        <f t="shared" si="294"/>
        <v>-6.6104346218611262E-2</v>
      </c>
      <c r="AI635" s="7">
        <f t="shared" si="283"/>
        <v>7.9485735462378075</v>
      </c>
      <c r="AJ635" s="10">
        <f t="shared" si="302"/>
        <v>-2.8792816931230408E-2</v>
      </c>
      <c r="AK635" s="17">
        <f t="shared" si="284"/>
        <v>-0.10904295093104789</v>
      </c>
      <c r="AL635" s="20">
        <f t="shared" si="285"/>
        <v>0.45658421175379277</v>
      </c>
      <c r="AM635">
        <f t="shared" si="286"/>
        <v>55.731000000000002</v>
      </c>
      <c r="AN635" s="13">
        <f t="shared" si="304"/>
        <v>-0.17916205158181384</v>
      </c>
      <c r="AO635">
        <f t="shared" si="287"/>
        <v>6.3944520006841339</v>
      </c>
      <c r="AP635" s="13">
        <f t="shared" si="301"/>
        <v>-0.45847560549719374</v>
      </c>
      <c r="AQ635">
        <f t="shared" si="288"/>
        <v>1.9172360994600228</v>
      </c>
      <c r="AR635" s="13">
        <f t="shared" si="299"/>
        <v>-0.33123703729424714</v>
      </c>
      <c r="AS635" s="16">
        <f t="shared" si="289"/>
        <v>1.6824739868955983E-4</v>
      </c>
      <c r="AT635" s="13">
        <f t="shared" si="298"/>
        <v>0.49705496290689938</v>
      </c>
      <c r="AU635" s="17">
        <f t="shared" si="291"/>
        <v>-0.15176578359102449</v>
      </c>
      <c r="AV635" s="20">
        <f t="shared" si="292"/>
        <v>0.43968583510275228</v>
      </c>
      <c r="AW635" s="17">
        <f>(Z635*0.3999)+(AL635*0.4002)+(AV635*0.1999)</f>
        <v>0.405060739845503</v>
      </c>
      <c r="AX635" s="17">
        <f t="shared" si="293"/>
        <v>634</v>
      </c>
    </row>
    <row r="636" spans="1:50" x14ac:dyDescent="0.25">
      <c r="A636">
        <v>155973</v>
      </c>
      <c r="B636" s="1" t="s">
        <v>1171</v>
      </c>
      <c r="C636" t="s">
        <v>1172</v>
      </c>
      <c r="D636" t="s">
        <v>285</v>
      </c>
      <c r="E636" s="1" t="s">
        <v>276</v>
      </c>
      <c r="F636">
        <v>108.85899999999999</v>
      </c>
      <c r="G636">
        <v>622730.33400000003</v>
      </c>
      <c r="H636">
        <v>1817470.0160000001</v>
      </c>
      <c r="I636">
        <v>105.455</v>
      </c>
      <c r="J636">
        <v>29735159.452</v>
      </c>
      <c r="K636">
        <v>36.146000000000001</v>
      </c>
      <c r="L636">
        <v>528.21100000000001</v>
      </c>
      <c r="M636" s="2">
        <v>145.45599999999999</v>
      </c>
      <c r="N636">
        <v>48.350999999999999</v>
      </c>
      <c r="O636" s="4">
        <v>5403114.3250000002</v>
      </c>
      <c r="P636" s="4">
        <v>78134966.850999996</v>
      </c>
      <c r="Q636" s="4">
        <v>84312468.986000001</v>
      </c>
      <c r="R636" s="6">
        <v>218516.59700000001</v>
      </c>
      <c r="S636" s="4">
        <v>19001135.090999998</v>
      </c>
      <c r="T636" s="4">
        <v>-133826.446</v>
      </c>
      <c r="U636" s="4">
        <v>51524388.770999998</v>
      </c>
      <c r="V636" s="4">
        <v>40.366999999999997</v>
      </c>
      <c r="W636" s="8">
        <v>77</v>
      </c>
      <c r="X636" s="23">
        <f t="shared" si="277"/>
        <v>412786.36536664935</v>
      </c>
      <c r="Y636" s="24">
        <f t="shared" si="296"/>
        <v>-0.56917263718967015</v>
      </c>
      <c r="Z636" s="20">
        <f t="shared" si="278"/>
        <v>0.28461949402957032</v>
      </c>
      <c r="AA636" s="7">
        <f t="shared" si="279"/>
        <v>2.5446335356881575</v>
      </c>
      <c r="AB636" s="7">
        <f t="shared" si="297"/>
        <v>-2.5375240605822778E-2</v>
      </c>
      <c r="AC636" s="4">
        <f t="shared" si="280"/>
        <v>56294.093557309483</v>
      </c>
      <c r="AD636">
        <f t="shared" si="303"/>
        <v>2.8761514148461084E-3</v>
      </c>
      <c r="AE636" s="7">
        <f t="shared" si="281"/>
        <v>0.40405341244373089</v>
      </c>
      <c r="AF636" s="7">
        <f t="shared" si="300"/>
        <v>5.0915225260635549E-2</v>
      </c>
      <c r="AG636">
        <f t="shared" si="282"/>
        <v>7.9142649782345989E-2</v>
      </c>
      <c r="AH636" s="7">
        <f t="shared" si="294"/>
        <v>-6.2935400796244489E-2</v>
      </c>
      <c r="AI636" s="7">
        <f t="shared" si="283"/>
        <v>13.648310780551423</v>
      </c>
      <c r="AJ636" s="10">
        <f t="shared" si="302"/>
        <v>3.973406613931512E-2</v>
      </c>
      <c r="AK636" s="17">
        <f t="shared" si="284"/>
        <v>-3.6250746557444386E-3</v>
      </c>
      <c r="AL636" s="20">
        <f t="shared" si="285"/>
        <v>0.498553807617655</v>
      </c>
      <c r="AM636">
        <f t="shared" si="286"/>
        <v>48.350999999999999</v>
      </c>
      <c r="AN636" s="13">
        <f t="shared" si="304"/>
        <v>-0.46472358193073687</v>
      </c>
      <c r="AO636">
        <f t="shared" si="287"/>
        <v>14.613262878326786</v>
      </c>
      <c r="AP636" s="13">
        <f t="shared" si="301"/>
        <v>0.24300198479930832</v>
      </c>
      <c r="AQ636">
        <f t="shared" si="288"/>
        <v>2.9174735793725444</v>
      </c>
      <c r="AR636" s="13">
        <f t="shared" si="299"/>
        <v>-0.14307824618798348</v>
      </c>
      <c r="AS636" s="16">
        <f t="shared" si="289"/>
        <v>9.7760470763312975E-5</v>
      </c>
      <c r="AT636" s="13">
        <f t="shared" si="298"/>
        <v>4.7649156840430695E-2</v>
      </c>
      <c r="AU636" s="17">
        <f t="shared" si="291"/>
        <v>-0.10490630855830371</v>
      </c>
      <c r="AV636" s="20">
        <f t="shared" si="292"/>
        <v>0.45822507654400835</v>
      </c>
      <c r="AW636" s="17">
        <f>(Z636*0.3999)+(AL636*0.4002)+(AV636*0.1999)</f>
        <v>0.40493976227215794</v>
      </c>
      <c r="AX636" s="17">
        <f t="shared" si="293"/>
        <v>635</v>
      </c>
    </row>
    <row r="637" spans="1:50" x14ac:dyDescent="0.25">
      <c r="A637">
        <v>214272</v>
      </c>
      <c r="B637" s="1" t="s">
        <v>1173</v>
      </c>
      <c r="C637" t="s">
        <v>1174</v>
      </c>
      <c r="D637" t="s">
        <v>143</v>
      </c>
      <c r="E637" s="1" t="s">
        <v>48</v>
      </c>
      <c r="F637">
        <v>383.07</v>
      </c>
      <c r="G637">
        <v>60257.349000000002</v>
      </c>
      <c r="H637">
        <v>4582053.352</v>
      </c>
      <c r="I637">
        <v>409.72</v>
      </c>
      <c r="J637">
        <v>34503820.365000002</v>
      </c>
      <c r="K637">
        <v>125.697</v>
      </c>
      <c r="L637">
        <v>1426.4159999999999</v>
      </c>
      <c r="M637" s="2">
        <v>364.83800000000002</v>
      </c>
      <c r="N637">
        <v>49.765999999999998</v>
      </c>
      <c r="O637" s="4">
        <v>17058322.357000001</v>
      </c>
      <c r="P637" s="4">
        <v>85614555.425999999</v>
      </c>
      <c r="Q637" s="4">
        <v>163674485.917</v>
      </c>
      <c r="R637" s="6">
        <v>858682.93200000003</v>
      </c>
      <c r="S637" s="4">
        <v>-63818591.795000002</v>
      </c>
      <c r="T637" s="4">
        <v>-9218009.5130000003</v>
      </c>
      <c r="U637" s="4">
        <v>36565282.258000001</v>
      </c>
      <c r="V637" s="4">
        <v>43.014000000000003</v>
      </c>
      <c r="W637" s="8">
        <v>308</v>
      </c>
      <c r="X637" s="23">
        <f t="shared" si="277"/>
        <v>1017143.3881331689</v>
      </c>
      <c r="Y637" s="24">
        <f t="shared" si="296"/>
        <v>-0.33300329780269083</v>
      </c>
      <c r="Z637" s="20">
        <f t="shared" si="278"/>
        <v>0.36956589690454145</v>
      </c>
      <c r="AA637" s="7">
        <f t="shared" si="279"/>
        <v>0.89366313499620509</v>
      </c>
      <c r="AB637" s="7">
        <f t="shared" si="297"/>
        <v>-0.32517519867814382</v>
      </c>
      <c r="AC637" s="4">
        <f t="shared" si="280"/>
        <v>24189.170876518492</v>
      </c>
      <c r="AD637">
        <f t="shared" si="303"/>
        <v>-2.6550499049334628E-3</v>
      </c>
      <c r="AE637" s="7">
        <f t="shared" si="281"/>
        <v>-1.6200213641189609</v>
      </c>
      <c r="AF637" s="7">
        <f t="shared" si="300"/>
        <v>-0.31759555232985121</v>
      </c>
      <c r="AG637">
        <f t="shared" si="282"/>
        <v>-0.11731693977175464</v>
      </c>
      <c r="AH637" s="7">
        <f t="shared" si="294"/>
        <v>-7.5512930906383224E-2</v>
      </c>
      <c r="AI637" s="7">
        <f t="shared" si="283"/>
        <v>2.0967798060731173</v>
      </c>
      <c r="AJ637" s="10">
        <f t="shared" si="302"/>
        <v>-9.9147847154567814E-2</v>
      </c>
      <c r="AK637" s="17">
        <f t="shared" si="284"/>
        <v>-0.19144469080961518</v>
      </c>
      <c r="AL637" s="20">
        <f t="shared" si="285"/>
        <v>0.42408860465554349</v>
      </c>
      <c r="AM637">
        <f t="shared" si="286"/>
        <v>49.765999999999998</v>
      </c>
      <c r="AN637" s="13">
        <f t="shared" si="304"/>
        <v>-0.40997160829337564</v>
      </c>
      <c r="AO637">
        <f t="shared" si="287"/>
        <v>11.348051266140002</v>
      </c>
      <c r="AP637" s="13">
        <f t="shared" si="301"/>
        <v>-3.5684653404721378E-2</v>
      </c>
      <c r="AQ637">
        <f t="shared" si="288"/>
        <v>3.2595845565128845</v>
      </c>
      <c r="AR637" s="13">
        <f t="shared" si="299"/>
        <v>-7.8722341539680593E-2</v>
      </c>
      <c r="AS637" s="16">
        <f t="shared" si="289"/>
        <v>8.3619946331630924E-5</v>
      </c>
      <c r="AT637" s="13">
        <f t="shared" si="298"/>
        <v>-4.2507046123500002E-2</v>
      </c>
      <c r="AU637" s="17">
        <f t="shared" si="291"/>
        <v>-0.16009464044881319</v>
      </c>
      <c r="AV637" s="20">
        <f t="shared" si="292"/>
        <v>0.43640326151233366</v>
      </c>
      <c r="AW637" s="17">
        <f>(Z637*0.3999)+(AL637*0.4002)+(AV637*0.1999)</f>
        <v>0.40474667373159012</v>
      </c>
      <c r="AX637" s="17">
        <f t="shared" si="293"/>
        <v>636</v>
      </c>
    </row>
    <row r="638" spans="1:50" x14ac:dyDescent="0.25">
      <c r="A638">
        <v>146427</v>
      </c>
      <c r="B638" s="1" t="s">
        <v>1175</v>
      </c>
      <c r="C638" t="s">
        <v>1176</v>
      </c>
      <c r="D638" t="s">
        <v>86</v>
      </c>
      <c r="E638" s="1" t="s">
        <v>192</v>
      </c>
      <c r="F638">
        <v>218.10499999999999</v>
      </c>
      <c r="G638">
        <v>5028384.99</v>
      </c>
      <c r="H638">
        <v>4881631.1730000004</v>
      </c>
      <c r="I638">
        <v>181.46600000000001</v>
      </c>
      <c r="J638">
        <v>162041855.84400001</v>
      </c>
      <c r="K638">
        <v>132.857</v>
      </c>
      <c r="L638">
        <v>727.625</v>
      </c>
      <c r="M638" s="2">
        <v>201.148</v>
      </c>
      <c r="N638">
        <v>73.052000000000007</v>
      </c>
      <c r="O638" s="4">
        <v>25179847.331</v>
      </c>
      <c r="P638" s="4">
        <v>238647740.16299999</v>
      </c>
      <c r="Q638" s="4">
        <v>296028445.86500001</v>
      </c>
      <c r="R638" s="6">
        <v>819966.68799999997</v>
      </c>
      <c r="S638" s="4">
        <v>-45470276.240999997</v>
      </c>
      <c r="T638" s="4">
        <v>-458616.78200000001</v>
      </c>
      <c r="U638" s="4">
        <v>75541914.956</v>
      </c>
      <c r="V638" s="4">
        <v>41.569000000000003</v>
      </c>
      <c r="W638" s="8">
        <v>231</v>
      </c>
      <c r="X638" s="23">
        <f t="shared" si="277"/>
        <v>714002.85436287441</v>
      </c>
      <c r="Y638" s="24">
        <f t="shared" si="296"/>
        <v>-0.45146390453846286</v>
      </c>
      <c r="Z638" s="20">
        <f t="shared" si="278"/>
        <v>0.32582761722000708</v>
      </c>
      <c r="AA638" s="7">
        <f t="shared" si="279"/>
        <v>2.0549951719313171</v>
      </c>
      <c r="AB638" s="7">
        <f t="shared" si="297"/>
        <v>-0.11428874315158417</v>
      </c>
      <c r="AC638" s="4">
        <f t="shared" si="280"/>
        <v>222699.68162721183</v>
      </c>
      <c r="AD638">
        <f t="shared" si="303"/>
        <v>3.1545362597891466E-2</v>
      </c>
      <c r="AE638" s="7">
        <f t="shared" si="281"/>
        <v>-0.53729965796658952</v>
      </c>
      <c r="AF638" s="7">
        <f t="shared" si="300"/>
        <v>-0.12047110689513936</v>
      </c>
      <c r="AG638">
        <f t="shared" si="282"/>
        <v>7.963945636591778E-2</v>
      </c>
      <c r="AH638" s="7">
        <f t="shared" si="294"/>
        <v>-6.290359476540644E-2</v>
      </c>
      <c r="AI638" s="7">
        <f t="shared" si="283"/>
        <v>5.1590241396191443</v>
      </c>
      <c r="AJ638" s="10">
        <f t="shared" si="302"/>
        <v>-6.2331051791611108E-2</v>
      </c>
      <c r="AK638" s="17">
        <f t="shared" si="284"/>
        <v>-7.5579416656642362E-2</v>
      </c>
      <c r="AL638" s="20">
        <f t="shared" si="285"/>
        <v>0.46987685637275312</v>
      </c>
      <c r="AM638">
        <f t="shared" si="286"/>
        <v>73.052000000000007</v>
      </c>
      <c r="AN638" s="13">
        <f t="shared" si="304"/>
        <v>0.49105627730351076</v>
      </c>
      <c r="AO638">
        <f t="shared" si="287"/>
        <v>5.4767532008098936</v>
      </c>
      <c r="AP638" s="13">
        <f t="shared" si="301"/>
        <v>-0.53680143052681351</v>
      </c>
      <c r="AQ638">
        <f t="shared" si="288"/>
        <v>1.3658745869619215</v>
      </c>
      <c r="AR638" s="13">
        <f t="shared" si="299"/>
        <v>-0.43495592179679243</v>
      </c>
      <c r="AS638" s="16">
        <f t="shared" si="289"/>
        <v>2.8897117223748586E-5</v>
      </c>
      <c r="AT638" s="13">
        <f t="shared" si="298"/>
        <v>-0.3914051730385758</v>
      </c>
      <c r="AU638" s="17">
        <f t="shared" si="291"/>
        <v>-0.17390348949756346</v>
      </c>
      <c r="AV638" s="20">
        <f t="shared" si="292"/>
        <v>0.43097065509786814</v>
      </c>
      <c r="AW638" s="17">
        <f>(Z638*0.3999)+(AL638*0.4002)+(AV638*0.1999)</f>
        <v>0.40449421600072044</v>
      </c>
      <c r="AX638" s="17">
        <f t="shared" si="293"/>
        <v>637</v>
      </c>
    </row>
    <row r="639" spans="1:50" x14ac:dyDescent="0.25">
      <c r="A639">
        <v>130314</v>
      </c>
      <c r="B639" s="1" t="s">
        <v>1177</v>
      </c>
      <c r="C639" t="s">
        <v>227</v>
      </c>
      <c r="D639" t="s">
        <v>47</v>
      </c>
      <c r="E639" s="1" t="s">
        <v>48</v>
      </c>
      <c r="F639">
        <v>774.41800000000001</v>
      </c>
      <c r="G639">
        <v>690307.505</v>
      </c>
      <c r="H639">
        <v>5365004.1780000003</v>
      </c>
      <c r="I639">
        <v>563.63599999999997</v>
      </c>
      <c r="J639">
        <v>56600453.651000001</v>
      </c>
      <c r="K639">
        <v>169.93799999999999</v>
      </c>
      <c r="L639">
        <v>1321.597</v>
      </c>
      <c r="M639" s="2">
        <v>196.54599999999999</v>
      </c>
      <c r="N639">
        <v>52.148000000000003</v>
      </c>
      <c r="O639" s="4">
        <v>31278554.239</v>
      </c>
      <c r="P639" s="4">
        <v>111822168.13</v>
      </c>
      <c r="Q639" s="4">
        <v>165644693.382</v>
      </c>
      <c r="R639" s="6">
        <v>241960.56899999999</v>
      </c>
      <c r="S639" s="4">
        <v>1262086.443</v>
      </c>
      <c r="T639" s="4">
        <v>8626463.9049999993</v>
      </c>
      <c r="U639" s="4">
        <v>98833530.775000006</v>
      </c>
      <c r="V639" s="4">
        <v>43.875999999999998</v>
      </c>
      <c r="W639" s="8">
        <v>52</v>
      </c>
      <c r="X639" s="23">
        <f t="shared" si="277"/>
        <v>914545.8075898845</v>
      </c>
      <c r="Y639" s="24">
        <f t="shared" si="296"/>
        <v>-0.37309615997990553</v>
      </c>
      <c r="Z639" s="20">
        <f t="shared" si="278"/>
        <v>0.3545384382867558</v>
      </c>
      <c r="AA639" s="7">
        <f t="shared" si="279"/>
        <v>1.2127370706779101</v>
      </c>
      <c r="AB639" s="7">
        <f t="shared" si="297"/>
        <v>-0.26723451573237239</v>
      </c>
      <c r="AC639" s="4">
        <f t="shared" si="280"/>
        <v>42827.31698921835</v>
      </c>
      <c r="AD639">
        <f t="shared" si="303"/>
        <v>5.5602583575011541E-4</v>
      </c>
      <c r="AE639" s="7">
        <f t="shared" si="281"/>
        <v>6.7053059513647637E-2</v>
      </c>
      <c r="AF639" s="7">
        <f t="shared" si="300"/>
        <v>-1.0440344970535188E-2</v>
      </c>
      <c r="AG639">
        <f t="shared" si="282"/>
        <v>0.17310171468875471</v>
      </c>
      <c r="AH639" s="7">
        <f t="shared" si="294"/>
        <v>-5.6920051936649112E-2</v>
      </c>
      <c r="AI639" s="7">
        <f t="shared" si="283"/>
        <v>3.0776090977976693</v>
      </c>
      <c r="AJ639" s="10">
        <f t="shared" si="302"/>
        <v>-8.735551859220235E-2</v>
      </c>
      <c r="AK639" s="17">
        <f t="shared" si="284"/>
        <v>-0.1066623580146164</v>
      </c>
      <c r="AL639" s="20">
        <f t="shared" si="285"/>
        <v>0.45752842307288055</v>
      </c>
      <c r="AM639">
        <f t="shared" si="286"/>
        <v>52.148000000000003</v>
      </c>
      <c r="AN639" s="13">
        <f t="shared" si="304"/>
        <v>-0.31780256150595887</v>
      </c>
      <c r="AO639">
        <f t="shared" si="287"/>
        <v>7.7769362944132574</v>
      </c>
      <c r="AP639" s="13">
        <f t="shared" si="301"/>
        <v>-0.34048022083322355</v>
      </c>
      <c r="AQ639">
        <f t="shared" si="288"/>
        <v>3.3167155080088033</v>
      </c>
      <c r="AR639" s="13">
        <f t="shared" si="299"/>
        <v>-6.7975203000977952E-2</v>
      </c>
      <c r="AS639" s="16">
        <f t="shared" si="289"/>
        <v>4.2252496387833447E-5</v>
      </c>
      <c r="AT639" s="13">
        <f t="shared" ref="AT639:AT670" si="305">(AS639 - AVERAGE(AS$2:AS$844)) / _xlfn.STDEV.P(AS$2:AS$844)</f>
        <v>-0.30625484637319778</v>
      </c>
      <c r="AU639" s="17">
        <f t="shared" si="291"/>
        <v>-0.25870559368497759</v>
      </c>
      <c r="AV639" s="20">
        <f t="shared" si="292"/>
        <v>0.39793120166390772</v>
      </c>
      <c r="AW639" s="17">
        <f>(Z639*0.3999)+(AL639*0.4002)+(AV639*0.1999)</f>
        <v>0.40442924359725563</v>
      </c>
      <c r="AX639" s="17">
        <f t="shared" si="293"/>
        <v>638</v>
      </c>
    </row>
    <row r="640" spans="1:50" x14ac:dyDescent="0.25">
      <c r="A640">
        <v>120403</v>
      </c>
      <c r="B640" s="1" t="s">
        <v>1178</v>
      </c>
      <c r="C640" t="s">
        <v>422</v>
      </c>
      <c r="D640" t="s">
        <v>106</v>
      </c>
      <c r="E640" s="1" t="s">
        <v>44</v>
      </c>
      <c r="F640">
        <v>233.65299999999999</v>
      </c>
      <c r="G640">
        <v>3189436.16</v>
      </c>
      <c r="H640">
        <v>333673.22200000001</v>
      </c>
      <c r="I640">
        <v>215.75700000000001</v>
      </c>
      <c r="J640">
        <v>29507385.134</v>
      </c>
      <c r="K640">
        <v>146.60499999999999</v>
      </c>
      <c r="L640">
        <v>1436.2449999999999</v>
      </c>
      <c r="M640" s="2">
        <v>281.73599999999999</v>
      </c>
      <c r="N640">
        <v>41.34</v>
      </c>
      <c r="O640" s="4">
        <v>19664701.706</v>
      </c>
      <c r="P640" s="4">
        <v>76653162.357999995</v>
      </c>
      <c r="Q640" s="4">
        <v>136722329.44400001</v>
      </c>
      <c r="R640" s="6">
        <v>2551933.0520000001</v>
      </c>
      <c r="S640" s="4">
        <v>15399597.231000001</v>
      </c>
      <c r="T640" s="4">
        <v>12110840.196</v>
      </c>
      <c r="U640" s="4">
        <v>103660853.73899999</v>
      </c>
      <c r="V640" s="4">
        <v>43.579000000000001</v>
      </c>
      <c r="W640" s="8">
        <v>640</v>
      </c>
      <c r="X640" s="23">
        <f t="shared" si="277"/>
        <v>1123392.82865355</v>
      </c>
      <c r="Y640" s="24">
        <f t="shared" si="296"/>
        <v>-0.29148336962667848</v>
      </c>
      <c r="Z640" s="20">
        <f t="shared" si="278"/>
        <v>0.38534083053928769</v>
      </c>
      <c r="AA640" s="7">
        <f t="shared" si="279"/>
        <v>0.87177606267958097</v>
      </c>
      <c r="AB640" s="7">
        <f t="shared" si="297"/>
        <v>-0.32914967536173523</v>
      </c>
      <c r="AC640" s="4">
        <f t="shared" si="280"/>
        <v>20544.81313007182</v>
      </c>
      <c r="AD640">
        <f t="shared" si="303"/>
        <v>-3.2829186145801451E-3</v>
      </c>
      <c r="AE640" s="7">
        <f t="shared" si="281"/>
        <v>0.15177639277999427</v>
      </c>
      <c r="AF640" s="7">
        <f t="shared" si="300"/>
        <v>4.9847083839955255E-3</v>
      </c>
      <c r="AG640">
        <f t="shared" si="282"/>
        <v>0.25471097899684297</v>
      </c>
      <c r="AH640" s="7">
        <f t="shared" si="294"/>
        <v>-5.1695349078260053E-2</v>
      </c>
      <c r="AI640" s="7">
        <f t="shared" si="283"/>
        <v>2.2760816584697596</v>
      </c>
      <c r="AJ640" s="10">
        <f t="shared" si="302"/>
        <v>-9.6992134256164944E-2</v>
      </c>
      <c r="AK640" s="17">
        <f t="shared" si="284"/>
        <v>-0.12312828867798523</v>
      </c>
      <c r="AL640" s="20">
        <f t="shared" si="285"/>
        <v>0.45100275529552625</v>
      </c>
      <c r="AM640">
        <f t="shared" si="286"/>
        <v>41.34</v>
      </c>
      <c r="AN640" s="13">
        <f t="shared" si="304"/>
        <v>-0.73600703576221349</v>
      </c>
      <c r="AO640">
        <f t="shared" si="287"/>
        <v>9.7966986119163746</v>
      </c>
      <c r="AP640" s="13">
        <f t="shared" si="301"/>
        <v>-0.16809299541258682</v>
      </c>
      <c r="AQ640">
        <f t="shared" si="288"/>
        <v>1.4716892329729547</v>
      </c>
      <c r="AR640" s="13">
        <f t="shared" si="299"/>
        <v>-0.41505069301400926</v>
      </c>
      <c r="AS640" s="16">
        <f t="shared" si="289"/>
        <v>7.3036704114447855E-5</v>
      </c>
      <c r="AT640" s="13">
        <f t="shared" si="305"/>
        <v>-0.10998296881353978</v>
      </c>
      <c r="AU640" s="17">
        <f t="shared" si="291"/>
        <v>-0.38858462659802101</v>
      </c>
      <c r="AV640" s="20">
        <f t="shared" si="292"/>
        <v>0.34879172047627938</v>
      </c>
      <c r="AW640" s="17">
        <f>(Z640*0.3999)+(AL640*0.4002)+(AV640*0.1999)</f>
        <v>0.40431256572513896</v>
      </c>
      <c r="AX640" s="17">
        <f t="shared" si="293"/>
        <v>639</v>
      </c>
    </row>
    <row r="641" spans="1:50" x14ac:dyDescent="0.25">
      <c r="A641">
        <v>238193</v>
      </c>
      <c r="B641" s="1" t="s">
        <v>1179</v>
      </c>
      <c r="C641" t="s">
        <v>287</v>
      </c>
      <c r="D641" t="s">
        <v>288</v>
      </c>
      <c r="E641" s="1" t="s">
        <v>48</v>
      </c>
      <c r="F641">
        <v>548.75099999999998</v>
      </c>
      <c r="G641">
        <v>421471.68699999998</v>
      </c>
      <c r="H641">
        <v>3713660.5269999998</v>
      </c>
      <c r="I641">
        <v>704.37900000000002</v>
      </c>
      <c r="J641">
        <v>48602037.064000003</v>
      </c>
      <c r="K641">
        <v>94.870999999999995</v>
      </c>
      <c r="L641">
        <v>1198.2439999999999</v>
      </c>
      <c r="M641" s="2">
        <v>105.182</v>
      </c>
      <c r="N641">
        <v>59.561</v>
      </c>
      <c r="O641" s="4">
        <v>19482255.476</v>
      </c>
      <c r="P641" s="4">
        <v>68926563.023000002</v>
      </c>
      <c r="Q641" s="4">
        <v>81154508.218999997</v>
      </c>
      <c r="R641" s="6">
        <v>385263.196</v>
      </c>
      <c r="S641" s="4">
        <v>-34197534.234999999</v>
      </c>
      <c r="T641" s="4">
        <v>-7973256.0990000004</v>
      </c>
      <c r="U641" s="4">
        <v>23175895.826000001</v>
      </c>
      <c r="V641" s="4">
        <v>40.796999999999997</v>
      </c>
      <c r="W641" s="8">
        <v>85</v>
      </c>
      <c r="X641" s="23">
        <f t="shared" si="277"/>
        <v>476738.2762549647</v>
      </c>
      <c r="Y641" s="24">
        <f t="shared" si="296"/>
        <v>-0.54418164680142189</v>
      </c>
      <c r="Z641" s="20">
        <f t="shared" si="278"/>
        <v>0.29315824007081182</v>
      </c>
      <c r="AA641" s="7">
        <f t="shared" si="279"/>
        <v>1.2845109776203312</v>
      </c>
      <c r="AB641" s="7">
        <f t="shared" si="297"/>
        <v>-0.25420108140610825</v>
      </c>
      <c r="AC641" s="4">
        <f t="shared" si="280"/>
        <v>40561.051892602845</v>
      </c>
      <c r="AD641">
        <f t="shared" si="303"/>
        <v>1.6558202070021655E-4</v>
      </c>
      <c r="AE641" s="7">
        <f t="shared" si="281"/>
        <v>-1.3153266625319184</v>
      </c>
      <c r="AF641" s="7">
        <f t="shared" si="300"/>
        <v>-0.2621216722589661</v>
      </c>
      <c r="AG641">
        <f t="shared" si="282"/>
        <v>-0.61758409045457119</v>
      </c>
      <c r="AH641" s="7">
        <f t="shared" si="294"/>
        <v>-0.10754051054811777</v>
      </c>
      <c r="AI641" s="7">
        <f t="shared" si="283"/>
        <v>6.6368066685110154</v>
      </c>
      <c r="AJ641" s="10">
        <f t="shared" si="302"/>
        <v>-4.4563946678165753E-2</v>
      </c>
      <c r="AK641" s="17">
        <f t="shared" si="284"/>
        <v>-0.15685251568186909</v>
      </c>
      <c r="AL641" s="20">
        <f t="shared" si="285"/>
        <v>0.43768054175829457</v>
      </c>
      <c r="AM641">
        <f t="shared" si="286"/>
        <v>59.561</v>
      </c>
      <c r="AN641" s="13">
        <f t="shared" si="304"/>
        <v>-3.0964130005069347E-2</v>
      </c>
      <c r="AO641">
        <f t="shared" si="287"/>
        <v>12.63024528043343</v>
      </c>
      <c r="AP641" s="13">
        <f t="shared" si="301"/>
        <v>7.3750930505092335E-2</v>
      </c>
      <c r="AQ641">
        <f t="shared" si="288"/>
        <v>7.4245976114935024</v>
      </c>
      <c r="AR641" s="13">
        <f t="shared" si="299"/>
        <v>0.7047754148486306</v>
      </c>
      <c r="AS641" s="16">
        <f t="shared" si="289"/>
        <v>6.1504377738814944E-5</v>
      </c>
      <c r="AT641" s="13">
        <f t="shared" si="305"/>
        <v>-0.18350999833716655</v>
      </c>
      <c r="AU641" s="17">
        <f t="shared" si="291"/>
        <v>0.14864034766947662</v>
      </c>
      <c r="AV641" s="20">
        <f t="shared" si="292"/>
        <v>0.55908128309599481</v>
      </c>
      <c r="AW641" s="17">
        <f>(Z641*0.3999)+(AL641*0.4002)+(AV641*0.1999)</f>
        <v>0.40415408150687648</v>
      </c>
      <c r="AX641" s="17">
        <f t="shared" si="293"/>
        <v>640</v>
      </c>
    </row>
    <row r="642" spans="1:50" x14ac:dyDescent="0.25">
      <c r="A642">
        <v>161518</v>
      </c>
      <c r="B642" s="1" t="s">
        <v>1180</v>
      </c>
      <c r="C642" t="s">
        <v>1181</v>
      </c>
      <c r="D642" t="s">
        <v>400</v>
      </c>
      <c r="E642" s="1" t="s">
        <v>48</v>
      </c>
      <c r="F642">
        <v>424.28899999999999</v>
      </c>
      <c r="G642">
        <v>-29770.205000000002</v>
      </c>
      <c r="H642">
        <v>2875902.3110000002</v>
      </c>
      <c r="I642">
        <v>368.303</v>
      </c>
      <c r="J642">
        <v>18024794.995000001</v>
      </c>
      <c r="K642">
        <v>88.561000000000007</v>
      </c>
      <c r="L642">
        <v>318.834</v>
      </c>
      <c r="M642" s="2">
        <v>200.03100000000001</v>
      </c>
      <c r="N642">
        <v>79.078999999999994</v>
      </c>
      <c r="O642" s="4">
        <v>6675290.0959999999</v>
      </c>
      <c r="P642" s="4">
        <v>49301978.480999999</v>
      </c>
      <c r="Q642" s="4">
        <v>66968724.359999999</v>
      </c>
      <c r="R642" s="6">
        <v>83652.956000000006</v>
      </c>
      <c r="S642" s="4">
        <v>5545638.0329999998</v>
      </c>
      <c r="T642" s="4">
        <v>7255407.3859999999</v>
      </c>
      <c r="U642" s="4">
        <v>48492748.370999999</v>
      </c>
      <c r="V642" s="4">
        <v>40.661000000000001</v>
      </c>
      <c r="W642" s="8">
        <v>34</v>
      </c>
      <c r="X642" s="23">
        <f t="shared" ref="X642:X705" si="306">(R642/W642)*M642</f>
        <v>492152.48357752949</v>
      </c>
      <c r="Y642" s="24">
        <f t="shared" si="296"/>
        <v>-0.5381581159688027</v>
      </c>
      <c r="Z642" s="20">
        <f t="shared" ref="Z642:Z705" si="307">_xlfn.NORM.DIST(Y642, 0, 1, TRUE)</f>
        <v>0.29523394657967789</v>
      </c>
      <c r="AA642" s="7">
        <f t="shared" ref="AA642:AA705" si="308">(P642/((U642-S642)-H642))</f>
        <v>1.2303591757897665</v>
      </c>
      <c r="AB642" s="7">
        <f t="shared" si="297"/>
        <v>-0.26403451507126641</v>
      </c>
      <c r="AC642" s="4">
        <f t="shared" ref="AC642:AC705" si="309">J642/L642</f>
        <v>56533.478220641467</v>
      </c>
      <c r="AD642">
        <f t="shared" si="303"/>
        <v>2.9173938367301859E-3</v>
      </c>
      <c r="AE642" s="7">
        <f t="shared" ref="AE642:AE705" si="310">((S642+H642)/U642)</f>
        <v>0.17366597330326433</v>
      </c>
      <c r="AF642" s="7">
        <f t="shared" si="300"/>
        <v>8.9700089436213562E-3</v>
      </c>
      <c r="AG642">
        <f t="shared" ref="AG642:AG705" si="311">(G642+T642)/(Q642-P642)</f>
        <v>0.40899649717546038</v>
      </c>
      <c r="AH642" s="7">
        <f t="shared" si="294"/>
        <v>-4.1817843201075379E-2</v>
      </c>
      <c r="AI642" s="7">
        <f t="shared" ref="AI642:AI705" si="312">Q642/(Q642-P642)</f>
        <v>3.790665514672058</v>
      </c>
      <c r="AJ642" s="10">
        <f t="shared" si="302"/>
        <v>-7.878257361367165E-2</v>
      </c>
      <c r="AK642" s="17">
        <f t="shared" ref="AK642:AK705" si="313">(AB642*0.3)+(AD642*0.15)+(AF642*0.2)+(AH642*0.2)+(AJ642*0.15)</f>
        <v>-9.7159698339411946E-2</v>
      </c>
      <c r="AL642" s="20">
        <f t="shared" ref="AL642:AL705" si="314">_xlfn.NORM.DIST(AK642, 0, 1, TRUE)</f>
        <v>0.46129978631868107</v>
      </c>
      <c r="AM642">
        <f t="shared" ref="AM642:AM705" si="315">N642</f>
        <v>79.078999999999994</v>
      </c>
      <c r="AN642" s="13">
        <f t="shared" si="304"/>
        <v>0.72426486042179727</v>
      </c>
      <c r="AO642">
        <f t="shared" ref="AO642:AO705" si="316">L642/K642</f>
        <v>3.6001625997899751</v>
      </c>
      <c r="AP642" s="13">
        <f t="shared" si="301"/>
        <v>-0.69696891367908276</v>
      </c>
      <c r="AQ642">
        <f t="shared" ref="AQ642:AQ705" si="317">I642/K642</f>
        <v>4.1587493366154398</v>
      </c>
      <c r="AR642" s="13">
        <f t="shared" si="299"/>
        <v>9.042324780998344E-2</v>
      </c>
      <c r="AS642" s="16">
        <f t="shared" ref="AS642:AS705" si="318">L642/O642</f>
        <v>4.7763317461072333E-5</v>
      </c>
      <c r="AT642" s="13">
        <f t="shared" si="305"/>
        <v>-0.2711193246620181</v>
      </c>
      <c r="AU642" s="17">
        <f t="shared" ref="AU642:AU705" si="319">(AN642*0.3)+(AP642*0.25)+(AR642*0.25)+(AT642*0.2)</f>
        <v>1.1419176726860727E-2</v>
      </c>
      <c r="AV642" s="20">
        <f t="shared" ref="AV642:AV705" si="320">_xlfn.NORM.DIST(AU642, 0, 1, TRUE)</f>
        <v>0.50455549339927352</v>
      </c>
      <c r="AW642" s="17">
        <f>(Z642*0.3999)+(AL642*0.4002)+(AV642*0.1999)</f>
        <v>0.40353687285246415</v>
      </c>
      <c r="AX642" s="17">
        <f t="shared" ref="AX642:AX705" si="321">_xlfn.RANK.AVG(AW642,$AW$2:$AW$844)</f>
        <v>641</v>
      </c>
    </row>
    <row r="643" spans="1:50" x14ac:dyDescent="0.25">
      <c r="A643">
        <v>146339</v>
      </c>
      <c r="B643" s="1" t="s">
        <v>1182</v>
      </c>
      <c r="C643" t="s">
        <v>1183</v>
      </c>
      <c r="D643" t="s">
        <v>86</v>
      </c>
      <c r="E643" s="1" t="s">
        <v>70</v>
      </c>
      <c r="F643">
        <v>291.93299999999999</v>
      </c>
      <c r="G643">
        <v>1518666.4539999999</v>
      </c>
      <c r="H643">
        <v>2071070.9839999999</v>
      </c>
      <c r="I643">
        <v>250.209</v>
      </c>
      <c r="J643">
        <v>11348072.443</v>
      </c>
      <c r="K643">
        <v>83.341999999999999</v>
      </c>
      <c r="L643">
        <v>968.91700000000003</v>
      </c>
      <c r="M643" s="2">
        <v>192.161</v>
      </c>
      <c r="N643">
        <v>61.284999999999997</v>
      </c>
      <c r="O643" s="4">
        <v>10227254.482999999</v>
      </c>
      <c r="P643" s="4">
        <v>16514643.789999999</v>
      </c>
      <c r="Q643" s="4">
        <v>46228467.313000001</v>
      </c>
      <c r="R643" s="6">
        <v>819966.68799999997</v>
      </c>
      <c r="S643" s="4">
        <v>-1362926.638</v>
      </c>
      <c r="T643" s="4">
        <v>2042888.344</v>
      </c>
      <c r="U643" s="4">
        <v>30973920.835000001</v>
      </c>
      <c r="V643" s="4">
        <v>40.972999999999999</v>
      </c>
      <c r="W643" s="8">
        <v>231</v>
      </c>
      <c r="X643" s="23">
        <f t="shared" si="306"/>
        <v>682102.24559639825</v>
      </c>
      <c r="Y643" s="24">
        <f t="shared" si="296"/>
        <v>-0.46392995591970371</v>
      </c>
      <c r="Z643" s="20">
        <f t="shared" si="307"/>
        <v>0.32134896495140042</v>
      </c>
      <c r="AA643" s="7">
        <f t="shared" si="308"/>
        <v>0.54565405899968211</v>
      </c>
      <c r="AB643" s="7">
        <f t="shared" si="297"/>
        <v>-0.38837021801272226</v>
      </c>
      <c r="AC643" s="4">
        <f t="shared" si="309"/>
        <v>11712.120277588276</v>
      </c>
      <c r="AD643">
        <f t="shared" si="303"/>
        <v>-4.804660400057041E-3</v>
      </c>
      <c r="AE643" s="7">
        <f t="shared" si="310"/>
        <v>2.286259946786617E-2</v>
      </c>
      <c r="AF643" s="7">
        <f t="shared" si="300"/>
        <v>-1.8485828755085417E-2</v>
      </c>
      <c r="AG643">
        <f t="shared" si="311"/>
        <v>0.11986188163375125</v>
      </c>
      <c r="AH643" s="7">
        <f t="shared" si="294"/>
        <v>-6.0328516775794393E-2</v>
      </c>
      <c r="AI643" s="7">
        <f t="shared" si="312"/>
        <v>1.5557899264366577</v>
      </c>
      <c r="AJ643" s="10">
        <f t="shared" si="302"/>
        <v>-0.10565206808619478</v>
      </c>
      <c r="AK643" s="17">
        <f t="shared" si="313"/>
        <v>-0.14884244378293041</v>
      </c>
      <c r="AL643" s="20">
        <f t="shared" si="314"/>
        <v>0.44083897917535131</v>
      </c>
      <c r="AM643">
        <f t="shared" si="315"/>
        <v>61.284999999999997</v>
      </c>
      <c r="AN643" s="13">
        <f t="shared" si="304"/>
        <v>3.5744281691616579E-2</v>
      </c>
      <c r="AO643">
        <f t="shared" si="316"/>
        <v>11.625794917328598</v>
      </c>
      <c r="AP643" s="13">
        <f t="shared" si="301"/>
        <v>-1.1979162421114476E-2</v>
      </c>
      <c r="AQ643">
        <f t="shared" si="317"/>
        <v>3.0021957716397494</v>
      </c>
      <c r="AR643" s="13">
        <f t="shared" ref="AR643:AR674" si="322">(AQ643 - AVERAGE(AQ$2:AQ$844)) / _xlfn.STDEV.P(AQ$2:AQ$844)</f>
        <v>-0.12714080573307879</v>
      </c>
      <c r="AS643" s="16">
        <f t="shared" si="318"/>
        <v>9.4738720114040216E-5</v>
      </c>
      <c r="AT643" s="13">
        <f t="shared" si="305"/>
        <v>2.8383282639057955E-2</v>
      </c>
      <c r="AU643" s="17">
        <f t="shared" si="319"/>
        <v>-1.8380051003251751E-2</v>
      </c>
      <c r="AV643" s="20">
        <f t="shared" si="320"/>
        <v>0.49266783337428199</v>
      </c>
      <c r="AW643" s="17">
        <f>(Z643*0.3999)+(AL643*0.4002)+(AV643*0.1999)</f>
        <v>0.4034155104415596</v>
      </c>
      <c r="AX643" s="17">
        <f t="shared" si="321"/>
        <v>642</v>
      </c>
    </row>
    <row r="644" spans="1:50" x14ac:dyDescent="0.25">
      <c r="A644">
        <v>141325</v>
      </c>
      <c r="B644" s="1" t="s">
        <v>1184</v>
      </c>
      <c r="C644" t="s">
        <v>159</v>
      </c>
      <c r="D644" t="s">
        <v>51</v>
      </c>
      <c r="E644" s="1" t="s">
        <v>67</v>
      </c>
      <c r="F644">
        <v>162.53800000000001</v>
      </c>
      <c r="G644">
        <v>-511880.62099999998</v>
      </c>
      <c r="H644">
        <v>1295377.56</v>
      </c>
      <c r="I644">
        <v>46.192</v>
      </c>
      <c r="J644">
        <v>56098069.924999997</v>
      </c>
      <c r="K644">
        <v>81.680999999999997</v>
      </c>
      <c r="L644">
        <v>389.42899999999997</v>
      </c>
      <c r="M644" s="2">
        <v>125.28700000000001</v>
      </c>
      <c r="N644">
        <v>47.688000000000002</v>
      </c>
      <c r="O644" s="4">
        <v>5361557.4119999995</v>
      </c>
      <c r="P644" s="4">
        <v>97176010.658999994</v>
      </c>
      <c r="Q644" s="4">
        <v>102673077.494</v>
      </c>
      <c r="R644" s="6">
        <v>828524.65899999999</v>
      </c>
      <c r="S644" s="4">
        <v>2900673.929</v>
      </c>
      <c r="T644" s="4">
        <v>0</v>
      </c>
      <c r="U644" s="4">
        <v>33501763.833999999</v>
      </c>
      <c r="V644" s="4">
        <v>42.999000000000002</v>
      </c>
      <c r="W644" s="9">
        <v>137</v>
      </c>
      <c r="X644" s="23">
        <f t="shared" si="306"/>
        <v>757688.82446812419</v>
      </c>
      <c r="Y644" s="24">
        <f t="shared" si="296"/>
        <v>-0.43439239496452348</v>
      </c>
      <c r="Z644" s="20">
        <f t="shared" si="307"/>
        <v>0.33200175968164319</v>
      </c>
      <c r="AA644" s="7">
        <f t="shared" si="308"/>
        <v>3.3159409167400669</v>
      </c>
      <c r="AB644" s="7">
        <f t="shared" si="297"/>
        <v>0.1146865802501526</v>
      </c>
      <c r="AC644" s="4">
        <f t="shared" si="309"/>
        <v>144052.1120024446</v>
      </c>
      <c r="AD644">
        <f t="shared" si="303"/>
        <v>1.799555451296975E-2</v>
      </c>
      <c r="AE644" s="7">
        <f t="shared" si="310"/>
        <v>0.12524867376509727</v>
      </c>
      <c r="AF644" s="7">
        <f t="shared" si="300"/>
        <v>1.54970631676447E-4</v>
      </c>
      <c r="AG644">
        <f t="shared" si="311"/>
        <v>-9.3118864362506742E-2</v>
      </c>
      <c r="AH644" s="7">
        <f t="shared" si="294"/>
        <v>-7.3963747062733731E-2</v>
      </c>
      <c r="AI644" s="7">
        <f t="shared" si="312"/>
        <v>18.677793189683829</v>
      </c>
      <c r="AJ644" s="10">
        <f t="shared" si="302"/>
        <v>0.10020259982558542</v>
      </c>
      <c r="AK644" s="17">
        <f t="shared" si="313"/>
        <v>3.73739419396176E-2</v>
      </c>
      <c r="AL644" s="20">
        <f t="shared" si="314"/>
        <v>0.51490657526484029</v>
      </c>
      <c r="AM644">
        <f t="shared" si="315"/>
        <v>47.688000000000002</v>
      </c>
      <c r="AN644" s="13">
        <f t="shared" si="304"/>
        <v>-0.49037768689297734</v>
      </c>
      <c r="AO644">
        <f t="shared" si="316"/>
        <v>4.7676815905779799</v>
      </c>
      <c r="AP644" s="13">
        <f t="shared" si="301"/>
        <v>-0.59732087207354589</v>
      </c>
      <c r="AQ644">
        <f t="shared" si="317"/>
        <v>0.56551707251380368</v>
      </c>
      <c r="AR644" s="13">
        <f t="shared" si="322"/>
        <v>-0.58551446953741748</v>
      </c>
      <c r="AS644" s="16">
        <f t="shared" si="318"/>
        <v>7.2633559631087288E-5</v>
      </c>
      <c r="AT644" s="13">
        <f t="shared" si="305"/>
        <v>-0.11255331024898262</v>
      </c>
      <c r="AU644" s="17">
        <f t="shared" si="319"/>
        <v>-0.46533280352043055</v>
      </c>
      <c r="AV644" s="20">
        <f t="shared" si="320"/>
        <v>0.32084657345285172</v>
      </c>
      <c r="AW644" s="17">
        <f>(Z644*0.3999)+(AL644*0.4002)+(AV644*0.1999)</f>
        <v>0.40297034515090324</v>
      </c>
      <c r="AX644" s="17">
        <f t="shared" si="321"/>
        <v>643</v>
      </c>
    </row>
    <row r="645" spans="1:50" x14ac:dyDescent="0.25">
      <c r="A645">
        <v>154013</v>
      </c>
      <c r="B645" s="1" t="s">
        <v>1185</v>
      </c>
      <c r="C645" t="s">
        <v>1096</v>
      </c>
      <c r="D645" t="s">
        <v>291</v>
      </c>
      <c r="E645" s="1" t="s">
        <v>48</v>
      </c>
      <c r="F645">
        <v>455.959</v>
      </c>
      <c r="G645">
        <v>2624.0129999999999</v>
      </c>
      <c r="H645">
        <v>2942021.5789999999</v>
      </c>
      <c r="I645">
        <v>309.66300000000001</v>
      </c>
      <c r="J645">
        <v>47705938.251999997</v>
      </c>
      <c r="K645">
        <v>104.20399999999999</v>
      </c>
      <c r="L645">
        <v>1104.6300000000001</v>
      </c>
      <c r="M645" s="2">
        <v>187.00899999999999</v>
      </c>
      <c r="N645">
        <v>50.491</v>
      </c>
      <c r="O645" s="4">
        <v>11918871.209000001</v>
      </c>
      <c r="P645" s="4">
        <v>99743226.996999994</v>
      </c>
      <c r="Q645" s="4">
        <v>106956417.693</v>
      </c>
      <c r="R645" s="6">
        <v>237429.698</v>
      </c>
      <c r="S645" s="4">
        <v>-7694572.5729999999</v>
      </c>
      <c r="T645" s="4">
        <v>15435234.261</v>
      </c>
      <c r="U645" s="4">
        <v>61977017.406999998</v>
      </c>
      <c r="V645" s="4">
        <v>42.302</v>
      </c>
      <c r="W645" s="9">
        <v>75</v>
      </c>
      <c r="X645" s="23">
        <f t="shared" si="306"/>
        <v>592019.87191042665</v>
      </c>
      <c r="Y645" s="24">
        <f t="shared" si="296"/>
        <v>-0.49913215243996484</v>
      </c>
      <c r="Z645" s="20">
        <f t="shared" si="307"/>
        <v>0.30884314402234236</v>
      </c>
      <c r="AA645" s="7">
        <f t="shared" si="308"/>
        <v>1.4947380806902573</v>
      </c>
      <c r="AB645" s="7">
        <f t="shared" si="297"/>
        <v>-0.21602591081576095</v>
      </c>
      <c r="AC645" s="4">
        <f t="shared" si="309"/>
        <v>43187.255689235302</v>
      </c>
      <c r="AD645">
        <f t="shared" si="303"/>
        <v>6.1803792755199657E-4</v>
      </c>
      <c r="AE645" s="7">
        <f t="shared" si="310"/>
        <v>-7.6682473485134559E-2</v>
      </c>
      <c r="AF645" s="7">
        <f t="shared" si="300"/>
        <v>-3.6609384595995741E-2</v>
      </c>
      <c r="AG645">
        <f t="shared" si="311"/>
        <v>2.1402260004800486</v>
      </c>
      <c r="AH645" s="7">
        <f t="shared" si="294"/>
        <v>6.9017119117614309E-2</v>
      </c>
      <c r="AI645" s="7">
        <f t="shared" si="312"/>
        <v>14.827892703891973</v>
      </c>
      <c r="AJ645" s="10">
        <f t="shared" si="302"/>
        <v>5.3915960709165628E-2</v>
      </c>
      <c r="AK645" s="17">
        <f t="shared" si="313"/>
        <v>-5.0146126544896918E-2</v>
      </c>
      <c r="AL645" s="20">
        <f t="shared" si="314"/>
        <v>0.48000297114203133</v>
      </c>
      <c r="AM645">
        <f t="shared" si="315"/>
        <v>50.491</v>
      </c>
      <c r="AN645" s="13">
        <f t="shared" si="304"/>
        <v>-0.38191847692440961</v>
      </c>
      <c r="AO645">
        <f t="shared" si="316"/>
        <v>10.600648727496067</v>
      </c>
      <c r="AP645" s="13">
        <f t="shared" si="301"/>
        <v>-9.9475649400946789E-2</v>
      </c>
      <c r="AQ645">
        <f t="shared" si="317"/>
        <v>2.9716997428121763</v>
      </c>
      <c r="AR645" s="13">
        <f t="shared" si="322"/>
        <v>-0.13287753929183302</v>
      </c>
      <c r="AS645" s="16">
        <f t="shared" si="318"/>
        <v>9.267907846557552E-5</v>
      </c>
      <c r="AT645" s="13">
        <f t="shared" si="305"/>
        <v>1.5251558183640448E-2</v>
      </c>
      <c r="AU645" s="17">
        <f t="shared" si="319"/>
        <v>-0.16961352861378973</v>
      </c>
      <c r="AV645" s="20">
        <f t="shared" si="320"/>
        <v>0.43265704121111198</v>
      </c>
      <c r="AW645" s="17">
        <f>(Z645*0.3999)+(AL645*0.4002)+(AV645*0.1999)</f>
        <v>0.4020917048836769</v>
      </c>
      <c r="AX645" s="17">
        <f t="shared" si="321"/>
        <v>644</v>
      </c>
    </row>
    <row r="646" spans="1:50" ht="30" x14ac:dyDescent="0.25">
      <c r="A646">
        <v>176947</v>
      </c>
      <c r="B646" s="1" t="s">
        <v>1186</v>
      </c>
      <c r="C646" t="s">
        <v>1187</v>
      </c>
      <c r="D646" t="s">
        <v>169</v>
      </c>
      <c r="E646" s="1" t="s">
        <v>67</v>
      </c>
      <c r="F646">
        <v>251.245</v>
      </c>
      <c r="G646">
        <v>0.20200000000000001</v>
      </c>
      <c r="H646">
        <v>3488238.6090000002</v>
      </c>
      <c r="I646">
        <v>257.084</v>
      </c>
      <c r="J646">
        <v>68369726.009000003</v>
      </c>
      <c r="K646">
        <v>63.8</v>
      </c>
      <c r="L646">
        <v>977.46900000000005</v>
      </c>
      <c r="M646" s="2">
        <v>55.886000000000003</v>
      </c>
      <c r="N646">
        <v>50.201000000000001</v>
      </c>
      <c r="O646" s="4">
        <v>16706500.632999999</v>
      </c>
      <c r="P646" s="4">
        <v>185706586.072</v>
      </c>
      <c r="Q646" s="4">
        <v>196894925.905</v>
      </c>
      <c r="R646" s="6">
        <v>422876.76699999999</v>
      </c>
      <c r="S646" s="4">
        <v>-9588819.0240000002</v>
      </c>
      <c r="T646" s="4">
        <v>32480686.241</v>
      </c>
      <c r="U646" s="4">
        <v>59522693.616999999</v>
      </c>
      <c r="V646" s="4">
        <v>40.046999999999997</v>
      </c>
      <c r="W646" s="8">
        <v>138</v>
      </c>
      <c r="X646" s="23">
        <f t="shared" si="306"/>
        <v>171252.83333740581</v>
      </c>
      <c r="Y646" s="24">
        <f t="shared" si="296"/>
        <v>-0.66355859209763102</v>
      </c>
      <c r="Z646" s="20">
        <f t="shared" si="307"/>
        <v>0.25348643351498024</v>
      </c>
      <c r="AA646" s="7">
        <f t="shared" si="308"/>
        <v>2.8298890723044927</v>
      </c>
      <c r="AB646" s="7">
        <f t="shared" si="297"/>
        <v>2.6424354275849153E-2</v>
      </c>
      <c r="AC646" s="4">
        <f t="shared" si="309"/>
        <v>69945.671943560359</v>
      </c>
      <c r="AD646">
        <f t="shared" si="303"/>
        <v>5.2281156023282985E-3</v>
      </c>
      <c r="AE646" s="7">
        <f t="shared" si="310"/>
        <v>-0.10249167240740667</v>
      </c>
      <c r="AF646" s="7">
        <f t="shared" si="300"/>
        <v>-4.1308305838414307E-2</v>
      </c>
      <c r="AG646">
        <f t="shared" si="311"/>
        <v>2.9030836502836843</v>
      </c>
      <c r="AH646" s="7">
        <f t="shared" si="294"/>
        <v>0.11785599270954292</v>
      </c>
      <c r="AI646" s="7">
        <f t="shared" si="312"/>
        <v>17.598225370689804</v>
      </c>
      <c r="AJ646" s="10">
        <f t="shared" si="302"/>
        <v>8.7223156272721994E-2</v>
      </c>
      <c r="AK646" s="17">
        <f t="shared" si="313"/>
        <v>3.7104534438238017E-2</v>
      </c>
      <c r="AL646" s="20">
        <f t="shared" si="314"/>
        <v>0.51479917171954814</v>
      </c>
      <c r="AM646">
        <f t="shared" si="315"/>
        <v>50.201000000000001</v>
      </c>
      <c r="AN646" s="13">
        <f t="shared" si="304"/>
        <v>-0.39313972947199594</v>
      </c>
      <c r="AO646">
        <f t="shared" si="316"/>
        <v>15.320830721003137</v>
      </c>
      <c r="AP646" s="13">
        <f t="shared" si="301"/>
        <v>0.3033930794042573</v>
      </c>
      <c r="AQ646">
        <f t="shared" si="317"/>
        <v>4.0295297805642631</v>
      </c>
      <c r="AR646" s="13">
        <f t="shared" si="322"/>
        <v>6.6115225023230945E-2</v>
      </c>
      <c r="AS646" s="16">
        <f t="shared" si="318"/>
        <v>5.8508302933842775E-5</v>
      </c>
      <c r="AT646" s="13">
        <f t="shared" si="305"/>
        <v>-0.20261217022033901</v>
      </c>
      <c r="AU646" s="17">
        <f t="shared" si="319"/>
        <v>-6.6087276778794501E-2</v>
      </c>
      <c r="AV646" s="20">
        <f t="shared" si="320"/>
        <v>0.47365417018297135</v>
      </c>
      <c r="AW646" s="17">
        <f>(Z646*0.3999)+(AL646*0.4002)+(AV646*0.1999)</f>
        <v>0.40207532190437978</v>
      </c>
      <c r="AX646" s="17">
        <f t="shared" si="321"/>
        <v>645</v>
      </c>
    </row>
    <row r="647" spans="1:50" x14ac:dyDescent="0.25">
      <c r="A647">
        <v>237312</v>
      </c>
      <c r="B647" s="1" t="s">
        <v>1188</v>
      </c>
      <c r="C647" t="s">
        <v>407</v>
      </c>
      <c r="D647" t="s">
        <v>951</v>
      </c>
      <c r="E647" s="1" t="s">
        <v>44</v>
      </c>
      <c r="F647">
        <v>1353.758</v>
      </c>
      <c r="G647">
        <v>13749280.808</v>
      </c>
      <c r="H647">
        <v>5273384.42</v>
      </c>
      <c r="I647">
        <v>1194.383</v>
      </c>
      <c r="J647">
        <v>45525287.471000001</v>
      </c>
      <c r="K647">
        <v>181.24100000000001</v>
      </c>
      <c r="L647">
        <v>2387.6869999999999</v>
      </c>
      <c r="M647" s="2">
        <v>188.37799999999999</v>
      </c>
      <c r="N647">
        <v>39.341999999999999</v>
      </c>
      <c r="O647" s="4">
        <v>18923102.521000002</v>
      </c>
      <c r="P647" s="4">
        <v>159739875.78099999</v>
      </c>
      <c r="Q647" s="4">
        <v>178583581.71000001</v>
      </c>
      <c r="R647" s="6">
        <v>112305.995</v>
      </c>
      <c r="S647" s="4">
        <v>2962244.1439999999</v>
      </c>
      <c r="T647" s="4">
        <v>12002069.726</v>
      </c>
      <c r="U647" s="4">
        <v>81448591.378999993</v>
      </c>
      <c r="V647" s="4">
        <v>42.731999999999999</v>
      </c>
      <c r="W647" s="8">
        <v>67</v>
      </c>
      <c r="X647" s="23">
        <f t="shared" si="306"/>
        <v>315760.87650910445</v>
      </c>
      <c r="Y647" s="24">
        <f t="shared" si="296"/>
        <v>-0.60708804934504046</v>
      </c>
      <c r="Z647" s="20">
        <f t="shared" si="307"/>
        <v>0.27189624032923015</v>
      </c>
      <c r="AA647" s="7">
        <f t="shared" si="308"/>
        <v>2.1818523610995322</v>
      </c>
      <c r="AB647" s="7">
        <f t="shared" si="297"/>
        <v>-9.1252727498085148E-2</v>
      </c>
      <c r="AC647" s="4">
        <f t="shared" si="309"/>
        <v>19066.689842931675</v>
      </c>
      <c r="AD647">
        <f t="shared" si="303"/>
        <v>-3.5375773022186681E-3</v>
      </c>
      <c r="AE647" s="7">
        <f t="shared" si="310"/>
        <v>0.10111443825563082</v>
      </c>
      <c r="AF647" s="7">
        <f t="shared" si="300"/>
        <v>-4.2390003802289774E-3</v>
      </c>
      <c r="AG647">
        <f t="shared" si="311"/>
        <v>1.366575695408687</v>
      </c>
      <c r="AH647" s="7">
        <f t="shared" si="294"/>
        <v>1.94872894521936E-2</v>
      </c>
      <c r="AI647" s="7">
        <f t="shared" si="312"/>
        <v>9.4770944941973472</v>
      </c>
      <c r="AJ647" s="10">
        <f t="shared" si="302"/>
        <v>-1.0415693220839475E-2</v>
      </c>
      <c r="AK647" s="17">
        <f t="shared" si="313"/>
        <v>-2.6419151013491338E-2</v>
      </c>
      <c r="AL647" s="20">
        <f t="shared" si="314"/>
        <v>0.48946150959039691</v>
      </c>
      <c r="AM647">
        <f t="shared" si="315"/>
        <v>39.341999999999999</v>
      </c>
      <c r="AN647" s="13">
        <f t="shared" si="304"/>
        <v>-0.81331759641765378</v>
      </c>
      <c r="AO647">
        <f t="shared" si="316"/>
        <v>13.174099679432356</v>
      </c>
      <c r="AP647" s="13">
        <f t="shared" si="301"/>
        <v>0.12016904122226491</v>
      </c>
      <c r="AQ647">
        <f t="shared" si="317"/>
        <v>6.5900265392488455</v>
      </c>
      <c r="AR647" s="13">
        <f t="shared" si="322"/>
        <v>0.54778081386692523</v>
      </c>
      <c r="AS647" s="16">
        <f t="shared" si="318"/>
        <v>1.2617841061476326E-4</v>
      </c>
      <c r="AT647" s="13">
        <f t="shared" si="305"/>
        <v>0.22883434310720083</v>
      </c>
      <c r="AU647" s="17">
        <f t="shared" si="319"/>
        <v>-3.1240946531558428E-2</v>
      </c>
      <c r="AV647" s="20">
        <f t="shared" si="320"/>
        <v>0.48753869261432986</v>
      </c>
      <c r="AW647" s="17">
        <f>(Z647*0.3999)+(AL647*0.4002)+(AV647*0.1999)</f>
        <v>0.40207278729934054</v>
      </c>
      <c r="AX647" s="17">
        <f t="shared" si="321"/>
        <v>646</v>
      </c>
    </row>
    <row r="648" spans="1:50" x14ac:dyDescent="0.25">
      <c r="A648">
        <v>181330</v>
      </c>
      <c r="B648" s="1" t="s">
        <v>1189</v>
      </c>
      <c r="C648" t="s">
        <v>1190</v>
      </c>
      <c r="D648" t="s">
        <v>254</v>
      </c>
      <c r="E648" s="1" t="s">
        <v>243</v>
      </c>
      <c r="F648">
        <v>474.82799999999997</v>
      </c>
      <c r="G648">
        <v>0</v>
      </c>
      <c r="H648">
        <v>3156583.5329999998</v>
      </c>
      <c r="I648">
        <v>330.99799999999999</v>
      </c>
      <c r="J648">
        <v>35966449.784999996</v>
      </c>
      <c r="K648">
        <v>152.167</v>
      </c>
      <c r="L648">
        <v>1263.3119999999999</v>
      </c>
      <c r="M648" s="2">
        <v>294.76499999999999</v>
      </c>
      <c r="N648">
        <v>41.3</v>
      </c>
      <c r="O648" s="4">
        <v>12864422.187000001</v>
      </c>
      <c r="P648" s="4">
        <v>53321214.928999998</v>
      </c>
      <c r="Q648" s="4">
        <v>75578731.952000007</v>
      </c>
      <c r="R648" s="6">
        <v>151643.04800000001</v>
      </c>
      <c r="S648" s="4">
        <v>-16834251.169</v>
      </c>
      <c r="T648" s="4">
        <v>-8536126.7109999992</v>
      </c>
      <c r="U648" s="4">
        <v>67084708.329999998</v>
      </c>
      <c r="V648" s="4">
        <v>44.116</v>
      </c>
      <c r="W648" s="8">
        <v>40</v>
      </c>
      <c r="X648" s="23">
        <f t="shared" si="306"/>
        <v>1117476.5760930001</v>
      </c>
      <c r="Y648" s="24">
        <f t="shared" si="296"/>
        <v>-0.29379531009603144</v>
      </c>
      <c r="Z648" s="20">
        <f t="shared" si="307"/>
        <v>0.38445715951186599</v>
      </c>
      <c r="AA648" s="7">
        <f t="shared" si="308"/>
        <v>0.66022345542988481</v>
      </c>
      <c r="AB648" s="7">
        <f t="shared" si="297"/>
        <v>-0.36756554445119144</v>
      </c>
      <c r="AC648" s="4">
        <f t="shared" si="309"/>
        <v>28469.966077263573</v>
      </c>
      <c r="AD648">
        <f t="shared" si="303"/>
        <v>-1.9175324749901035E-3</v>
      </c>
      <c r="AE648" s="7">
        <f t="shared" si="310"/>
        <v>-0.20388651864918975</v>
      </c>
      <c r="AF648" s="7">
        <f t="shared" si="300"/>
        <v>-5.9768638462923955E-2</v>
      </c>
      <c r="AG648">
        <f t="shared" si="311"/>
        <v>-0.38351657564404484</v>
      </c>
      <c r="AH648" s="7">
        <f t="shared" si="294"/>
        <v>-9.2555285230195419E-2</v>
      </c>
      <c r="AI648" s="7">
        <f t="shared" si="312"/>
        <v>3.3956497426869325</v>
      </c>
      <c r="AJ648" s="10">
        <f t="shared" si="302"/>
        <v>-8.3531774937354378E-2</v>
      </c>
      <c r="AK648" s="17">
        <f t="shared" si="313"/>
        <v>-0.15355184418583295</v>
      </c>
      <c r="AL648" s="20">
        <f t="shared" si="314"/>
        <v>0.4389815546348188</v>
      </c>
      <c r="AM648">
        <f t="shared" si="315"/>
        <v>41.3</v>
      </c>
      <c r="AN648" s="13">
        <f t="shared" si="304"/>
        <v>-0.73755479473429453</v>
      </c>
      <c r="AO648">
        <f t="shared" si="316"/>
        <v>8.3021417258669743</v>
      </c>
      <c r="AP648" s="13">
        <f t="shared" si="301"/>
        <v>-0.29565380421996534</v>
      </c>
      <c r="AQ648">
        <f t="shared" si="317"/>
        <v>2.1752285318104452</v>
      </c>
      <c r="AR648" s="13">
        <f t="shared" si="322"/>
        <v>-0.28270501848820773</v>
      </c>
      <c r="AS648" s="16">
        <f t="shared" si="318"/>
        <v>9.8202000963294392E-5</v>
      </c>
      <c r="AT648" s="13">
        <f t="shared" si="305"/>
        <v>5.0464235341694919E-2</v>
      </c>
      <c r="AU648" s="17">
        <f t="shared" si="319"/>
        <v>-0.35576329702899262</v>
      </c>
      <c r="AV648" s="20">
        <f t="shared" si="320"/>
        <v>0.36100891890629794</v>
      </c>
      <c r="AW648" s="17">
        <f>(Z648*0.3999)+(AL648*0.4002)+(AV648*0.1999)</f>
        <v>0.40159051914301869</v>
      </c>
      <c r="AX648" s="17">
        <f t="shared" si="321"/>
        <v>647</v>
      </c>
    </row>
    <row r="649" spans="1:50" x14ac:dyDescent="0.25">
      <c r="A649">
        <v>237181</v>
      </c>
      <c r="B649" s="1" t="s">
        <v>1191</v>
      </c>
      <c r="C649" t="s">
        <v>960</v>
      </c>
      <c r="D649" t="s">
        <v>951</v>
      </c>
      <c r="E649" s="1" t="s">
        <v>40</v>
      </c>
      <c r="F649">
        <v>75.471999999999994</v>
      </c>
      <c r="G649">
        <v>28414.095000000001</v>
      </c>
      <c r="H649">
        <v>2473721.5210000002</v>
      </c>
      <c r="I649">
        <v>73.349000000000004</v>
      </c>
      <c r="J649">
        <v>56798919.108000003</v>
      </c>
      <c r="K649">
        <v>45.503</v>
      </c>
      <c r="L649">
        <v>671.01900000000001</v>
      </c>
      <c r="M649" s="2">
        <v>304.46499999999997</v>
      </c>
      <c r="N649">
        <v>43.279000000000003</v>
      </c>
      <c r="O649" s="4">
        <v>2187734.6540000001</v>
      </c>
      <c r="P649" s="4">
        <v>41196170.936999999</v>
      </c>
      <c r="Q649" s="4">
        <v>106919490.749</v>
      </c>
      <c r="R649" s="6">
        <v>112305.995</v>
      </c>
      <c r="S649" s="4">
        <v>-8107844.0750000002</v>
      </c>
      <c r="T649" s="4">
        <v>1631061.152</v>
      </c>
      <c r="U649" s="4">
        <v>38419382.07</v>
      </c>
      <c r="V649" s="4">
        <v>39.491999999999997</v>
      </c>
      <c r="W649" s="8">
        <v>67</v>
      </c>
      <c r="X649" s="23">
        <f t="shared" si="306"/>
        <v>510346.93683097011</v>
      </c>
      <c r="Y649" s="24">
        <f t="shared" si="296"/>
        <v>-0.53104812660241385</v>
      </c>
      <c r="Z649" s="20">
        <f t="shared" si="307"/>
        <v>0.29769271470397479</v>
      </c>
      <c r="AA649" s="7">
        <f t="shared" si="308"/>
        <v>0.93513946934784042</v>
      </c>
      <c r="AB649" s="7">
        <f t="shared" si="297"/>
        <v>-0.3176435050182197</v>
      </c>
      <c r="AC649" s="4">
        <f t="shared" si="309"/>
        <v>84645.768760646126</v>
      </c>
      <c r="AD649">
        <f t="shared" si="303"/>
        <v>7.7607239416781137E-3</v>
      </c>
      <c r="AE649" s="7">
        <f t="shared" si="310"/>
        <v>-0.14664792223192566</v>
      </c>
      <c r="AF649" s="7">
        <f t="shared" si="300"/>
        <v>-4.9347561179536967E-2</v>
      </c>
      <c r="AG649">
        <f t="shared" si="311"/>
        <v>2.5249413020323526E-2</v>
      </c>
      <c r="AH649" s="7">
        <f t="shared" ref="AH649:AH712" si="323">(AG649 - AVERAGE(AG$2:AG$999)) / _xlfn.STDEV.P(AG$2:AG$999)</f>
        <v>-6.6385697163276802E-2</v>
      </c>
      <c r="AI649" s="7">
        <f t="shared" si="312"/>
        <v>1.6268120821474124</v>
      </c>
      <c r="AJ649" s="10">
        <f t="shared" si="302"/>
        <v>-0.10479818188763303</v>
      </c>
      <c r="AK649" s="17">
        <f t="shared" si="313"/>
        <v>-0.13299532186592192</v>
      </c>
      <c r="AL649" s="20">
        <f t="shared" si="314"/>
        <v>0.44709854012222217</v>
      </c>
      <c r="AM649">
        <f t="shared" si="315"/>
        <v>43.279000000000003</v>
      </c>
      <c r="AN649" s="13">
        <f t="shared" si="304"/>
        <v>-0.6609794195905927</v>
      </c>
      <c r="AO649">
        <f t="shared" si="316"/>
        <v>14.746698019910776</v>
      </c>
      <c r="AP649" s="13">
        <f t="shared" si="301"/>
        <v>0.25439070793367696</v>
      </c>
      <c r="AQ649">
        <f t="shared" si="317"/>
        <v>1.6119596510120213</v>
      </c>
      <c r="AR649" s="13">
        <f t="shared" si="322"/>
        <v>-0.38866384707367391</v>
      </c>
      <c r="AS649" s="16">
        <f t="shared" si="318"/>
        <v>3.0671864102583255E-4</v>
      </c>
      <c r="AT649" s="13">
        <f t="shared" si="305"/>
        <v>1.3799105803948875</v>
      </c>
      <c r="AU649" s="17">
        <f t="shared" si="319"/>
        <v>4.4120005416800445E-2</v>
      </c>
      <c r="AV649" s="20">
        <f t="shared" si="320"/>
        <v>0.51759562685299576</v>
      </c>
      <c r="AW649" s="17">
        <f>(Z649*0.3999)+(AL649*0.4002)+(AV649*0.1999)</f>
        <v>0.40144351817494672</v>
      </c>
      <c r="AX649" s="17">
        <f t="shared" si="321"/>
        <v>648</v>
      </c>
    </row>
    <row r="650" spans="1:50" x14ac:dyDescent="0.25">
      <c r="A650">
        <v>110370</v>
      </c>
      <c r="B650" s="1" t="s">
        <v>1192</v>
      </c>
      <c r="C650" t="s">
        <v>1193</v>
      </c>
      <c r="D650" t="s">
        <v>106</v>
      </c>
      <c r="E650" s="1" t="s">
        <v>44</v>
      </c>
      <c r="F650">
        <v>457.39800000000002</v>
      </c>
      <c r="G650">
        <v>49135441.597999997</v>
      </c>
      <c r="H650">
        <v>1126126.8959999999</v>
      </c>
      <c r="I650">
        <v>427.68599999999998</v>
      </c>
      <c r="J650">
        <v>53646047.166000001</v>
      </c>
      <c r="K650">
        <v>154.83500000000001</v>
      </c>
      <c r="L650">
        <v>975.51099999999997</v>
      </c>
      <c r="M650" s="2">
        <v>116.512</v>
      </c>
      <c r="N650">
        <v>82.191000000000003</v>
      </c>
      <c r="O650" s="4">
        <v>21892448.331999999</v>
      </c>
      <c r="P650" s="4">
        <v>160979453.95899999</v>
      </c>
      <c r="Q650" s="4">
        <v>391096614.86500001</v>
      </c>
      <c r="R650" s="6">
        <v>2551933.0520000001</v>
      </c>
      <c r="S650" s="4">
        <v>-27213420.664999999</v>
      </c>
      <c r="T650" s="4">
        <v>-1045353.1459999999</v>
      </c>
      <c r="U650" s="4">
        <v>95343192.223000005</v>
      </c>
      <c r="V650" s="4">
        <v>40.343000000000004</v>
      </c>
      <c r="W650" s="8">
        <v>640</v>
      </c>
      <c r="X650" s="23">
        <f t="shared" si="306"/>
        <v>464579.41211660003</v>
      </c>
      <c r="Y650" s="24">
        <f t="shared" si="296"/>
        <v>-0.54893306161597766</v>
      </c>
      <c r="Z650" s="20">
        <f t="shared" si="307"/>
        <v>0.2915256940603792</v>
      </c>
      <c r="AA650" s="7">
        <f t="shared" si="308"/>
        <v>1.3256922480702704</v>
      </c>
      <c r="AB650" s="7">
        <f t="shared" si="297"/>
        <v>-0.24672296844352443</v>
      </c>
      <c r="AC650" s="4">
        <f t="shared" si="309"/>
        <v>54992.764987785893</v>
      </c>
      <c r="AD650">
        <f t="shared" si="303"/>
        <v>2.651951831100579E-3</v>
      </c>
      <c r="AE650" s="7">
        <f t="shared" si="310"/>
        <v>-0.27361464579436284</v>
      </c>
      <c r="AF650" s="7">
        <f t="shared" si="300"/>
        <v>-7.2463607370067087E-2</v>
      </c>
      <c r="AG650">
        <f t="shared" si="311"/>
        <v>0.2089808872257215</v>
      </c>
      <c r="AH650" s="7">
        <f t="shared" si="323"/>
        <v>-5.4623033125122518E-2</v>
      </c>
      <c r="AI650" s="7">
        <f t="shared" si="312"/>
        <v>1.6995543197439242</v>
      </c>
      <c r="AJ650" s="10">
        <f t="shared" si="302"/>
        <v>-0.10392361546375359</v>
      </c>
      <c r="AK650" s="17">
        <f t="shared" si="313"/>
        <v>-0.11462496817699321</v>
      </c>
      <c r="AL650" s="20">
        <f t="shared" si="314"/>
        <v>0.45437119420221039</v>
      </c>
      <c r="AM650">
        <f t="shared" si="315"/>
        <v>82.191000000000003</v>
      </c>
      <c r="AN650" s="13">
        <f t="shared" si="304"/>
        <v>0.84468050844969034</v>
      </c>
      <c r="AO650">
        <f t="shared" si="316"/>
        <v>6.3003261536474309</v>
      </c>
      <c r="AP650" s="13">
        <f t="shared" si="301"/>
        <v>-0.46650927038459672</v>
      </c>
      <c r="AQ650">
        <f t="shared" si="317"/>
        <v>2.7622049278263954</v>
      </c>
      <c r="AR650" s="13">
        <f t="shared" si="322"/>
        <v>-0.17228647159279251</v>
      </c>
      <c r="AS650" s="16">
        <f t="shared" si="318"/>
        <v>4.4559246421703516E-5</v>
      </c>
      <c r="AT650" s="13">
        <f t="shared" si="305"/>
        <v>-0.29154762492286113</v>
      </c>
      <c r="AU650" s="17">
        <f t="shared" si="319"/>
        <v>3.5395692055987554E-2</v>
      </c>
      <c r="AV650" s="20">
        <f t="shared" si="320"/>
        <v>0.51411789009876241</v>
      </c>
      <c r="AW650" s="17">
        <f>(Z650*0.3999)+(AL650*0.4002)+(AV650*0.1999)</f>
        <v>0.40119264320521286</v>
      </c>
      <c r="AX650" s="17">
        <f t="shared" si="321"/>
        <v>649</v>
      </c>
    </row>
    <row r="651" spans="1:50" x14ac:dyDescent="0.25">
      <c r="A651">
        <v>202046</v>
      </c>
      <c r="B651" s="1" t="s">
        <v>1194</v>
      </c>
      <c r="C651" t="s">
        <v>200</v>
      </c>
      <c r="D651" t="s">
        <v>195</v>
      </c>
      <c r="E651" s="1" t="s">
        <v>44</v>
      </c>
      <c r="F651">
        <v>131.721</v>
      </c>
      <c r="G651">
        <v>10665106.909</v>
      </c>
      <c r="H651">
        <v>2565133.3650000002</v>
      </c>
      <c r="I651">
        <v>118.79</v>
      </c>
      <c r="J651">
        <v>35580116.770000003</v>
      </c>
      <c r="K651">
        <v>78.13</v>
      </c>
      <c r="L651">
        <v>574</v>
      </c>
      <c r="M651" s="2">
        <v>106.175</v>
      </c>
      <c r="N651">
        <v>77.611000000000004</v>
      </c>
      <c r="O651" s="4">
        <v>7517143.2139999997</v>
      </c>
      <c r="P651" s="4">
        <v>104324926.41599999</v>
      </c>
      <c r="Q651" s="4">
        <v>152334046.21200001</v>
      </c>
      <c r="R651" s="6">
        <v>754926.505</v>
      </c>
      <c r="S651" s="4">
        <v>13639395.17</v>
      </c>
      <c r="T651" s="4">
        <v>1241186.389</v>
      </c>
      <c r="U651" s="4">
        <v>60931384.586000003</v>
      </c>
      <c r="V651" s="4">
        <v>39.043999999999997</v>
      </c>
      <c r="W651" s="8">
        <v>265</v>
      </c>
      <c r="X651" s="23">
        <f t="shared" si="306"/>
        <v>302469.13837122644</v>
      </c>
      <c r="Y651" s="24">
        <f t="shared" si="296"/>
        <v>-0.61228216622806719</v>
      </c>
      <c r="Z651" s="20">
        <f t="shared" si="307"/>
        <v>0.27017554338023114</v>
      </c>
      <c r="AA651" s="7">
        <f t="shared" si="308"/>
        <v>2.3324895963410222</v>
      </c>
      <c r="AB651" s="7">
        <f t="shared" si="297"/>
        <v>-6.3898489777892697E-2</v>
      </c>
      <c r="AC651" s="4">
        <f t="shared" si="309"/>
        <v>61986.266149825788</v>
      </c>
      <c r="AD651">
        <f t="shared" si="303"/>
        <v>3.8568282060404109E-3</v>
      </c>
      <c r="AE651" s="7">
        <f t="shared" si="310"/>
        <v>0.26594715752977094</v>
      </c>
      <c r="AF651" s="7">
        <f t="shared" si="300"/>
        <v>2.5771073484345167E-2</v>
      </c>
      <c r="AG651">
        <f t="shared" si="311"/>
        <v>0.24800065797065496</v>
      </c>
      <c r="AH651" s="7">
        <f t="shared" si="323"/>
        <v>-5.2124950223956912E-2</v>
      </c>
      <c r="AI651" s="7">
        <f t="shared" si="312"/>
        <v>3.1730231018459967</v>
      </c>
      <c r="AJ651" s="10">
        <f t="shared" si="302"/>
        <v>-8.6208373727461984E-2</v>
      </c>
      <c r="AK651" s="17">
        <f t="shared" si="313"/>
        <v>-3.6793054109503391E-2</v>
      </c>
      <c r="AL651" s="20">
        <f t="shared" si="314"/>
        <v>0.48532500615900687</v>
      </c>
      <c r="AM651">
        <f t="shared" si="315"/>
        <v>77.611000000000004</v>
      </c>
      <c r="AN651" s="13">
        <f t="shared" si="304"/>
        <v>0.66746210614642931</v>
      </c>
      <c r="AO651">
        <f t="shared" si="316"/>
        <v>7.3467298092922055</v>
      </c>
      <c r="AP651" s="13">
        <f t="shared" si="301"/>
        <v>-0.3771984533130055</v>
      </c>
      <c r="AQ651">
        <f t="shared" si="317"/>
        <v>1.5204146934596188</v>
      </c>
      <c r="AR651" s="13">
        <f t="shared" si="322"/>
        <v>-0.40588474600103736</v>
      </c>
      <c r="AS651" s="16">
        <f t="shared" si="318"/>
        <v>7.6358795310827249E-5</v>
      </c>
      <c r="AT651" s="13">
        <f t="shared" si="305"/>
        <v>-8.8802203587151282E-2</v>
      </c>
      <c r="AU651" s="17">
        <f t="shared" si="319"/>
        <v>-1.3292608702012182E-2</v>
      </c>
      <c r="AV651" s="20">
        <f t="shared" si="320"/>
        <v>0.49469717253487167</v>
      </c>
      <c r="AW651" s="17">
        <f>(Z651*0.3999)+(AL651*0.4002)+(AV651*0.1999)</f>
        <v>0.40116023205230983</v>
      </c>
      <c r="AX651" s="17">
        <f t="shared" si="321"/>
        <v>650</v>
      </c>
    </row>
    <row r="652" spans="1:50" x14ac:dyDescent="0.25">
      <c r="A652">
        <v>153861</v>
      </c>
      <c r="B652" s="1" t="s">
        <v>1195</v>
      </c>
      <c r="C652" t="s">
        <v>46</v>
      </c>
      <c r="D652" t="s">
        <v>291</v>
      </c>
      <c r="E652" s="1" t="s">
        <v>44</v>
      </c>
      <c r="F652">
        <v>838.298</v>
      </c>
      <c r="G652">
        <v>3051754.3250000002</v>
      </c>
      <c r="H652">
        <v>3944031.0279999999</v>
      </c>
      <c r="I652">
        <v>967.71699999999998</v>
      </c>
      <c r="J652">
        <v>12736028.450999999</v>
      </c>
      <c r="K652">
        <v>130.43799999999999</v>
      </c>
      <c r="L652">
        <v>3730.279</v>
      </c>
      <c r="M652" s="2">
        <v>32.558</v>
      </c>
      <c r="N652">
        <v>39.956000000000003</v>
      </c>
      <c r="O652" s="4">
        <v>41446206.213</v>
      </c>
      <c r="P652" s="4">
        <v>77736942.672000006</v>
      </c>
      <c r="Q652" s="4">
        <v>136220229.583</v>
      </c>
      <c r="R652" s="6">
        <v>237429.698</v>
      </c>
      <c r="S652" s="4">
        <v>3740300.4449999998</v>
      </c>
      <c r="T652" s="4">
        <v>0</v>
      </c>
      <c r="U652" s="4">
        <v>99378462.427000001</v>
      </c>
      <c r="V652" s="4">
        <v>39.246000000000002</v>
      </c>
      <c r="W652" s="9">
        <v>75</v>
      </c>
      <c r="X652" s="23">
        <f t="shared" si="306"/>
        <v>103069.81476645333</v>
      </c>
      <c r="Y652" s="24">
        <f t="shared" si="296"/>
        <v>-0.69020300565900528</v>
      </c>
      <c r="Z652" s="20">
        <f t="shared" si="307"/>
        <v>0.24503326673934922</v>
      </c>
      <c r="AA652" s="7">
        <f t="shared" si="308"/>
        <v>0.84778536928386528</v>
      </c>
      <c r="AB652" s="7">
        <f t="shared" si="297"/>
        <v>-0.33350614890671643</v>
      </c>
      <c r="AC652" s="4">
        <f t="shared" si="309"/>
        <v>3414.2294587080482</v>
      </c>
      <c r="AD652">
        <f t="shared" si="303"/>
        <v>-6.2342637386203935E-3</v>
      </c>
      <c r="AE652" s="7">
        <f t="shared" si="310"/>
        <v>7.7323911895342962E-2</v>
      </c>
      <c r="AF652" s="7">
        <f t="shared" si="300"/>
        <v>-8.5703943928577934E-3</v>
      </c>
      <c r="AG652">
        <f t="shared" si="311"/>
        <v>5.2181648573278158E-2</v>
      </c>
      <c r="AH652" s="7">
        <f t="shared" si="323"/>
        <v>-6.4661469782116801E-2</v>
      </c>
      <c r="AI652" s="7">
        <f t="shared" si="312"/>
        <v>2.3292163757878428</v>
      </c>
      <c r="AJ652" s="10">
        <f t="shared" si="302"/>
        <v>-9.6353305410034604E-2</v>
      </c>
      <c r="AK652" s="17">
        <f t="shared" si="313"/>
        <v>-0.13008635287930809</v>
      </c>
      <c r="AL652" s="20">
        <f t="shared" si="314"/>
        <v>0.44824905359711653</v>
      </c>
      <c r="AM652">
        <f t="shared" si="315"/>
        <v>39.956000000000003</v>
      </c>
      <c r="AN652" s="13">
        <f t="shared" si="304"/>
        <v>-0.78955949619621202</v>
      </c>
      <c r="AO652">
        <f t="shared" si="316"/>
        <v>28.598100246860579</v>
      </c>
      <c r="AP652" s="13">
        <f t="shared" si="301"/>
        <v>1.4366113966734153</v>
      </c>
      <c r="AQ652">
        <f t="shared" si="317"/>
        <v>7.4189806651435939</v>
      </c>
      <c r="AR652" s="13">
        <f t="shared" si="322"/>
        <v>0.70371878794138853</v>
      </c>
      <c r="AS652" s="16">
        <f t="shared" si="318"/>
        <v>9.0002905955478317E-5</v>
      </c>
      <c r="AT652" s="13">
        <f t="shared" si="305"/>
        <v>-1.8110022010535184E-3</v>
      </c>
      <c r="AU652" s="17">
        <f t="shared" si="319"/>
        <v>0.29785249685462672</v>
      </c>
      <c r="AV652" s="20">
        <f t="shared" si="320"/>
        <v>0.61709212739789276</v>
      </c>
      <c r="AW652" s="17">
        <f>(Z652*0.3999)+(AL652*0.4002)+(AV652*0.1999)</f>
        <v>0.40073479088547054</v>
      </c>
      <c r="AX652" s="17">
        <f t="shared" si="321"/>
        <v>651</v>
      </c>
    </row>
    <row r="653" spans="1:50" x14ac:dyDescent="0.25">
      <c r="A653">
        <v>166391</v>
      </c>
      <c r="B653" s="1" t="s">
        <v>1196</v>
      </c>
      <c r="C653" t="s">
        <v>1197</v>
      </c>
      <c r="D653" t="s">
        <v>55</v>
      </c>
      <c r="E653" s="1" t="s">
        <v>44</v>
      </c>
      <c r="F653">
        <v>602.62900000000002</v>
      </c>
      <c r="G653">
        <v>-12076.799000000001</v>
      </c>
      <c r="H653">
        <v>2841182.0750000002</v>
      </c>
      <c r="I653">
        <v>590.06500000000005</v>
      </c>
      <c r="J653">
        <v>52201231.359999999</v>
      </c>
      <c r="K653">
        <v>105.965</v>
      </c>
      <c r="L653">
        <v>808.452</v>
      </c>
      <c r="M653" s="2">
        <v>206.74</v>
      </c>
      <c r="N653">
        <v>67.445999999999998</v>
      </c>
      <c r="O653" s="4">
        <v>16528059.501</v>
      </c>
      <c r="P653" s="4">
        <v>10812499.344000001</v>
      </c>
      <c r="Q653" s="4">
        <v>125111610.074</v>
      </c>
      <c r="R653" s="6">
        <v>451154.30800000002</v>
      </c>
      <c r="S653" s="4">
        <v>-26787771.298</v>
      </c>
      <c r="T653" s="4">
        <v>8643066.1319999993</v>
      </c>
      <c r="U653" s="4">
        <v>81451678.313999996</v>
      </c>
      <c r="V653" s="4">
        <v>41.521999999999998</v>
      </c>
      <c r="W653" s="8">
        <v>141</v>
      </c>
      <c r="X653" s="23">
        <f t="shared" si="306"/>
        <v>661501.00451007101</v>
      </c>
      <c r="Y653" s="24">
        <f t="shared" si="296"/>
        <v>-0.47198046466640109</v>
      </c>
      <c r="Z653" s="20">
        <f t="shared" si="307"/>
        <v>0.31847036627205855</v>
      </c>
      <c r="AA653" s="7">
        <f t="shared" si="308"/>
        <v>0.1025870689971662</v>
      </c>
      <c r="AB653" s="7">
        <f t="shared" si="297"/>
        <v>-0.46882681794347303</v>
      </c>
      <c r="AC653" s="4">
        <f t="shared" si="309"/>
        <v>64569.363870705987</v>
      </c>
      <c r="AD653">
        <f t="shared" si="303"/>
        <v>4.3018575762995932E-3</v>
      </c>
      <c r="AE653" s="7">
        <f t="shared" si="310"/>
        <v>-0.29399749297595551</v>
      </c>
      <c r="AF653" s="7">
        <f t="shared" si="300"/>
        <v>-7.6174586307887038E-2</v>
      </c>
      <c r="AG653">
        <f t="shared" si="311"/>
        <v>7.5512305195342425E-2</v>
      </c>
      <c r="AH653" s="7">
        <f t="shared" si="323"/>
        <v>-6.3167818915700252E-2</v>
      </c>
      <c r="AI653" s="7">
        <f t="shared" si="312"/>
        <v>1.094598280554794</v>
      </c>
      <c r="AJ653" s="10">
        <f t="shared" si="302"/>
        <v>-0.11119688966151163</v>
      </c>
      <c r="AK653" s="17">
        <f t="shared" si="313"/>
        <v>-0.18455078124054114</v>
      </c>
      <c r="AL653" s="20">
        <f t="shared" si="314"/>
        <v>0.426790696777192</v>
      </c>
      <c r="AM653">
        <f t="shared" si="315"/>
        <v>67.445999999999998</v>
      </c>
      <c r="AN653" s="13">
        <f t="shared" si="304"/>
        <v>0.27413785736637464</v>
      </c>
      <c r="AO653">
        <f t="shared" si="316"/>
        <v>7.6294248100787989</v>
      </c>
      <c r="AP653" s="13">
        <f t="shared" si="301"/>
        <v>-0.35307036338699349</v>
      </c>
      <c r="AQ653">
        <f t="shared" si="317"/>
        <v>5.5684895956211964</v>
      </c>
      <c r="AR653" s="13">
        <f t="shared" si="322"/>
        <v>0.35561529293465999</v>
      </c>
      <c r="AS653" s="16">
        <f t="shared" si="318"/>
        <v>4.8913909098105928E-5</v>
      </c>
      <c r="AT653" s="13">
        <f t="shared" si="305"/>
        <v>-0.26378346002289715</v>
      </c>
      <c r="AU653" s="17">
        <f t="shared" si="319"/>
        <v>3.0120897592249583E-2</v>
      </c>
      <c r="AV653" s="20">
        <f t="shared" si="320"/>
        <v>0.51201468278857643</v>
      </c>
      <c r="AW653" s="17">
        <f>(Z653*0.3999)+(AL653*0.4002)+(AV653*0.1999)</f>
        <v>0.40050967141186489</v>
      </c>
      <c r="AX653" s="17">
        <f t="shared" si="321"/>
        <v>652</v>
      </c>
    </row>
    <row r="654" spans="1:50" x14ac:dyDescent="0.25">
      <c r="A654">
        <v>211583</v>
      </c>
      <c r="B654" s="1" t="s">
        <v>1198</v>
      </c>
      <c r="C654" t="s">
        <v>142</v>
      </c>
      <c r="D654" t="s">
        <v>143</v>
      </c>
      <c r="E654" s="1" t="s">
        <v>48</v>
      </c>
      <c r="F654">
        <v>279.01900000000001</v>
      </c>
      <c r="G654">
        <v>14821.565000000001</v>
      </c>
      <c r="H654">
        <v>1463747.9129999999</v>
      </c>
      <c r="I654">
        <v>228.32</v>
      </c>
      <c r="J654">
        <v>44722082.270999998</v>
      </c>
      <c r="K654">
        <v>97.132999999999996</v>
      </c>
      <c r="L654">
        <v>1006.742</v>
      </c>
      <c r="M654" s="2">
        <v>134.82499999999999</v>
      </c>
      <c r="N654">
        <v>67.495000000000005</v>
      </c>
      <c r="O654" s="4">
        <v>11143143.710000001</v>
      </c>
      <c r="P654" s="4">
        <v>107981245.928</v>
      </c>
      <c r="Q654" s="4">
        <v>147586758.97499999</v>
      </c>
      <c r="R654" s="6">
        <v>858682.93200000003</v>
      </c>
      <c r="S654" s="4">
        <v>21399564.028000001</v>
      </c>
      <c r="T654" s="4">
        <v>5114570.7879999997</v>
      </c>
      <c r="U654" s="4">
        <v>83781227.082000002</v>
      </c>
      <c r="V654" s="4">
        <v>39.706000000000003</v>
      </c>
      <c r="W654" s="8">
        <v>308</v>
      </c>
      <c r="X654" s="23">
        <f t="shared" si="306"/>
        <v>375882.87761980516</v>
      </c>
      <c r="Y654" s="24">
        <f t="shared" si="296"/>
        <v>-0.58359370287424106</v>
      </c>
      <c r="Z654" s="20">
        <f t="shared" si="307"/>
        <v>0.27974684892007939</v>
      </c>
      <c r="AA654" s="7">
        <f t="shared" si="308"/>
        <v>1.7725696238629913</v>
      </c>
      <c r="AB654" s="7">
        <f t="shared" si="297"/>
        <v>-0.16557443999626964</v>
      </c>
      <c r="AC654" s="4">
        <f t="shared" si="309"/>
        <v>44422.585201571004</v>
      </c>
      <c r="AD654">
        <f t="shared" si="303"/>
        <v>8.3086685403566389E-4</v>
      </c>
      <c r="AE654" s="7">
        <f t="shared" si="310"/>
        <v>0.27289301836821717</v>
      </c>
      <c r="AF654" s="7">
        <f t="shared" si="300"/>
        <v>2.7035663413654949E-2</v>
      </c>
      <c r="AG654">
        <f t="shared" si="311"/>
        <v>0.12951207946512228</v>
      </c>
      <c r="AH654" s="7">
        <f t="shared" si="323"/>
        <v>-5.9710701915912268E-2</v>
      </c>
      <c r="AI654" s="7">
        <f t="shared" si="312"/>
        <v>3.7264195719383388</v>
      </c>
      <c r="AJ654" s="10">
        <f t="shared" si="302"/>
        <v>-7.9554990661069233E-2</v>
      </c>
      <c r="AK654" s="17">
        <f t="shared" si="313"/>
        <v>-6.8015958270387381E-2</v>
      </c>
      <c r="AL654" s="20">
        <f t="shared" si="314"/>
        <v>0.47288646541982532</v>
      </c>
      <c r="AM654">
        <f t="shared" si="315"/>
        <v>67.495000000000005</v>
      </c>
      <c r="AN654" s="13">
        <f t="shared" si="304"/>
        <v>0.27603386210717396</v>
      </c>
      <c r="AO654">
        <f t="shared" si="316"/>
        <v>10.364572287482112</v>
      </c>
      <c r="AP654" s="13">
        <f t="shared" si="301"/>
        <v>-0.11962483335616446</v>
      </c>
      <c r="AQ654">
        <f t="shared" si="317"/>
        <v>2.3505914570743207</v>
      </c>
      <c r="AR654" s="13">
        <f t="shared" si="322"/>
        <v>-0.24971677651051793</v>
      </c>
      <c r="AS654" s="16">
        <f t="shared" si="318"/>
        <v>9.0346317538428296E-5</v>
      </c>
      <c r="AT654" s="13">
        <f t="shared" si="305"/>
        <v>3.7849823241238681E-4</v>
      </c>
      <c r="AU654" s="17">
        <f t="shared" si="319"/>
        <v>-9.4495441880359382E-3</v>
      </c>
      <c r="AV654" s="20">
        <f t="shared" si="320"/>
        <v>0.49623023339580552</v>
      </c>
      <c r="AW654" s="17">
        <f>(Z654*0.3999)+(AL654*0.4002)+(AV654*0.1999)</f>
        <v>0.40031635199997528</v>
      </c>
      <c r="AX654" s="17">
        <f t="shared" si="321"/>
        <v>653</v>
      </c>
    </row>
    <row r="655" spans="1:50" x14ac:dyDescent="0.25">
      <c r="A655">
        <v>221953</v>
      </c>
      <c r="B655" s="1" t="s">
        <v>1199</v>
      </c>
      <c r="C655" t="s">
        <v>1200</v>
      </c>
      <c r="D655" t="s">
        <v>110</v>
      </c>
      <c r="E655" s="1" t="s">
        <v>192</v>
      </c>
      <c r="F655">
        <v>370.68900000000002</v>
      </c>
      <c r="G655">
        <v>1995.3309999999999</v>
      </c>
      <c r="H655">
        <v>1857684.2220000001</v>
      </c>
      <c r="I655">
        <v>321.06799999999998</v>
      </c>
      <c r="J655">
        <v>15012156.478</v>
      </c>
      <c r="K655">
        <v>58.936999999999998</v>
      </c>
      <c r="L655">
        <v>642.75800000000004</v>
      </c>
      <c r="M655" s="2">
        <v>102.703</v>
      </c>
      <c r="N655">
        <v>39.999000000000002</v>
      </c>
      <c r="O655" s="4">
        <v>2848066.6660000002</v>
      </c>
      <c r="P655" s="4">
        <v>38657586.925999999</v>
      </c>
      <c r="Q655" s="4">
        <v>93999841.057999998</v>
      </c>
      <c r="R655" s="6">
        <v>500992.75799999997</v>
      </c>
      <c r="S655" s="4">
        <v>-8136796.2970000003</v>
      </c>
      <c r="T655" s="4">
        <v>4210718.2410000004</v>
      </c>
      <c r="U655" s="4">
        <v>9834958.5749999993</v>
      </c>
      <c r="V655" s="4">
        <v>39.600999999999999</v>
      </c>
      <c r="W655" s="8">
        <v>142</v>
      </c>
      <c r="X655" s="23">
        <f t="shared" si="306"/>
        <v>362348.3044005211</v>
      </c>
      <c r="Y655" s="24">
        <f t="shared" si="296"/>
        <v>-0.58888271432884587</v>
      </c>
      <c r="Z655" s="20">
        <f t="shared" si="307"/>
        <v>0.27796997705165644</v>
      </c>
      <c r="AA655" s="7">
        <f t="shared" si="308"/>
        <v>2.398995745125394</v>
      </c>
      <c r="AB655" s="7">
        <f t="shared" si="297"/>
        <v>-5.1821628430923895E-2</v>
      </c>
      <c r="AC655" s="4">
        <f t="shared" si="309"/>
        <v>23355.845400601782</v>
      </c>
      <c r="AD655">
        <f t="shared" si="303"/>
        <v>-2.7986195069544728E-3</v>
      </c>
      <c r="AE655" s="7">
        <f t="shared" si="310"/>
        <v>-0.63844824836997349</v>
      </c>
      <c r="AF655" s="7">
        <f t="shared" si="300"/>
        <v>-0.13888660524200994</v>
      </c>
      <c r="AG655">
        <f t="shared" si="311"/>
        <v>7.6121105619442506E-2</v>
      </c>
      <c r="AH655" s="7">
        <f t="shared" si="323"/>
        <v>-6.3128842932483747E-2</v>
      </c>
      <c r="AI655" s="7">
        <f t="shared" si="312"/>
        <v>1.6985184743974389</v>
      </c>
      <c r="AJ655" s="10">
        <f t="shared" si="302"/>
        <v>-0.10393606924013306</v>
      </c>
      <c r="AK655" s="17">
        <f t="shared" si="313"/>
        <v>-7.1959781476239035E-2</v>
      </c>
      <c r="AL655" s="20">
        <f t="shared" si="314"/>
        <v>0.47131695728466827</v>
      </c>
      <c r="AM655">
        <f t="shared" si="315"/>
        <v>39.999000000000002</v>
      </c>
      <c r="AN655" s="13">
        <f t="shared" si="304"/>
        <v>-0.78789565530122507</v>
      </c>
      <c r="AO655">
        <f t="shared" si="316"/>
        <v>10.905848618015849</v>
      </c>
      <c r="AP655" s="13">
        <f t="shared" si="301"/>
        <v>-7.3426761435540847E-2</v>
      </c>
      <c r="AQ655">
        <f t="shared" si="317"/>
        <v>5.4476474879956562</v>
      </c>
      <c r="AR655" s="13">
        <f t="shared" si="322"/>
        <v>0.33288318646776055</v>
      </c>
      <c r="AS655" s="16">
        <f t="shared" si="318"/>
        <v>2.2568221722939121E-4</v>
      </c>
      <c r="AT655" s="13">
        <f t="shared" si="305"/>
        <v>0.86324400932387302</v>
      </c>
      <c r="AU655" s="17">
        <f t="shared" si="319"/>
        <v>1.144211532462025E-3</v>
      </c>
      <c r="AV655" s="20">
        <f t="shared" si="320"/>
        <v>0.50045647425841788</v>
      </c>
      <c r="AW655" s="17">
        <f>(Z655*0.3999)+(AL655*0.4002)+(AV655*0.1999)</f>
        <v>0.39982248933253939</v>
      </c>
      <c r="AX655" s="17">
        <f t="shared" si="321"/>
        <v>654</v>
      </c>
    </row>
    <row r="656" spans="1:50" x14ac:dyDescent="0.25">
      <c r="A656">
        <v>102234</v>
      </c>
      <c r="B656" s="1" t="s">
        <v>1201</v>
      </c>
      <c r="C656" t="s">
        <v>868</v>
      </c>
      <c r="D656" t="s">
        <v>157</v>
      </c>
      <c r="E656" s="1" t="s">
        <v>48</v>
      </c>
      <c r="F656">
        <v>303.00400000000002</v>
      </c>
      <c r="G656">
        <v>0</v>
      </c>
      <c r="H656">
        <v>2972402.4810000001</v>
      </c>
      <c r="I656">
        <v>206.28399999999999</v>
      </c>
      <c r="J656">
        <v>31286693.210000001</v>
      </c>
      <c r="K656">
        <v>58.462000000000003</v>
      </c>
      <c r="L656">
        <v>678.60900000000004</v>
      </c>
      <c r="M656" s="2">
        <v>155.52799999999999</v>
      </c>
      <c r="N656">
        <v>65.965000000000003</v>
      </c>
      <c r="O656" s="4">
        <v>9338104.7449999992</v>
      </c>
      <c r="P656" s="4">
        <v>64150651.666000001</v>
      </c>
      <c r="Q656" s="4">
        <v>131233516.13</v>
      </c>
      <c r="R656" s="6">
        <v>359794.94900000002</v>
      </c>
      <c r="S656" s="4">
        <v>-31492140.642000001</v>
      </c>
      <c r="T656" s="4">
        <v>-401431.44699999999</v>
      </c>
      <c r="U656" s="4">
        <v>7687868.2819999997</v>
      </c>
      <c r="V656" s="4">
        <v>41.058999999999997</v>
      </c>
      <c r="W656" s="8">
        <v>76</v>
      </c>
      <c r="X656" s="23">
        <f t="shared" si="306"/>
        <v>736291.95826410525</v>
      </c>
      <c r="Y656" s="24">
        <f t="shared" si="296"/>
        <v>-0.44275381638595862</v>
      </c>
      <c r="Z656" s="20">
        <f t="shared" si="307"/>
        <v>0.32897190587817526</v>
      </c>
      <c r="AA656" s="7">
        <f t="shared" si="308"/>
        <v>1.7717451653974827</v>
      </c>
      <c r="AB656" s="7">
        <f t="shared" si="297"/>
        <v>-0.16572415353037553</v>
      </c>
      <c r="AC656" s="4">
        <f t="shared" si="309"/>
        <v>46104.153068998494</v>
      </c>
      <c r="AD656">
        <f t="shared" si="303"/>
        <v>1.1205760210718728E-3</v>
      </c>
      <c r="AE656" s="7">
        <f t="shared" si="310"/>
        <v>-3.7097069193777328</v>
      </c>
      <c r="AF656" s="7">
        <f t="shared" si="300"/>
        <v>-0.6980516786572406</v>
      </c>
      <c r="AG656">
        <f t="shared" si="311"/>
        <v>-5.9841130847271447E-3</v>
      </c>
      <c r="AH656" s="7">
        <f t="shared" si="323"/>
        <v>-6.8385297263855754E-2</v>
      </c>
      <c r="AI656" s="7">
        <f t="shared" si="312"/>
        <v>1.9562896900508242</v>
      </c>
      <c r="AJ656" s="10">
        <f t="shared" si="302"/>
        <v>-0.10083693374881789</v>
      </c>
      <c r="AK656" s="17">
        <f t="shared" si="313"/>
        <v>-0.21796209490249385</v>
      </c>
      <c r="AL656" s="20">
        <f t="shared" si="314"/>
        <v>0.41372932262778483</v>
      </c>
      <c r="AM656">
        <f t="shared" si="315"/>
        <v>65.965000000000003</v>
      </c>
      <c r="AN656" s="13">
        <f t="shared" si="304"/>
        <v>0.21683208142508015</v>
      </c>
      <c r="AO656">
        <f t="shared" si="316"/>
        <v>11.60769388662721</v>
      </c>
      <c r="AP656" s="13">
        <f t="shared" si="301"/>
        <v>-1.3524089976611951E-2</v>
      </c>
      <c r="AQ656">
        <f t="shared" si="317"/>
        <v>3.5285142485717214</v>
      </c>
      <c r="AR656" s="13">
        <f t="shared" si="322"/>
        <v>-2.8132869772639842E-2</v>
      </c>
      <c r="AS656" s="16">
        <f t="shared" si="318"/>
        <v>7.2670956102024328E-5</v>
      </c>
      <c r="AT656" s="13">
        <f t="shared" si="305"/>
        <v>-0.11231488034914237</v>
      </c>
      <c r="AU656" s="17">
        <f t="shared" si="319"/>
        <v>3.2172408420382617E-2</v>
      </c>
      <c r="AV656" s="20">
        <f t="shared" si="320"/>
        <v>0.51283272016223547</v>
      </c>
      <c r="AW656" s="17">
        <f>(Z656*0.3999)+(AL656*0.4002)+(AV656*0.1999)</f>
        <v>0.39964560083675266</v>
      </c>
      <c r="AX656" s="17">
        <f t="shared" si="321"/>
        <v>655</v>
      </c>
    </row>
    <row r="657" spans="1:50" x14ac:dyDescent="0.25">
      <c r="A657">
        <v>191533</v>
      </c>
      <c r="B657" s="1" t="s">
        <v>1202</v>
      </c>
      <c r="C657" t="s">
        <v>1203</v>
      </c>
      <c r="D657" t="s">
        <v>58</v>
      </c>
      <c r="E657" s="1" t="s">
        <v>44</v>
      </c>
      <c r="F657">
        <v>165.28899999999999</v>
      </c>
      <c r="G657">
        <v>-6075166.3490000004</v>
      </c>
      <c r="H657">
        <v>3913136.2880000002</v>
      </c>
      <c r="I657">
        <v>207.18</v>
      </c>
      <c r="J657">
        <v>5113340.0350000001</v>
      </c>
      <c r="K657">
        <v>104.136</v>
      </c>
      <c r="L657">
        <v>972.06700000000001</v>
      </c>
      <c r="M657" s="2">
        <v>334.08699999999999</v>
      </c>
      <c r="N657">
        <v>54.912999999999997</v>
      </c>
      <c r="O657" s="4">
        <v>16276487.572000001</v>
      </c>
      <c r="P657" s="4">
        <v>35049962.233999997</v>
      </c>
      <c r="Q657" s="4">
        <v>68164254.627000004</v>
      </c>
      <c r="R657" s="6">
        <v>1163205.6410000001</v>
      </c>
      <c r="S657" s="4">
        <v>-26900156.302999999</v>
      </c>
      <c r="T657" s="4">
        <v>11653704.706</v>
      </c>
      <c r="U657" s="4">
        <v>80427073.179000005</v>
      </c>
      <c r="V657" s="4">
        <v>42.243000000000002</v>
      </c>
      <c r="W657" s="8">
        <v>402</v>
      </c>
      <c r="X657" s="23">
        <f t="shared" si="306"/>
        <v>966696.22633026622</v>
      </c>
      <c r="Y657" s="24">
        <f t="shared" si="296"/>
        <v>-0.35271693134731552</v>
      </c>
      <c r="Z657" s="20">
        <f t="shared" si="307"/>
        <v>0.36215033239842498</v>
      </c>
      <c r="AA657" s="7">
        <f t="shared" si="308"/>
        <v>0.33892829450477224</v>
      </c>
      <c r="AB657" s="7">
        <f t="shared" si="297"/>
        <v>-0.42590958001586121</v>
      </c>
      <c r="AC657" s="4">
        <f t="shared" si="309"/>
        <v>5260.2753050972824</v>
      </c>
      <c r="AD657">
        <f t="shared" si="303"/>
        <v>-5.9162174588194743E-3</v>
      </c>
      <c r="AE657" s="7">
        <f t="shared" si="310"/>
        <v>-0.28581196736874481</v>
      </c>
      <c r="AF657" s="7">
        <f t="shared" si="300"/>
        <v>-7.4684298280276409E-2</v>
      </c>
      <c r="AG657">
        <f t="shared" si="311"/>
        <v>0.16846316058316985</v>
      </c>
      <c r="AH657" s="7">
        <f t="shared" si="323"/>
        <v>-5.7217016590107445E-2</v>
      </c>
      <c r="AI657" s="7">
        <f t="shared" si="312"/>
        <v>2.0584542111915751</v>
      </c>
      <c r="AJ657" s="10">
        <f t="shared" si="302"/>
        <v>-9.9608628669765636E-2</v>
      </c>
      <c r="AK657" s="17">
        <f t="shared" si="313"/>
        <v>-0.16998186389812292</v>
      </c>
      <c r="AL657" s="20">
        <f t="shared" si="314"/>
        <v>0.43251219979606415</v>
      </c>
      <c r="AM657">
        <f t="shared" si="315"/>
        <v>54.912999999999997</v>
      </c>
      <c r="AN657" s="13">
        <f t="shared" si="304"/>
        <v>-0.21081372256086808</v>
      </c>
      <c r="AO657">
        <f t="shared" si="316"/>
        <v>9.3345913036798045</v>
      </c>
      <c r="AP657" s="13">
        <f t="shared" si="301"/>
        <v>-0.20753397122600864</v>
      </c>
      <c r="AQ657">
        <f t="shared" si="317"/>
        <v>1.9895137128370595</v>
      </c>
      <c r="AR657" s="13">
        <f t="shared" si="322"/>
        <v>-0.31764059781843534</v>
      </c>
      <c r="AS657" s="16">
        <f t="shared" si="318"/>
        <v>5.9722160306393162E-5</v>
      </c>
      <c r="AT657" s="13">
        <f t="shared" si="305"/>
        <v>-0.1948729401671932</v>
      </c>
      <c r="AU657" s="17">
        <f t="shared" si="319"/>
        <v>-0.23351234706281007</v>
      </c>
      <c r="AV657" s="20">
        <f t="shared" si="320"/>
        <v>0.40768179148647693</v>
      </c>
      <c r="AW657" s="17">
        <f>(Z657*0.3999)+(AL657*0.4002)+(AV657*0.1999)</f>
        <v>0.3994108904026617</v>
      </c>
      <c r="AX657" s="17">
        <f t="shared" si="321"/>
        <v>656</v>
      </c>
    </row>
    <row r="658" spans="1:50" x14ac:dyDescent="0.25">
      <c r="A658">
        <v>174525</v>
      </c>
      <c r="B658" s="1" t="s">
        <v>1204</v>
      </c>
      <c r="C658" t="s">
        <v>1205</v>
      </c>
      <c r="D658" t="s">
        <v>137</v>
      </c>
      <c r="E658" s="1" t="s">
        <v>93</v>
      </c>
      <c r="F658">
        <v>15.55</v>
      </c>
      <c r="G658">
        <v>368541.10399999999</v>
      </c>
      <c r="H658">
        <v>342897.14600000001</v>
      </c>
      <c r="I658">
        <v>2.8380000000000001</v>
      </c>
      <c r="J658">
        <v>1040681.603</v>
      </c>
      <c r="K658">
        <v>10.106</v>
      </c>
      <c r="L658">
        <v>79.266000000000005</v>
      </c>
      <c r="M658" s="2">
        <v>20.044</v>
      </c>
      <c r="N658">
        <v>98.602999999999994</v>
      </c>
      <c r="O658" s="4">
        <v>602233.31299999997</v>
      </c>
      <c r="P658" s="4">
        <v>4754000.9069999997</v>
      </c>
      <c r="Q658" s="4">
        <v>5159494.4970000004</v>
      </c>
      <c r="R658" s="6">
        <v>397712.49200000003</v>
      </c>
      <c r="S658" s="4">
        <v>-1669098.3910000001</v>
      </c>
      <c r="T658" s="4">
        <v>0</v>
      </c>
      <c r="U658" s="4">
        <v>4067181.0260000001</v>
      </c>
      <c r="V658" s="4">
        <v>38.058999999999997</v>
      </c>
      <c r="W658" s="8">
        <v>90</v>
      </c>
      <c r="X658" s="23">
        <f t="shared" si="306"/>
        <v>88574.990996088905</v>
      </c>
      <c r="Y658" s="24">
        <f t="shared" si="296"/>
        <v>-0.69586726176164371</v>
      </c>
      <c r="Z658" s="20">
        <f t="shared" si="307"/>
        <v>0.24325598071560361</v>
      </c>
      <c r="AA658" s="7">
        <f t="shared" si="308"/>
        <v>0.8814507609746246</v>
      </c>
      <c r="AB658" s="7">
        <f t="shared" si="297"/>
        <v>-0.32739284547429398</v>
      </c>
      <c r="AC658" s="4">
        <f t="shared" si="309"/>
        <v>13128.978414452602</v>
      </c>
      <c r="AD658">
        <f t="shared" si="303"/>
        <v>-4.5605567878326961E-3</v>
      </c>
      <c r="AE658" s="7">
        <f t="shared" si="310"/>
        <v>-0.32607381784141909</v>
      </c>
      <c r="AF658" s="7">
        <f t="shared" si="300"/>
        <v>-8.2014524414566442E-2</v>
      </c>
      <c r="AG658">
        <f t="shared" si="311"/>
        <v>0.90887035723548504</v>
      </c>
      <c r="AH658" s="7">
        <f t="shared" si="323"/>
        <v>-9.8154423997396587E-3</v>
      </c>
      <c r="AI658" s="7">
        <f t="shared" si="312"/>
        <v>12.723985345859575</v>
      </c>
      <c r="AJ658" s="10">
        <f t="shared" si="302"/>
        <v>2.862107296465919E-2</v>
      </c>
      <c r="AK658" s="17">
        <f t="shared" si="313"/>
        <v>-0.11297476957862544</v>
      </c>
      <c r="AL658" s="20">
        <f t="shared" si="314"/>
        <v>0.45502527904496148</v>
      </c>
      <c r="AM658">
        <f t="shared" si="315"/>
        <v>98.602999999999994</v>
      </c>
      <c r="AN658" s="13">
        <f t="shared" si="304"/>
        <v>1.4797260146944764</v>
      </c>
      <c r="AO658">
        <f t="shared" si="316"/>
        <v>7.8434593310904424</v>
      </c>
      <c r="AP658" s="13">
        <f t="shared" si="301"/>
        <v>-0.33480246280201525</v>
      </c>
      <c r="AQ658">
        <f t="shared" si="317"/>
        <v>0.28082327330298834</v>
      </c>
      <c r="AR658" s="13">
        <f t="shared" si="322"/>
        <v>-0.63906939241397398</v>
      </c>
      <c r="AS658" s="16">
        <f t="shared" si="318"/>
        <v>1.3162008525423435E-4</v>
      </c>
      <c r="AT658" s="13">
        <f t="shared" si="305"/>
        <v>0.2635290056446547</v>
      </c>
      <c r="AU658" s="17">
        <f t="shared" si="319"/>
        <v>0.25315564173327654</v>
      </c>
      <c r="AV658" s="20">
        <f t="shared" si="320"/>
        <v>0.59992602852311139</v>
      </c>
      <c r="AW658" s="17">
        <f>(Z658*0.3999)+(AL658*0.4002)+(AV658*0.1999)</f>
        <v>0.39930439646373339</v>
      </c>
      <c r="AX658" s="17">
        <f t="shared" si="321"/>
        <v>657</v>
      </c>
    </row>
    <row r="659" spans="1:50" x14ac:dyDescent="0.25">
      <c r="A659">
        <v>199865</v>
      </c>
      <c r="B659" s="1" t="s">
        <v>1206</v>
      </c>
      <c r="C659" t="s">
        <v>1207</v>
      </c>
      <c r="D659" t="s">
        <v>118</v>
      </c>
      <c r="E659" s="1" t="s">
        <v>192</v>
      </c>
      <c r="F659">
        <v>141.07400000000001</v>
      </c>
      <c r="G659">
        <v>474.46300000000002</v>
      </c>
      <c r="H659">
        <v>2352260.977</v>
      </c>
      <c r="I659">
        <v>168.155</v>
      </c>
      <c r="J659">
        <v>57134117.156999998</v>
      </c>
      <c r="K659">
        <v>100.624</v>
      </c>
      <c r="L659">
        <v>825.26800000000003</v>
      </c>
      <c r="M659" s="2">
        <v>216.059</v>
      </c>
      <c r="N659">
        <v>35.92</v>
      </c>
      <c r="O659" s="4">
        <v>9107481.9000000004</v>
      </c>
      <c r="P659" s="4">
        <v>82331408.588</v>
      </c>
      <c r="Q659" s="4">
        <v>103082146.34999999</v>
      </c>
      <c r="R659" s="6">
        <v>767685.26300000004</v>
      </c>
      <c r="S659" s="4">
        <v>1154916.1580000001</v>
      </c>
      <c r="T659" s="4">
        <v>-878604.95799999998</v>
      </c>
      <c r="U659" s="4">
        <v>56869970.864</v>
      </c>
      <c r="V659" s="4">
        <v>43.046999999999997</v>
      </c>
      <c r="W659" s="8">
        <v>163</v>
      </c>
      <c r="X659" s="23">
        <f t="shared" si="306"/>
        <v>1017578.5904203496</v>
      </c>
      <c r="Y659" s="24">
        <f t="shared" si="296"/>
        <v>-0.33283323038758467</v>
      </c>
      <c r="Z659" s="20">
        <f t="shared" si="307"/>
        <v>0.36963008636939199</v>
      </c>
      <c r="AA659" s="7">
        <f t="shared" si="308"/>
        <v>1.5428616613686965</v>
      </c>
      <c r="AB659" s="7">
        <f t="shared" si="297"/>
        <v>-0.20728714271692691</v>
      </c>
      <c r="AC659" s="4">
        <f t="shared" si="309"/>
        <v>69230.985760989148</v>
      </c>
      <c r="AD659">
        <f t="shared" si="303"/>
        <v>5.1049857883876063E-3</v>
      </c>
      <c r="AE659" s="7">
        <f t="shared" si="310"/>
        <v>6.167010606330596E-2</v>
      </c>
      <c r="AF659" s="7">
        <f t="shared" si="300"/>
        <v>-1.1420386016789174E-2</v>
      </c>
      <c r="AG659">
        <f t="shared" si="311"/>
        <v>-4.2318037318561541E-2</v>
      </c>
      <c r="AH659" s="7">
        <f t="shared" si="323"/>
        <v>-7.0711429712303653E-2</v>
      </c>
      <c r="AI659" s="7">
        <f t="shared" si="312"/>
        <v>4.9676376585882291</v>
      </c>
      <c r="AJ659" s="10">
        <f t="shared" si="302"/>
        <v>-6.4632055937544883E-2</v>
      </c>
      <c r="AK659" s="17">
        <f t="shared" si="313"/>
        <v>-8.7541566483270231E-2</v>
      </c>
      <c r="AL659" s="20">
        <f t="shared" si="314"/>
        <v>0.46512052347772698</v>
      </c>
      <c r="AM659">
        <f t="shared" si="315"/>
        <v>35.92</v>
      </c>
      <c r="AN659" s="13">
        <f t="shared" si="304"/>
        <v>-0.94572837647917318</v>
      </c>
      <c r="AO659">
        <f t="shared" si="316"/>
        <v>8.2015026236285582</v>
      </c>
      <c r="AP659" s="13">
        <f t="shared" si="301"/>
        <v>-0.30424337708869353</v>
      </c>
      <c r="AQ659">
        <f t="shared" si="317"/>
        <v>1.6711221974876771</v>
      </c>
      <c r="AR659" s="13">
        <f t="shared" si="322"/>
        <v>-0.37753453683766769</v>
      </c>
      <c r="AS659" s="16">
        <f t="shared" si="318"/>
        <v>9.0614289335013668E-5</v>
      </c>
      <c r="AT659" s="13">
        <f t="shared" si="305"/>
        <v>2.0870147586757679E-3</v>
      </c>
      <c r="AU659" s="17">
        <f t="shared" si="319"/>
        <v>-0.45374558847360713</v>
      </c>
      <c r="AV659" s="20">
        <f t="shared" si="320"/>
        <v>0.32500597521479402</v>
      </c>
      <c r="AW659" s="17">
        <f>(Z659*0.3999)+(AL659*0.4002)+(AV659*0.1999)</f>
        <v>0.39892499948034355</v>
      </c>
      <c r="AX659" s="17">
        <f t="shared" si="321"/>
        <v>658</v>
      </c>
    </row>
    <row r="660" spans="1:50" x14ac:dyDescent="0.25">
      <c r="A660">
        <v>155627</v>
      </c>
      <c r="B660" s="1" t="s">
        <v>1208</v>
      </c>
      <c r="C660" t="s">
        <v>1209</v>
      </c>
      <c r="D660" t="s">
        <v>285</v>
      </c>
      <c r="E660" s="1" t="s">
        <v>70</v>
      </c>
      <c r="F660">
        <v>169.62299999999999</v>
      </c>
      <c r="G660">
        <v>-2665359.0660000001</v>
      </c>
      <c r="H660">
        <v>5814381.3849999998</v>
      </c>
      <c r="I660">
        <v>211.404</v>
      </c>
      <c r="J660">
        <v>21732384.541999999</v>
      </c>
      <c r="K660">
        <v>40.805</v>
      </c>
      <c r="L660">
        <v>1159.626</v>
      </c>
      <c r="M660" s="2">
        <v>300.83800000000002</v>
      </c>
      <c r="N660">
        <v>7.6150000000000002</v>
      </c>
      <c r="O660" s="4">
        <v>10969359.831</v>
      </c>
      <c r="P660" s="4">
        <v>38812247.292000003</v>
      </c>
      <c r="Q660" s="4">
        <v>227562050.74900001</v>
      </c>
      <c r="R660" s="6">
        <v>218516.59700000001</v>
      </c>
      <c r="S660" s="4">
        <v>-11327626.077</v>
      </c>
      <c r="T660" s="4">
        <v>5155178.4479999999</v>
      </c>
      <c r="U660" s="4">
        <v>109836810.757</v>
      </c>
      <c r="V660" s="4">
        <v>41.393000000000001</v>
      </c>
      <c r="W660" s="8">
        <v>77</v>
      </c>
      <c r="X660" s="23">
        <f t="shared" si="306"/>
        <v>853741.50660111697</v>
      </c>
      <c r="Y660" s="24">
        <f t="shared" si="296"/>
        <v>-0.39685713413168933</v>
      </c>
      <c r="Z660" s="20">
        <f t="shared" si="307"/>
        <v>0.34573640796715349</v>
      </c>
      <c r="AA660" s="7">
        <f t="shared" si="308"/>
        <v>0.33647359024599827</v>
      </c>
      <c r="AB660" s="7">
        <f t="shared" si="297"/>
        <v>-0.42635533012352639</v>
      </c>
      <c r="AC660" s="4">
        <f t="shared" si="309"/>
        <v>18740.85657099789</v>
      </c>
      <c r="AD660">
        <f t="shared" si="303"/>
        <v>-3.5937135353336781E-3</v>
      </c>
      <c r="AE660" s="7">
        <f t="shared" si="310"/>
        <v>-5.0194872320149152E-2</v>
      </c>
      <c r="AF660" s="7">
        <f t="shared" si="300"/>
        <v>-3.1786950852519306E-2</v>
      </c>
      <c r="AG660">
        <f t="shared" si="311"/>
        <v>1.319110979931281E-2</v>
      </c>
      <c r="AH660" s="7">
        <f t="shared" si="323"/>
        <v>-6.7157681224648783E-2</v>
      </c>
      <c r="AI660" s="7">
        <f t="shared" si="312"/>
        <v>1.2056280143403806</v>
      </c>
      <c r="AJ660" s="10">
        <f t="shared" si="302"/>
        <v>-0.10986199977594395</v>
      </c>
      <c r="AK660" s="17">
        <f t="shared" si="313"/>
        <v>-0.16471388244918317</v>
      </c>
      <c r="AL660" s="20">
        <f t="shared" si="314"/>
        <v>0.43458459480985046</v>
      </c>
      <c r="AM660">
        <f t="shared" si="315"/>
        <v>7.6150000000000002</v>
      </c>
      <c r="AN660" s="13">
        <f t="shared" si="304"/>
        <v>-2.0409613190979079</v>
      </c>
      <c r="AO660">
        <f t="shared" si="316"/>
        <v>28.418723195686802</v>
      </c>
      <c r="AP660" s="13">
        <f t="shared" si="301"/>
        <v>1.42130151991811</v>
      </c>
      <c r="AQ660">
        <f t="shared" si="317"/>
        <v>5.1808356819017281</v>
      </c>
      <c r="AR660" s="13">
        <f t="shared" si="322"/>
        <v>0.28269211895057156</v>
      </c>
      <c r="AS660" s="16">
        <f t="shared" si="318"/>
        <v>1.0571501143784477E-4</v>
      </c>
      <c r="AT660" s="13">
        <f t="shared" si="305"/>
        <v>9.8365181341696237E-2</v>
      </c>
      <c r="AU660" s="17">
        <f t="shared" si="319"/>
        <v>-0.16661694974386268</v>
      </c>
      <c r="AV660" s="20">
        <f t="shared" si="320"/>
        <v>0.43383572808212312</v>
      </c>
      <c r="AW660" s="17">
        <f>(Z660*0.3999)+(AL660*0.4002)+(AV660*0.1999)</f>
        <v>0.39890450643258324</v>
      </c>
      <c r="AX660" s="17">
        <f t="shared" si="321"/>
        <v>659</v>
      </c>
    </row>
    <row r="661" spans="1:50" x14ac:dyDescent="0.25">
      <c r="A661">
        <v>107558</v>
      </c>
      <c r="B661" s="1" t="s">
        <v>1210</v>
      </c>
      <c r="C661" t="s">
        <v>1211</v>
      </c>
      <c r="D661" t="s">
        <v>608</v>
      </c>
      <c r="E661" s="1" t="s">
        <v>192</v>
      </c>
      <c r="F661">
        <v>193.762</v>
      </c>
      <c r="G661">
        <v>-5835516.7209999999</v>
      </c>
      <c r="H661">
        <v>3449504.7009999999</v>
      </c>
      <c r="I661">
        <v>191.21899999999999</v>
      </c>
      <c r="J661">
        <v>152133935.35600001</v>
      </c>
      <c r="K661">
        <v>53.317</v>
      </c>
      <c r="L661">
        <v>774.59500000000003</v>
      </c>
      <c r="M661" s="2">
        <v>176.47399999999999</v>
      </c>
      <c r="N661">
        <v>34.491999999999997</v>
      </c>
      <c r="O661" s="4">
        <v>29235393.971999999</v>
      </c>
      <c r="P661" s="4">
        <v>186798076.588</v>
      </c>
      <c r="Q661" s="4">
        <v>232716581.10499999</v>
      </c>
      <c r="R661" s="6">
        <v>225608.41800000001</v>
      </c>
      <c r="S661" s="4">
        <v>-3064984.577</v>
      </c>
      <c r="T661" s="4">
        <v>11113829.522</v>
      </c>
      <c r="U661" s="4">
        <v>52229644.442000002</v>
      </c>
      <c r="V661" s="4">
        <v>40.764000000000003</v>
      </c>
      <c r="W661" s="8">
        <v>76</v>
      </c>
      <c r="X661" s="23">
        <f t="shared" si="306"/>
        <v>523868.68365963158</v>
      </c>
      <c r="Y661" s="24">
        <f t="shared" si="296"/>
        <v>-0.52576412741718948</v>
      </c>
      <c r="Z661" s="20">
        <f t="shared" si="307"/>
        <v>0.29952605085995215</v>
      </c>
      <c r="AA661" s="7">
        <f t="shared" si="308"/>
        <v>3.6030018067320162</v>
      </c>
      <c r="AB661" s="7">
        <f t="shared" si="297"/>
        <v>0.16681400951703701</v>
      </c>
      <c r="AC661" s="4">
        <f t="shared" si="309"/>
        <v>196404.48925696654</v>
      </c>
      <c r="AD661">
        <f t="shared" si="303"/>
        <v>2.7015091518024309E-2</v>
      </c>
      <c r="AE661" s="7">
        <f t="shared" si="310"/>
        <v>7.362104952236501E-3</v>
      </c>
      <c r="AF661" s="7">
        <f t="shared" si="300"/>
        <v>-2.1307907935723257E-2</v>
      </c>
      <c r="AG661">
        <f t="shared" si="311"/>
        <v>0.11494957983759811</v>
      </c>
      <c r="AH661" s="7">
        <f t="shared" si="323"/>
        <v>-6.0643007017229973E-2</v>
      </c>
      <c r="AI661" s="7">
        <f t="shared" si="312"/>
        <v>5.0680348489756115</v>
      </c>
      <c r="AJ661" s="10">
        <f t="shared" si="302"/>
        <v>-6.3424999148177647E-2</v>
      </c>
      <c r="AK661" s="17">
        <f t="shared" si="313"/>
        <v>2.8192533719997456E-2</v>
      </c>
      <c r="AL661" s="20">
        <f t="shared" si="314"/>
        <v>0.5112457039563707</v>
      </c>
      <c r="AM661">
        <f t="shared" si="315"/>
        <v>34.491999999999997</v>
      </c>
      <c r="AN661" s="13">
        <f t="shared" si="304"/>
        <v>-1.0009833717824608</v>
      </c>
      <c r="AO661">
        <f t="shared" si="316"/>
        <v>14.528105482303957</v>
      </c>
      <c r="AP661" s="13">
        <f t="shared" si="301"/>
        <v>0.23573377947771892</v>
      </c>
      <c r="AQ661">
        <f t="shared" si="317"/>
        <v>3.5864546017217771</v>
      </c>
      <c r="AR661" s="13">
        <f t="shared" si="322"/>
        <v>-1.7233471355837918E-2</v>
      </c>
      <c r="AS661" s="16">
        <f t="shared" si="318"/>
        <v>2.6495110712099969E-5</v>
      </c>
      <c r="AT661" s="13">
        <f t="shared" si="305"/>
        <v>-0.4067197243220968</v>
      </c>
      <c r="AU661" s="17">
        <f t="shared" si="319"/>
        <v>-0.32701387936868731</v>
      </c>
      <c r="AV661" s="20">
        <f t="shared" si="320"/>
        <v>0.37182869381364914</v>
      </c>
      <c r="AW661" s="17">
        <f>(Z661*0.3999)+(AL661*0.4002)+(AV661*0.1999)</f>
        <v>0.39870955435558292</v>
      </c>
      <c r="AX661" s="17">
        <f t="shared" si="321"/>
        <v>660</v>
      </c>
    </row>
    <row r="662" spans="1:50" x14ac:dyDescent="0.25">
      <c r="A662">
        <v>230816</v>
      </c>
      <c r="B662" s="1" t="s">
        <v>1212</v>
      </c>
      <c r="C662" t="s">
        <v>1213</v>
      </c>
      <c r="D662" t="s">
        <v>536</v>
      </c>
      <c r="E662" s="1" t="s">
        <v>93</v>
      </c>
      <c r="F662">
        <v>205.95500000000001</v>
      </c>
      <c r="G662">
        <v>5592200.9460000005</v>
      </c>
      <c r="H662">
        <v>4028150.6469999999</v>
      </c>
      <c r="I662">
        <v>256.48500000000001</v>
      </c>
      <c r="J662">
        <v>59433818.689999998</v>
      </c>
      <c r="K662">
        <v>87.007000000000005</v>
      </c>
      <c r="L662">
        <v>851.69600000000003</v>
      </c>
      <c r="M662" s="2">
        <v>216.00399999999999</v>
      </c>
      <c r="N662">
        <v>71.950999999999993</v>
      </c>
      <c r="O662" s="4">
        <v>18812733.82</v>
      </c>
      <c r="P662" s="4">
        <v>87432949.965000004</v>
      </c>
      <c r="Q662" s="4">
        <v>138541676.93799999</v>
      </c>
      <c r="R662" s="6">
        <v>41591.273999999998</v>
      </c>
      <c r="S662" s="4">
        <v>-15733784.4</v>
      </c>
      <c r="T662" s="4">
        <v>768582.70600000001</v>
      </c>
      <c r="U662" s="4">
        <v>92407889.941</v>
      </c>
      <c r="V662" s="4">
        <v>40.073</v>
      </c>
      <c r="W662" s="8">
        <v>17</v>
      </c>
      <c r="X662" s="23">
        <f t="shared" si="306"/>
        <v>528463.62053505878</v>
      </c>
      <c r="Y662" s="24">
        <f t="shared" si="296"/>
        <v>-0.52396852785349624</v>
      </c>
      <c r="Z662" s="20">
        <f t="shared" si="307"/>
        <v>0.30015021495238514</v>
      </c>
      <c r="AA662" s="7">
        <f t="shared" si="308"/>
        <v>0.83978475478338566</v>
      </c>
      <c r="AB662" s="7">
        <f t="shared" si="297"/>
        <v>-0.33495898167148996</v>
      </c>
      <c r="AC662" s="4">
        <f t="shared" si="309"/>
        <v>69782.90222098025</v>
      </c>
      <c r="AD662">
        <f t="shared" si="303"/>
        <v>5.2000727967652146E-3</v>
      </c>
      <c r="AE662" s="7">
        <f t="shared" si="310"/>
        <v>-0.1266735314535776</v>
      </c>
      <c r="AF662" s="7">
        <f t="shared" si="300"/>
        <v>-4.5710947373141214E-2</v>
      </c>
      <c r="AG662">
        <f t="shared" si="311"/>
        <v>0.12445592032375041</v>
      </c>
      <c r="AH662" s="7">
        <f t="shared" si="323"/>
        <v>-6.0034402041656179E-2</v>
      </c>
      <c r="AI662" s="7">
        <f t="shared" si="312"/>
        <v>2.7107244719906558</v>
      </c>
      <c r="AJ662" s="10">
        <f t="shared" si="302"/>
        <v>-9.1766504365669452E-2</v>
      </c>
      <c r="AK662" s="17">
        <f t="shared" si="313"/>
        <v>-0.1346217291197421</v>
      </c>
      <c r="AL662" s="20">
        <f t="shared" si="314"/>
        <v>0.44645548032306626</v>
      </c>
      <c r="AM662">
        <f t="shared" si="315"/>
        <v>71.950999999999993</v>
      </c>
      <c r="AN662" s="13">
        <f t="shared" si="304"/>
        <v>0.4484542115969839</v>
      </c>
      <c r="AO662">
        <f t="shared" si="316"/>
        <v>9.7888215890675454</v>
      </c>
      <c r="AP662" s="13">
        <f t="shared" si="301"/>
        <v>-0.16876530130804648</v>
      </c>
      <c r="AQ662">
        <f t="shared" si="317"/>
        <v>2.9478662636339603</v>
      </c>
      <c r="AR662" s="13">
        <f t="shared" si="322"/>
        <v>-0.13736095320111946</v>
      </c>
      <c r="AS662" s="16">
        <f t="shared" si="318"/>
        <v>4.5272314388170089E-5</v>
      </c>
      <c r="AT662" s="13">
        <f t="shared" si="305"/>
        <v>-0.28700129422470111</v>
      </c>
      <c r="AU662" s="17">
        <f t="shared" si="319"/>
        <v>6.0444100686346536E-4</v>
      </c>
      <c r="AV662" s="20">
        <f t="shared" si="320"/>
        <v>0.500241137058963</v>
      </c>
      <c r="AW662" s="17">
        <f>(Z662*0.3999)+(AL662*0.4002)+(AV662*0.1999)</f>
        <v>0.39869975748283659</v>
      </c>
      <c r="AX662" s="17">
        <f t="shared" si="321"/>
        <v>661</v>
      </c>
    </row>
    <row r="663" spans="1:50" x14ac:dyDescent="0.25">
      <c r="A663">
        <v>213400</v>
      </c>
      <c r="B663" s="1" t="s">
        <v>1214</v>
      </c>
      <c r="C663" t="s">
        <v>519</v>
      </c>
      <c r="D663" t="s">
        <v>143</v>
      </c>
      <c r="E663" s="1" t="s">
        <v>93</v>
      </c>
      <c r="F663">
        <v>524.03599999999994</v>
      </c>
      <c r="G663">
        <v>-4529.0889999999999</v>
      </c>
      <c r="H663">
        <v>2145863.4300000002</v>
      </c>
      <c r="I663">
        <v>510.37200000000001</v>
      </c>
      <c r="J663">
        <v>20909046.412999999</v>
      </c>
      <c r="K663">
        <v>202.059</v>
      </c>
      <c r="L663">
        <v>1178.9390000000001</v>
      </c>
      <c r="M663" s="2">
        <v>165.417</v>
      </c>
      <c r="N663">
        <v>72.222999999999999</v>
      </c>
      <c r="O663" s="4">
        <v>9621450.875</v>
      </c>
      <c r="P663" s="4">
        <v>63044709.244000003</v>
      </c>
      <c r="Q663" s="4">
        <v>103289274.59299999</v>
      </c>
      <c r="R663" s="6">
        <v>858682.93200000003</v>
      </c>
      <c r="S663" s="4">
        <v>-998942.49</v>
      </c>
      <c r="T663" s="4">
        <v>6410340.8399999999</v>
      </c>
      <c r="U663" s="4">
        <v>53742592.718000002</v>
      </c>
      <c r="V663" s="4">
        <v>40.569000000000003</v>
      </c>
      <c r="W663" s="8">
        <v>308</v>
      </c>
      <c r="X663" s="23">
        <f t="shared" si="306"/>
        <v>461171.28104754549</v>
      </c>
      <c r="Y663" s="24">
        <f t="shared" ref="Y663:Y726" si="324">(X663 - AVERAGE(X$2:X$999)) / _xlfn.STDEV.P(X$2:X$999)</f>
        <v>-0.55026488375554383</v>
      </c>
      <c r="Z663" s="20">
        <f t="shared" si="307"/>
        <v>0.29106885314990871</v>
      </c>
      <c r="AA663" s="7">
        <f t="shared" si="308"/>
        <v>1.1986672498471762</v>
      </c>
      <c r="AB663" s="7">
        <f t="shared" si="297"/>
        <v>-0.26978945656799924</v>
      </c>
      <c r="AC663" s="4">
        <f t="shared" si="309"/>
        <v>17735.477758391229</v>
      </c>
      <c r="AD663">
        <f t="shared" si="303"/>
        <v>-3.7669253717383055E-3</v>
      </c>
      <c r="AE663" s="7">
        <f t="shared" si="310"/>
        <v>2.1341005001715558E-2</v>
      </c>
      <c r="AF663" s="7">
        <f t="shared" si="300"/>
        <v>-1.8762856049922207E-2</v>
      </c>
      <c r="AG663">
        <f t="shared" si="311"/>
        <v>0.15917209430513016</v>
      </c>
      <c r="AH663" s="7">
        <f t="shared" si="323"/>
        <v>-5.7811839505764406E-2</v>
      </c>
      <c r="AI663" s="7">
        <f t="shared" si="312"/>
        <v>2.5665396979015096</v>
      </c>
      <c r="AJ663" s="10">
        <f t="shared" si="302"/>
        <v>-9.3500011148241302E-2</v>
      </c>
      <c r="AK663" s="17">
        <f t="shared" si="313"/>
        <v>-0.11084181655953403</v>
      </c>
      <c r="AL663" s="20">
        <f t="shared" si="314"/>
        <v>0.4558708924093598</v>
      </c>
      <c r="AM663">
        <f t="shared" si="315"/>
        <v>72.222999999999999</v>
      </c>
      <c r="AN663" s="13">
        <f t="shared" si="304"/>
        <v>0.45897897260713416</v>
      </c>
      <c r="AO663">
        <f t="shared" si="316"/>
        <v>5.8346275097867455</v>
      </c>
      <c r="AP663" s="13">
        <f t="shared" si="301"/>
        <v>-0.50625676760325045</v>
      </c>
      <c r="AQ663">
        <f t="shared" si="317"/>
        <v>2.5258563092957997</v>
      </c>
      <c r="AR663" s="13">
        <f t="shared" si="322"/>
        <v>-0.21674698345667676</v>
      </c>
      <c r="AS663" s="16">
        <f t="shared" si="318"/>
        <v>1.2253235144226625E-4</v>
      </c>
      <c r="AT663" s="13">
        <f t="shared" si="305"/>
        <v>0.20558804468578934</v>
      </c>
      <c r="AU663" s="17">
        <f t="shared" si="319"/>
        <v>-1.9396370456836801E-3</v>
      </c>
      <c r="AV663" s="20">
        <f t="shared" si="320"/>
        <v>0.49922619725904294</v>
      </c>
      <c r="AW663" s="17">
        <f>(Z663*0.3999)+(AL663*0.4002)+(AV663*0.1999)</f>
        <v>0.39863328234895701</v>
      </c>
      <c r="AX663" s="17">
        <f t="shared" si="321"/>
        <v>662</v>
      </c>
    </row>
    <row r="664" spans="1:50" x14ac:dyDescent="0.25">
      <c r="A664">
        <v>175421</v>
      </c>
      <c r="B664" s="1" t="s">
        <v>1215</v>
      </c>
      <c r="C664" t="s">
        <v>695</v>
      </c>
      <c r="D664" t="s">
        <v>492</v>
      </c>
      <c r="E664" s="1" t="s">
        <v>192</v>
      </c>
      <c r="F664">
        <v>315.06299999999999</v>
      </c>
      <c r="G664">
        <v>12847995.521</v>
      </c>
      <c r="H664">
        <v>2720062.716</v>
      </c>
      <c r="I664">
        <v>-825.68499999999995</v>
      </c>
      <c r="J664">
        <v>8432698.3599999994</v>
      </c>
      <c r="K664">
        <v>188.04900000000001</v>
      </c>
      <c r="L664">
        <v>1617.8820000000001</v>
      </c>
      <c r="M664" s="2">
        <v>262.75099999999998</v>
      </c>
      <c r="N664">
        <v>49.338999999999999</v>
      </c>
      <c r="O664" s="4">
        <v>13710870.471000001</v>
      </c>
      <c r="P664" s="4">
        <v>79528573.884000003</v>
      </c>
      <c r="Q664" s="4">
        <v>95112454.040000007</v>
      </c>
      <c r="R664" s="6">
        <v>227550.481</v>
      </c>
      <c r="S664" s="4">
        <v>-10447868.749</v>
      </c>
      <c r="T664" s="4">
        <v>1683099.378</v>
      </c>
      <c r="U664" s="4">
        <v>63046567.902000003</v>
      </c>
      <c r="V664" s="4">
        <v>44.320999999999998</v>
      </c>
      <c r="W664" s="8">
        <v>52</v>
      </c>
      <c r="X664" s="23">
        <f t="shared" si="306"/>
        <v>1149790.7006390574</v>
      </c>
      <c r="Y664" s="24">
        <f t="shared" si="324"/>
        <v>-0.2811676659065484</v>
      </c>
      <c r="Z664" s="20">
        <f t="shared" si="307"/>
        <v>0.38929090177267972</v>
      </c>
      <c r="AA664" s="7">
        <f t="shared" si="308"/>
        <v>1.1236916621408755</v>
      </c>
      <c r="AB664" s="7">
        <f t="shared" si="297"/>
        <v>-0.28340428457544004</v>
      </c>
      <c r="AC664" s="4">
        <f t="shared" si="309"/>
        <v>5212.183805741086</v>
      </c>
      <c r="AD664">
        <f t="shared" si="303"/>
        <v>-5.9245029098499583E-3</v>
      </c>
      <c r="AE664" s="7">
        <f t="shared" si="310"/>
        <v>-0.12257298517838675</v>
      </c>
      <c r="AF664" s="7">
        <f t="shared" si="300"/>
        <v>-4.4964386270797699E-2</v>
      </c>
      <c r="AG664">
        <f t="shared" si="311"/>
        <v>0.93244395834277083</v>
      </c>
      <c r="AH664" s="7">
        <f t="shared" si="323"/>
        <v>-8.3062379959014943E-3</v>
      </c>
      <c r="AI664" s="7">
        <f t="shared" si="312"/>
        <v>6.1032588218012211</v>
      </c>
      <c r="AJ664" s="10">
        <f t="shared" si="302"/>
        <v>-5.0978693428930029E-2</v>
      </c>
      <c r="AK664" s="17">
        <f t="shared" si="313"/>
        <v>-0.10421088967678885</v>
      </c>
      <c r="AL664" s="20">
        <f t="shared" si="314"/>
        <v>0.45850099615748258</v>
      </c>
      <c r="AM664">
        <f t="shared" si="315"/>
        <v>49.338999999999999</v>
      </c>
      <c r="AN664" s="13">
        <f t="shared" si="304"/>
        <v>-0.42649393532033908</v>
      </c>
      <c r="AO664">
        <f t="shared" si="316"/>
        <v>8.6035129141872595</v>
      </c>
      <c r="AP664" s="13">
        <f t="shared" si="301"/>
        <v>-0.26993169695712699</v>
      </c>
      <c r="AQ664">
        <f t="shared" si="317"/>
        <v>-4.3907970794846021</v>
      </c>
      <c r="AR664" s="13">
        <f t="shared" si="322"/>
        <v>-1.5178671336911813</v>
      </c>
      <c r="AS664" s="16">
        <f t="shared" si="318"/>
        <v>1.1799994780944059E-4</v>
      </c>
      <c r="AT664" s="13">
        <f t="shared" si="305"/>
        <v>0.17669065097103015</v>
      </c>
      <c r="AU664" s="17">
        <f t="shared" si="319"/>
        <v>-0.53955975806397272</v>
      </c>
      <c r="AV664" s="20">
        <f t="shared" si="320"/>
        <v>0.29475033760090774</v>
      </c>
      <c r="AW664" s="17">
        <f>(Z664*0.3999)+(AL664*0.4002)+(AV664*0.1999)</f>
        <v>0.39809012276754058</v>
      </c>
      <c r="AX664" s="17">
        <f t="shared" si="321"/>
        <v>663</v>
      </c>
    </row>
    <row r="665" spans="1:50" x14ac:dyDescent="0.25">
      <c r="A665">
        <v>142461</v>
      </c>
      <c r="B665" s="1" t="s">
        <v>1216</v>
      </c>
      <c r="C665" t="s">
        <v>1217</v>
      </c>
      <c r="D665" t="s">
        <v>789</v>
      </c>
      <c r="E665" s="1" t="s">
        <v>40</v>
      </c>
      <c r="F665">
        <v>494.52199999999999</v>
      </c>
      <c r="G665">
        <v>1605807.5290000001</v>
      </c>
      <c r="H665">
        <v>4159863.4610000001</v>
      </c>
      <c r="I665">
        <v>426.97199999999998</v>
      </c>
      <c r="J665">
        <v>44162315.278999999</v>
      </c>
      <c r="K665">
        <v>126.092</v>
      </c>
      <c r="L665">
        <v>-528.41499999999996</v>
      </c>
      <c r="M665" s="2">
        <v>209.21799999999999</v>
      </c>
      <c r="N665">
        <v>48.151000000000003</v>
      </c>
      <c r="O665" s="4">
        <v>18092434.945</v>
      </c>
      <c r="P665" s="4">
        <v>150875443.90200001</v>
      </c>
      <c r="Q665" s="4">
        <v>181838043.84999999</v>
      </c>
      <c r="R665" s="6">
        <v>164793.356</v>
      </c>
      <c r="S665" s="4">
        <v>5897899.1330000004</v>
      </c>
      <c r="T665" s="4">
        <v>19090387.815000001</v>
      </c>
      <c r="U665" s="4">
        <v>73391659.818000004</v>
      </c>
      <c r="V665" s="4">
        <v>44.654000000000003</v>
      </c>
      <c r="W665" s="8">
        <v>32</v>
      </c>
      <c r="X665" s="23">
        <f t="shared" si="306"/>
        <v>1077429.26111275</v>
      </c>
      <c r="Y665" s="24">
        <f t="shared" si="324"/>
        <v>-0.30944491383491579</v>
      </c>
      <c r="Z665" s="20">
        <f t="shared" si="307"/>
        <v>0.37849155471642193</v>
      </c>
      <c r="AA665" s="7">
        <f t="shared" si="308"/>
        <v>2.3822226408771616</v>
      </c>
      <c r="AB665" s="7">
        <f t="shared" si="297"/>
        <v>-5.4867458900237691E-2</v>
      </c>
      <c r="AC665" s="4">
        <f t="shared" si="309"/>
        <v>-83575.059903674206</v>
      </c>
      <c r="AD665">
        <f t="shared" si="303"/>
        <v>-2.122122623380748E-2</v>
      </c>
      <c r="AE665" s="7">
        <f t="shared" si="310"/>
        <v>0.1370423099701206</v>
      </c>
      <c r="AF665" s="7">
        <f t="shared" si="300"/>
        <v>2.3021650430968751E-3</v>
      </c>
      <c r="AG665">
        <f t="shared" si="311"/>
        <v>0.66842562894453772</v>
      </c>
      <c r="AH665" s="7">
        <f t="shared" si="323"/>
        <v>-2.5208943000893661E-2</v>
      </c>
      <c r="AI665" s="7">
        <f t="shared" si="312"/>
        <v>5.872828643440382</v>
      </c>
      <c r="AJ665" s="10">
        <f t="shared" si="302"/>
        <v>-5.3749112702540583E-2</v>
      </c>
      <c r="AK665" s="17">
        <f t="shared" si="313"/>
        <v>-3.2287144102082874E-2</v>
      </c>
      <c r="AL665" s="20">
        <f t="shared" si="314"/>
        <v>0.48712153069061753</v>
      </c>
      <c r="AM665">
        <f t="shared" si="315"/>
        <v>48.151000000000003</v>
      </c>
      <c r="AN665" s="13">
        <f t="shared" si="304"/>
        <v>-0.47246237679114111</v>
      </c>
      <c r="AO665">
        <f t="shared" si="316"/>
        <v>-4.1907099578085836</v>
      </c>
      <c r="AP665" s="13">
        <f t="shared" si="301"/>
        <v>-1.3619218599596654</v>
      </c>
      <c r="AQ665">
        <f t="shared" si="317"/>
        <v>3.3861942074041176</v>
      </c>
      <c r="AR665" s="13">
        <f t="shared" si="322"/>
        <v>-5.4905278759585632E-2</v>
      </c>
      <c r="AS665" s="16">
        <f t="shared" si="318"/>
        <v>-2.9206405970581199E-5</v>
      </c>
      <c r="AT665" s="13">
        <f t="shared" si="305"/>
        <v>-0.76185770153820875</v>
      </c>
      <c r="AU665" s="17">
        <f t="shared" si="319"/>
        <v>-0.6483170380247969</v>
      </c>
      <c r="AV665" s="20">
        <f t="shared" si="320"/>
        <v>0.25838995815952037</v>
      </c>
      <c r="AW665" s="17">
        <f>(Z665*0.3999)+(AL665*0.4002)+(AV665*0.1999)</f>
        <v>0.39795696194957042</v>
      </c>
      <c r="AX665" s="17">
        <f t="shared" si="321"/>
        <v>664</v>
      </c>
    </row>
    <row r="666" spans="1:50" x14ac:dyDescent="0.25">
      <c r="A666">
        <v>231554</v>
      </c>
      <c r="B666" s="1" t="s">
        <v>1218</v>
      </c>
      <c r="C666" t="s">
        <v>1219</v>
      </c>
      <c r="D666" t="s">
        <v>39</v>
      </c>
      <c r="E666" s="1" t="s">
        <v>70</v>
      </c>
      <c r="F666">
        <v>425.14699999999999</v>
      </c>
      <c r="G666">
        <v>5472899.8459999999</v>
      </c>
      <c r="H666">
        <v>0</v>
      </c>
      <c r="I666">
        <v>401.33699999999999</v>
      </c>
      <c r="J666">
        <v>2495765.4920000001</v>
      </c>
      <c r="K666">
        <v>54.198999999999998</v>
      </c>
      <c r="L666">
        <v>822.44899999999996</v>
      </c>
      <c r="M666" s="2">
        <v>121.988</v>
      </c>
      <c r="N666">
        <v>19.193999999999999</v>
      </c>
      <c r="O666" s="4">
        <v>7527191.5710000005</v>
      </c>
      <c r="P666" s="4">
        <v>17141955.100000001</v>
      </c>
      <c r="Q666" s="4">
        <v>18412389.443999998</v>
      </c>
      <c r="R666" s="6">
        <v>583235.97699999996</v>
      </c>
      <c r="S666" s="4">
        <v>806136.82700000005</v>
      </c>
      <c r="T666" s="4">
        <v>669061.69799999997</v>
      </c>
      <c r="U666" s="4">
        <v>15711707.864</v>
      </c>
      <c r="V666" s="4">
        <v>41.844000000000001</v>
      </c>
      <c r="W666" s="8">
        <v>139</v>
      </c>
      <c r="X666" s="23">
        <f t="shared" si="306"/>
        <v>511854.60692284891</v>
      </c>
      <c r="Y666" s="24">
        <f t="shared" si="324"/>
        <v>-0.53045896252191294</v>
      </c>
      <c r="Z666" s="20">
        <f t="shared" si="307"/>
        <v>0.29789687725870173</v>
      </c>
      <c r="AA666" s="7">
        <f t="shared" si="308"/>
        <v>1.1500367921127368</v>
      </c>
      <c r="AB666" s="7">
        <f t="shared" si="297"/>
        <v>-0.27862026854604088</v>
      </c>
      <c r="AC666" s="4">
        <f t="shared" si="309"/>
        <v>3034.5535005817992</v>
      </c>
      <c r="AD666">
        <f t="shared" si="303"/>
        <v>-6.2996762668347346E-3</v>
      </c>
      <c r="AE666" s="7">
        <f t="shared" si="310"/>
        <v>5.130803309085763E-2</v>
      </c>
      <c r="AF666" s="7">
        <f t="shared" si="300"/>
        <v>-1.3306944563312334E-2</v>
      </c>
      <c r="AG666">
        <f t="shared" si="311"/>
        <v>4.8345367653253675</v>
      </c>
      <c r="AH666" s="7">
        <f t="shared" si="323"/>
        <v>0.24150946142489058</v>
      </c>
      <c r="AI666" s="7">
        <f t="shared" si="312"/>
        <v>14.492987796620874</v>
      </c>
      <c r="AJ666" s="10">
        <f t="shared" si="302"/>
        <v>4.9889461157194226E-2</v>
      </c>
      <c r="AK666" s="17">
        <f t="shared" si="313"/>
        <v>-3.14071094579427E-2</v>
      </c>
      <c r="AL666" s="20">
        <f t="shared" si="314"/>
        <v>0.48747243571107313</v>
      </c>
      <c r="AM666">
        <f t="shared" si="315"/>
        <v>19.193999999999999</v>
      </c>
      <c r="AN666" s="13">
        <f t="shared" si="304"/>
        <v>-1.5929237906547944</v>
      </c>
      <c r="AO666">
        <f t="shared" si="316"/>
        <v>15.174615767818594</v>
      </c>
      <c r="AP666" s="13">
        <f t="shared" si="301"/>
        <v>0.29091359611255418</v>
      </c>
      <c r="AQ666">
        <f t="shared" si="317"/>
        <v>7.4048783187881693</v>
      </c>
      <c r="AR666" s="13">
        <f t="shared" si="322"/>
        <v>0.70106593749808133</v>
      </c>
      <c r="AS666" s="16">
        <f t="shared" si="318"/>
        <v>1.0926372635029617E-4</v>
      </c>
      <c r="AT666" s="13">
        <f t="shared" si="305"/>
        <v>0.12099083878840793</v>
      </c>
      <c r="AU666" s="17">
        <f t="shared" si="319"/>
        <v>-0.20568408603609786</v>
      </c>
      <c r="AV666" s="20">
        <f t="shared" si="320"/>
        <v>0.41851884513794241</v>
      </c>
      <c r="AW666" s="17">
        <f>(Z666*0.3999)+(AL666*0.4002)+(AV666*0.1999)</f>
        <v>0.39787734713040096</v>
      </c>
      <c r="AX666" s="17">
        <f t="shared" si="321"/>
        <v>665</v>
      </c>
    </row>
    <row r="667" spans="1:50" x14ac:dyDescent="0.25">
      <c r="A667">
        <v>220206</v>
      </c>
      <c r="B667" s="1" t="s">
        <v>1220</v>
      </c>
      <c r="C667" t="s">
        <v>1221</v>
      </c>
      <c r="D667" t="s">
        <v>110</v>
      </c>
      <c r="E667" s="1" t="s">
        <v>70</v>
      </c>
      <c r="F667">
        <v>67.134</v>
      </c>
      <c r="G667">
        <v>-4445631.5839999998</v>
      </c>
      <c r="H667">
        <v>462668.63</v>
      </c>
      <c r="I667">
        <v>81.762</v>
      </c>
      <c r="J667">
        <v>5741961.1739999996</v>
      </c>
      <c r="K667">
        <v>26.279</v>
      </c>
      <c r="L667">
        <v>228.602</v>
      </c>
      <c r="M667" s="2">
        <v>67.653000000000006</v>
      </c>
      <c r="N667">
        <v>70.210999999999999</v>
      </c>
      <c r="O667" s="4">
        <v>1954055.8559999999</v>
      </c>
      <c r="P667" s="4">
        <v>21323342.193999998</v>
      </c>
      <c r="Q667" s="4">
        <v>36978028.240999997</v>
      </c>
      <c r="R667" s="6">
        <v>500992.75799999997</v>
      </c>
      <c r="S667" s="4">
        <v>-3962404.8560000001</v>
      </c>
      <c r="T667" s="4">
        <v>708413.75699999998</v>
      </c>
      <c r="U667" s="4">
        <v>5142181.7759999996</v>
      </c>
      <c r="V667" s="4">
        <v>38.283999999999999</v>
      </c>
      <c r="W667" s="8">
        <v>142</v>
      </c>
      <c r="X667" s="23">
        <f t="shared" si="306"/>
        <v>238687.76800685914</v>
      </c>
      <c r="Y667" s="24">
        <f t="shared" si="324"/>
        <v>-0.63720651315663468</v>
      </c>
      <c r="Z667" s="20">
        <f t="shared" si="307"/>
        <v>0.26199516787884863</v>
      </c>
      <c r="AA667" s="7">
        <f t="shared" si="308"/>
        <v>2.4674316730458608</v>
      </c>
      <c r="AB667" s="7">
        <f t="shared" si="297"/>
        <v>-3.9394338206582377E-2</v>
      </c>
      <c r="AC667" s="4">
        <f t="shared" si="309"/>
        <v>25117.720641114251</v>
      </c>
      <c r="AD667">
        <f t="shared" si="303"/>
        <v>-2.4950745723503996E-3</v>
      </c>
      <c r="AE667" s="7">
        <f t="shared" si="310"/>
        <v>-0.68059364263127531</v>
      </c>
      <c r="AF667" s="7">
        <f t="shared" si="300"/>
        <v>-0.14655975654596767</v>
      </c>
      <c r="AG667">
        <f t="shared" si="311"/>
        <v>-0.2387283792073355</v>
      </c>
      <c r="AH667" s="7">
        <f t="shared" si="323"/>
        <v>-8.3285806939984969E-2</v>
      </c>
      <c r="AI667" s="7">
        <f t="shared" si="312"/>
        <v>2.3621060256322624</v>
      </c>
      <c r="AJ667" s="10">
        <f t="shared" si="302"/>
        <v>-9.5957879253272274E-2</v>
      </c>
      <c r="AK667" s="17">
        <f t="shared" si="313"/>
        <v>-7.2555357233008641E-2</v>
      </c>
      <c r="AL667" s="20">
        <f t="shared" si="314"/>
        <v>0.47107997640294891</v>
      </c>
      <c r="AM667">
        <f t="shared" si="315"/>
        <v>70.210999999999999</v>
      </c>
      <c r="AN667" s="13">
        <f t="shared" si="304"/>
        <v>0.38112669631146573</v>
      </c>
      <c r="AO667">
        <f t="shared" si="316"/>
        <v>8.6990372540812064</v>
      </c>
      <c r="AP667" s="13">
        <f t="shared" si="301"/>
        <v>-0.26177867035010893</v>
      </c>
      <c r="AQ667">
        <f t="shared" si="317"/>
        <v>3.1113056052361201</v>
      </c>
      <c r="AR667" s="13">
        <f t="shared" si="322"/>
        <v>-0.10661570564475355</v>
      </c>
      <c r="AS667" s="16">
        <f t="shared" si="318"/>
        <v>1.1698846749854628E-4</v>
      </c>
      <c r="AT667" s="13">
        <f t="shared" si="305"/>
        <v>0.17024172295258325</v>
      </c>
      <c r="AU667" s="17">
        <f t="shared" si="319"/>
        <v>5.6287759485240743E-2</v>
      </c>
      <c r="AV667" s="20">
        <f t="shared" si="320"/>
        <v>0.52244371505430287</v>
      </c>
      <c r="AW667" s="17">
        <f>(Z667*0.3999)+(AL667*0.4002)+(AV667*0.1999)</f>
        <v>0.3977345728305669</v>
      </c>
      <c r="AX667" s="17">
        <f t="shared" si="321"/>
        <v>666</v>
      </c>
    </row>
    <row r="668" spans="1:50" x14ac:dyDescent="0.25">
      <c r="A668">
        <v>213358</v>
      </c>
      <c r="B668" s="1" t="s">
        <v>1222</v>
      </c>
      <c r="C668" t="s">
        <v>173</v>
      </c>
      <c r="D668" t="s">
        <v>143</v>
      </c>
      <c r="E668" s="1" t="s">
        <v>48</v>
      </c>
      <c r="F668">
        <v>393.14499999999998</v>
      </c>
      <c r="G668">
        <v>2184.8150000000001</v>
      </c>
      <c r="H668">
        <v>3188910.852</v>
      </c>
      <c r="I668">
        <v>369.05500000000001</v>
      </c>
      <c r="J668">
        <v>24657688.208999999</v>
      </c>
      <c r="K668">
        <v>58.994</v>
      </c>
      <c r="L668">
        <v>1177.683</v>
      </c>
      <c r="M668" s="2">
        <v>107.622</v>
      </c>
      <c r="N668">
        <v>57.192999999999998</v>
      </c>
      <c r="O668" s="4">
        <v>33972985.853</v>
      </c>
      <c r="P668" s="4">
        <v>18212196.897</v>
      </c>
      <c r="Q668" s="4">
        <v>56067722.831</v>
      </c>
      <c r="R668" s="6">
        <v>858682.93200000003</v>
      </c>
      <c r="S668" s="4">
        <v>-4091559.6609999998</v>
      </c>
      <c r="T668" s="4">
        <v>5893531.1919999998</v>
      </c>
      <c r="U668" s="4">
        <v>49031160.321999997</v>
      </c>
      <c r="V668" s="4">
        <v>39.063000000000002</v>
      </c>
      <c r="W668" s="8">
        <v>308</v>
      </c>
      <c r="X668" s="23">
        <f t="shared" si="306"/>
        <v>300042.77437566238</v>
      </c>
      <c r="Y668" s="24">
        <f t="shared" si="324"/>
        <v>-0.61323033553918327</v>
      </c>
      <c r="Z668" s="20">
        <f t="shared" si="307"/>
        <v>0.26986202455199659</v>
      </c>
      <c r="AA668" s="7">
        <f t="shared" si="308"/>
        <v>0.36472676957651667</v>
      </c>
      <c r="AB668" s="7">
        <f t="shared" si="297"/>
        <v>-0.42122483113023779</v>
      </c>
      <c r="AC668" s="4">
        <f t="shared" si="309"/>
        <v>20937.457880431321</v>
      </c>
      <c r="AD668">
        <f t="shared" si="303"/>
        <v>-3.2152717560909819E-3</v>
      </c>
      <c r="AE668" s="7">
        <f t="shared" si="310"/>
        <v>-1.8409697079817763E-2</v>
      </c>
      <c r="AF668" s="7">
        <f t="shared" si="300"/>
        <v>-2.600002055760408E-2</v>
      </c>
      <c r="AG668">
        <f t="shared" si="311"/>
        <v>0.15574254647205293</v>
      </c>
      <c r="AH668" s="7">
        <f t="shared" si="323"/>
        <v>-5.8031402425714466E-2</v>
      </c>
      <c r="AI668" s="7">
        <f t="shared" si="312"/>
        <v>1.4810974474044405</v>
      </c>
      <c r="AJ668" s="10">
        <f t="shared" si="302"/>
        <v>-0.10655008190095026</v>
      </c>
      <c r="AK668" s="17">
        <f t="shared" si="313"/>
        <v>-0.1596385369842912</v>
      </c>
      <c r="AL668" s="20">
        <f t="shared" si="314"/>
        <v>0.43658291006819683</v>
      </c>
      <c r="AM668">
        <f t="shared" si="315"/>
        <v>57.192999999999998</v>
      </c>
      <c r="AN668" s="13">
        <f t="shared" si="304"/>
        <v>-0.12259146115225771</v>
      </c>
      <c r="AO668">
        <f t="shared" si="316"/>
        <v>19.962758924636404</v>
      </c>
      <c r="AP668" s="13">
        <f t="shared" si="301"/>
        <v>0.6995828274214293</v>
      </c>
      <c r="AQ668">
        <f t="shared" si="317"/>
        <v>6.2558056751534057</v>
      </c>
      <c r="AR668" s="13">
        <f t="shared" si="322"/>
        <v>0.48490915087326425</v>
      </c>
      <c r="AS668" s="16">
        <f t="shared" si="318"/>
        <v>3.466527802695341E-5</v>
      </c>
      <c r="AT668" s="13">
        <f t="shared" si="305"/>
        <v>-0.35462892201515717</v>
      </c>
      <c r="AU668" s="17">
        <f t="shared" si="319"/>
        <v>0.18841977182496461</v>
      </c>
      <c r="AV668" s="20">
        <f t="shared" si="320"/>
        <v>0.57472619920166013</v>
      </c>
      <c r="AW668" s="17">
        <f>(Z668*0.3999)+(AL668*0.4002)+(AV668*0.1999)</f>
        <v>0.39752607144804764</v>
      </c>
      <c r="AX668" s="17">
        <f t="shared" si="321"/>
        <v>667</v>
      </c>
    </row>
    <row r="669" spans="1:50" x14ac:dyDescent="0.25">
      <c r="A669">
        <v>139630</v>
      </c>
      <c r="B669" s="1" t="s">
        <v>1223</v>
      </c>
      <c r="C669" t="s">
        <v>1224</v>
      </c>
      <c r="D669" t="s">
        <v>51</v>
      </c>
      <c r="E669" s="1" t="s">
        <v>265</v>
      </c>
      <c r="F669">
        <v>137.24600000000001</v>
      </c>
      <c r="G669">
        <v>2348.9349999999999</v>
      </c>
      <c r="H669">
        <v>1012215.508</v>
      </c>
      <c r="I669">
        <v>138.042</v>
      </c>
      <c r="J669">
        <v>0</v>
      </c>
      <c r="K669">
        <v>52.843000000000004</v>
      </c>
      <c r="L669">
        <v>671.82100000000003</v>
      </c>
      <c r="M669" s="2">
        <v>145.31100000000001</v>
      </c>
      <c r="N669">
        <v>31.510999999999999</v>
      </c>
      <c r="O669" s="4">
        <v>5215943.2019999996</v>
      </c>
      <c r="P669" s="4">
        <v>32282991.598000001</v>
      </c>
      <c r="Q669" s="4">
        <v>43201118.792000003</v>
      </c>
      <c r="R669" s="6">
        <v>828524.65899999999</v>
      </c>
      <c r="S669" s="4">
        <v>6446507.2290000003</v>
      </c>
      <c r="T669" s="4">
        <v>3627186.16</v>
      </c>
      <c r="U669" s="4">
        <v>39403825.853</v>
      </c>
      <c r="V669" s="4">
        <v>41.936999999999998</v>
      </c>
      <c r="W669" s="9">
        <v>137</v>
      </c>
      <c r="X669" s="23">
        <f t="shared" si="306"/>
        <v>878786.47243758396</v>
      </c>
      <c r="Y669" s="24">
        <f t="shared" si="324"/>
        <v>-0.38707011617086229</v>
      </c>
      <c r="Z669" s="20">
        <f t="shared" si="307"/>
        <v>0.34935215020710969</v>
      </c>
      <c r="AA669" s="7">
        <f t="shared" si="308"/>
        <v>1.0105771604734866</v>
      </c>
      <c r="AB669" s="7">
        <f t="shared" ref="AB669:AB732" si="325">(AA669 - AVERAGE(AA$2:AA$999)) / _xlfn.STDEV.P(AA$2:AA$999)</f>
        <v>-0.30394476358284178</v>
      </c>
      <c r="AC669" s="4">
        <f t="shared" si="309"/>
        <v>0</v>
      </c>
      <c r="AD669">
        <f t="shared" si="303"/>
        <v>-6.8224847624117199E-3</v>
      </c>
      <c r="AE669" s="7">
        <f t="shared" si="310"/>
        <v>0.18928930314598202</v>
      </c>
      <c r="AF669" s="7">
        <f t="shared" si="300"/>
        <v>1.1814451992642392E-2</v>
      </c>
      <c r="AG669">
        <f t="shared" si="311"/>
        <v>0.33243202158283991</v>
      </c>
      <c r="AH669" s="7">
        <f t="shared" si="323"/>
        <v>-4.6719573879220662E-2</v>
      </c>
      <c r="AI669" s="7">
        <f t="shared" si="312"/>
        <v>3.9568250144347967</v>
      </c>
      <c r="AJ669" s="10">
        <f t="shared" si="302"/>
        <v>-7.6784868782165894E-2</v>
      </c>
      <c r="AK669" s="17">
        <f t="shared" si="313"/>
        <v>-0.11070555648385483</v>
      </c>
      <c r="AL669" s="20">
        <f t="shared" si="314"/>
        <v>0.45592491981566385</v>
      </c>
      <c r="AM669">
        <f t="shared" si="315"/>
        <v>31.510999999999999</v>
      </c>
      <c r="AN669" s="13">
        <f t="shared" si="304"/>
        <v>-1.1163301091767885</v>
      </c>
      <c r="AO669">
        <f t="shared" si="316"/>
        <v>12.7135287549912</v>
      </c>
      <c r="AP669" s="13">
        <f t="shared" si="301"/>
        <v>8.0859196154959873E-2</v>
      </c>
      <c r="AQ669">
        <f t="shared" si="317"/>
        <v>2.6123043733323241</v>
      </c>
      <c r="AR669" s="13">
        <f t="shared" si="322"/>
        <v>-0.20048488215648164</v>
      </c>
      <c r="AS669" s="16">
        <f t="shared" si="318"/>
        <v>1.2880144088654901E-4</v>
      </c>
      <c r="AT669" s="13">
        <f t="shared" si="305"/>
        <v>0.24555808278928842</v>
      </c>
      <c r="AU669" s="17">
        <f t="shared" si="319"/>
        <v>-0.31569383769555937</v>
      </c>
      <c r="AV669" s="20">
        <f t="shared" si="320"/>
        <v>0.37611745224805093</v>
      </c>
      <c r="AW669" s="17">
        <f>(Z669*0.3999)+(AL669*0.4002)+(AV669*0.1999)</f>
        <v>0.39735295648243724</v>
      </c>
      <c r="AX669" s="17">
        <f t="shared" si="321"/>
        <v>668</v>
      </c>
    </row>
    <row r="670" spans="1:50" x14ac:dyDescent="0.25">
      <c r="A670">
        <v>170000</v>
      </c>
      <c r="B670" s="1" t="s">
        <v>1225</v>
      </c>
      <c r="C670" t="s">
        <v>1226</v>
      </c>
      <c r="D670" t="s">
        <v>233</v>
      </c>
      <c r="E670" s="1" t="s">
        <v>40</v>
      </c>
      <c r="F670">
        <v>231.31399999999999</v>
      </c>
      <c r="G670">
        <v>-34190.639999999999</v>
      </c>
      <c r="H670">
        <v>1019744.468</v>
      </c>
      <c r="I670">
        <v>186.613</v>
      </c>
      <c r="J670">
        <v>981788.28300000005</v>
      </c>
      <c r="K670">
        <v>45.334000000000003</v>
      </c>
      <c r="L670">
        <v>641.01499999999999</v>
      </c>
      <c r="M670" s="2">
        <v>56.652000000000001</v>
      </c>
      <c r="N670">
        <v>64.715000000000003</v>
      </c>
      <c r="O670" s="4">
        <v>4985253.1370000001</v>
      </c>
      <c r="P670" s="4">
        <v>15420534.370999999</v>
      </c>
      <c r="Q670" s="4">
        <v>25390734.68</v>
      </c>
      <c r="R670" s="6">
        <v>630727.38300000003</v>
      </c>
      <c r="S670" s="4">
        <v>-259576.99900000001</v>
      </c>
      <c r="T670" s="4">
        <v>0</v>
      </c>
      <c r="U670" s="4">
        <v>19530575.098000001</v>
      </c>
      <c r="V670" s="4">
        <v>38.393999999999998</v>
      </c>
      <c r="W670" s="8">
        <v>156</v>
      </c>
      <c r="X670" s="23">
        <f t="shared" si="306"/>
        <v>229051.07501100001</v>
      </c>
      <c r="Y670" s="24">
        <f t="shared" si="324"/>
        <v>-0.64097231934895615</v>
      </c>
      <c r="Z670" s="20">
        <f t="shared" si="307"/>
        <v>0.26077033373420788</v>
      </c>
      <c r="AA670" s="7">
        <f t="shared" si="308"/>
        <v>0.8215343361630304</v>
      </c>
      <c r="AB670" s="7">
        <f t="shared" si="325"/>
        <v>-0.33827307787508731</v>
      </c>
      <c r="AC670" s="4">
        <f t="shared" si="309"/>
        <v>1531.6151462914286</v>
      </c>
      <c r="AD670">
        <f t="shared" si="303"/>
        <v>-6.5586102219621868E-3</v>
      </c>
      <c r="AE670" s="7">
        <f t="shared" si="310"/>
        <v>3.8921919359038423E-2</v>
      </c>
      <c r="AF670" s="7">
        <f t="shared" si="300"/>
        <v>-1.556200769412623E-2</v>
      </c>
      <c r="AG670">
        <f t="shared" si="311"/>
        <v>-3.42928315784553E-3</v>
      </c>
      <c r="AH670" s="7">
        <f t="shared" si="323"/>
        <v>-6.8221734617692389E-2</v>
      </c>
      <c r="AI670" s="7">
        <f t="shared" si="312"/>
        <v>2.5466624433894309</v>
      </c>
      <c r="AJ670" s="10">
        <f t="shared" si="302"/>
        <v>-9.3738991690627077E-2</v>
      </c>
      <c r="AK670" s="17">
        <f t="shared" si="313"/>
        <v>-0.1332833121117783</v>
      </c>
      <c r="AL670" s="20">
        <f t="shared" si="314"/>
        <v>0.44698466242563423</v>
      </c>
      <c r="AM670">
        <f t="shared" si="315"/>
        <v>64.715000000000003</v>
      </c>
      <c r="AN670" s="13">
        <f t="shared" si="304"/>
        <v>0.16846461354755257</v>
      </c>
      <c r="AO670">
        <f t="shared" si="316"/>
        <v>14.139828826046674</v>
      </c>
      <c r="AP670" s="13">
        <f t="shared" si="301"/>
        <v>0.20259426851261647</v>
      </c>
      <c r="AQ670">
        <f t="shared" si="317"/>
        <v>4.1164026999602941</v>
      </c>
      <c r="AR670" s="13">
        <f t="shared" si="322"/>
        <v>8.2457247614564591E-2</v>
      </c>
      <c r="AS670" s="16">
        <f t="shared" si="318"/>
        <v>1.2858223692643753E-4</v>
      </c>
      <c r="AT670" s="13">
        <f t="shared" si="305"/>
        <v>0.24416049694911768</v>
      </c>
      <c r="AU670" s="17">
        <f t="shared" si="319"/>
        <v>0.17063436248588457</v>
      </c>
      <c r="AV670" s="20">
        <f t="shared" si="320"/>
        <v>0.56774436160022135</v>
      </c>
      <c r="AW670" s="17">
        <f>(Z670*0.3999)+(AL670*0.4002)+(AV670*0.1999)</f>
        <v>0.39665741624693279</v>
      </c>
      <c r="AX670" s="17">
        <f t="shared" si="321"/>
        <v>669</v>
      </c>
    </row>
    <row r="671" spans="1:50" x14ac:dyDescent="0.25">
      <c r="A671">
        <v>129154</v>
      </c>
      <c r="B671" s="1" t="s">
        <v>1227</v>
      </c>
      <c r="C671" t="s">
        <v>1228</v>
      </c>
      <c r="D671" t="s">
        <v>47</v>
      </c>
      <c r="E671" s="1" t="s">
        <v>44</v>
      </c>
      <c r="F671">
        <v>975.51599999999996</v>
      </c>
      <c r="G671">
        <v>-26129486.923999999</v>
      </c>
      <c r="H671">
        <v>17574476.895</v>
      </c>
      <c r="I671">
        <v>478.07400000000001</v>
      </c>
      <c r="J671">
        <v>17127221.419</v>
      </c>
      <c r="K671">
        <v>128.357</v>
      </c>
      <c r="L671">
        <v>955.74699999999996</v>
      </c>
      <c r="M671" s="2">
        <v>93.715000000000003</v>
      </c>
      <c r="N671">
        <v>52.871000000000002</v>
      </c>
      <c r="O671" s="4">
        <v>-26981851.151000001</v>
      </c>
      <c r="P671" s="4">
        <v>311842565.20700002</v>
      </c>
      <c r="Q671" s="4">
        <v>375430062.90499997</v>
      </c>
      <c r="R671" s="6">
        <v>241960.56899999999</v>
      </c>
      <c r="S671" s="4">
        <v>-11326580.776000001</v>
      </c>
      <c r="T671" s="4">
        <v>40686705.421999998</v>
      </c>
      <c r="U671" s="4">
        <v>84914101.846000001</v>
      </c>
      <c r="V671" s="4">
        <v>42.414000000000001</v>
      </c>
      <c r="W671" s="8">
        <v>52</v>
      </c>
      <c r="X671" s="23">
        <f t="shared" si="306"/>
        <v>436064.12930451921</v>
      </c>
      <c r="Y671" s="24">
        <f t="shared" si="324"/>
        <v>-0.56007620259138036</v>
      </c>
      <c r="Z671" s="20">
        <f t="shared" si="307"/>
        <v>0.2877137308306823</v>
      </c>
      <c r="AA671" s="7">
        <f t="shared" si="308"/>
        <v>3.9641236325698195</v>
      </c>
      <c r="AB671" s="7">
        <f t="shared" si="325"/>
        <v>0.23239017502539369</v>
      </c>
      <c r="AC671" s="4">
        <f t="shared" si="309"/>
        <v>17920.24606825865</v>
      </c>
      <c r="AD671">
        <f t="shared" si="303"/>
        <v>-3.7350925363331734E-3</v>
      </c>
      <c r="AE671" s="7">
        <f t="shared" si="310"/>
        <v>7.3579016714222192E-2</v>
      </c>
      <c r="AF671" s="7">
        <f t="shared" si="300"/>
        <v>-9.2522042998678857E-3</v>
      </c>
      <c r="AG671">
        <f t="shared" si="311"/>
        <v>0.22893208610185448</v>
      </c>
      <c r="AH671" s="7">
        <f t="shared" si="323"/>
        <v>-5.3345738363551075E-2</v>
      </c>
      <c r="AI671" s="7">
        <f t="shared" si="312"/>
        <v>5.9041490308056037</v>
      </c>
      <c r="AJ671" s="10">
        <f t="shared" si="302"/>
        <v>-5.3372553497358352E-2</v>
      </c>
      <c r="AK671" s="17">
        <f t="shared" si="313"/>
        <v>4.8631317069880574E-2</v>
      </c>
      <c r="AL671" s="20">
        <f t="shared" si="314"/>
        <v>0.51939344396433418</v>
      </c>
      <c r="AM671">
        <f t="shared" si="315"/>
        <v>52.871000000000002</v>
      </c>
      <c r="AN671" s="13">
        <f t="shared" si="304"/>
        <v>-0.28982681808559696</v>
      </c>
      <c r="AO671">
        <f t="shared" si="316"/>
        <v>7.4460060612198786</v>
      </c>
      <c r="AP671" s="13">
        <f t="shared" si="301"/>
        <v>-0.36872520006351994</v>
      </c>
      <c r="AQ671">
        <f t="shared" si="317"/>
        <v>3.7245650802059882</v>
      </c>
      <c r="AR671" s="13">
        <f t="shared" si="322"/>
        <v>8.74705946067331E-3</v>
      </c>
      <c r="AS671" s="16">
        <f t="shared" si="318"/>
        <v>-3.5421846879641472E-5</v>
      </c>
      <c r="AT671" s="13">
        <f t="shared" ref="AT671:AT702" si="326">(AS671 - AVERAGE(AS$2:AS$844)) / _xlfn.STDEV.P(AS$2:AS$844)</f>
        <v>-0.80148569092536759</v>
      </c>
      <c r="AU671" s="17">
        <f t="shared" si="319"/>
        <v>-0.33723971876146425</v>
      </c>
      <c r="AV671" s="20">
        <f t="shared" si="320"/>
        <v>0.36796809897123672</v>
      </c>
      <c r="AW671" s="17">
        <f>(Z671*0.3999)+(AL671*0.4002)+(AV671*0.1999)</f>
        <v>0.39647480021806664</v>
      </c>
      <c r="AX671" s="17">
        <f t="shared" si="321"/>
        <v>670</v>
      </c>
    </row>
    <row r="672" spans="1:50" x14ac:dyDescent="0.25">
      <c r="A672">
        <v>150145</v>
      </c>
      <c r="B672" s="1" t="s">
        <v>866</v>
      </c>
      <c r="C672" t="s">
        <v>1229</v>
      </c>
      <c r="D672" t="s">
        <v>73</v>
      </c>
      <c r="E672" s="1" t="s">
        <v>40</v>
      </c>
      <c r="F672">
        <v>267.512</v>
      </c>
      <c r="G672">
        <v>5664.143</v>
      </c>
      <c r="H672">
        <v>2052266.442</v>
      </c>
      <c r="I672">
        <v>275.44600000000003</v>
      </c>
      <c r="J672">
        <v>11368919.048</v>
      </c>
      <c r="K672">
        <v>88.820999999999998</v>
      </c>
      <c r="L672">
        <v>1034.1320000000001</v>
      </c>
      <c r="M672" s="2">
        <v>149.71199999999999</v>
      </c>
      <c r="N672">
        <v>48.807000000000002</v>
      </c>
      <c r="O672" s="4">
        <v>11935491.725</v>
      </c>
      <c r="P672" s="4">
        <v>34511235.244999997</v>
      </c>
      <c r="Q672" s="4">
        <v>48210799.887999997</v>
      </c>
      <c r="R672" s="6">
        <v>495367.603</v>
      </c>
      <c r="S672" s="4">
        <v>-450870.62300000002</v>
      </c>
      <c r="T672" s="4">
        <v>4817121.3770000003</v>
      </c>
      <c r="U672" s="4">
        <v>47790556.909000002</v>
      </c>
      <c r="V672" s="4">
        <v>41.314999999999998</v>
      </c>
      <c r="W672" s="8">
        <v>103</v>
      </c>
      <c r="X672" s="23">
        <f t="shared" si="306"/>
        <v>720024.02505180577</v>
      </c>
      <c r="Y672" s="24">
        <f t="shared" si="324"/>
        <v>-0.44911096438823228</v>
      </c>
      <c r="Z672" s="20">
        <f t="shared" si="307"/>
        <v>0.3266758056777096</v>
      </c>
      <c r="AA672" s="7">
        <f t="shared" si="308"/>
        <v>0.74717172666882903</v>
      </c>
      <c r="AB672" s="7">
        <f t="shared" si="325"/>
        <v>-0.35177659507876718</v>
      </c>
      <c r="AC672" s="4">
        <f t="shared" si="309"/>
        <v>10993.682671071005</v>
      </c>
      <c r="AD672">
        <f t="shared" si="303"/>
        <v>-4.928436528623307E-3</v>
      </c>
      <c r="AE672" s="7">
        <f t="shared" si="310"/>
        <v>3.3508624351235014E-2</v>
      </c>
      <c r="AF672" s="7">
        <f t="shared" si="300"/>
        <v>-1.6547572840113586E-2</v>
      </c>
      <c r="AG672">
        <f t="shared" si="311"/>
        <v>0.35203932721061149</v>
      </c>
      <c r="AH672" s="7">
        <f t="shared" si="323"/>
        <v>-4.5464295491071137E-2</v>
      </c>
      <c r="AI672" s="7">
        <f t="shared" si="312"/>
        <v>3.5191483192594766</v>
      </c>
      <c r="AJ672" s="10">
        <f t="shared" si="302"/>
        <v>-8.204697446879651E-2</v>
      </c>
      <c r="AK672" s="17">
        <f t="shared" si="313"/>
        <v>-0.13098166383948007</v>
      </c>
      <c r="AL672" s="20">
        <f t="shared" si="314"/>
        <v>0.4478949062824274</v>
      </c>
      <c r="AM672">
        <f t="shared" si="315"/>
        <v>48.807000000000002</v>
      </c>
      <c r="AN672" s="13">
        <f t="shared" si="304"/>
        <v>-0.44707912964901464</v>
      </c>
      <c r="AO672">
        <f t="shared" si="316"/>
        <v>11.642877247497777</v>
      </c>
      <c r="AP672" s="13">
        <f t="shared" si="301"/>
        <v>-1.0521181214085882E-2</v>
      </c>
      <c r="AQ672">
        <f t="shared" si="317"/>
        <v>3.1011359926143598</v>
      </c>
      <c r="AR672" s="13">
        <f t="shared" si="322"/>
        <v>-0.10852875335128097</v>
      </c>
      <c r="AS672" s="16">
        <f t="shared" si="318"/>
        <v>8.6643434876999175E-5</v>
      </c>
      <c r="AT672" s="13">
        <f t="shared" si="326"/>
        <v>-2.3230091561291105E-2</v>
      </c>
      <c r="AU672" s="17">
        <f t="shared" si="319"/>
        <v>-0.16853224084830432</v>
      </c>
      <c r="AV672" s="20">
        <f t="shared" si="320"/>
        <v>0.43308229093609141</v>
      </c>
      <c r="AW672" s="17">
        <f>(Z672*0.3999)+(AL672*0.4002)+(AV672*0.1999)</f>
        <v>0.39645834614286818</v>
      </c>
      <c r="AX672" s="17">
        <f t="shared" si="321"/>
        <v>671</v>
      </c>
    </row>
    <row r="673" spans="1:50" x14ac:dyDescent="0.25">
      <c r="A673">
        <v>217925</v>
      </c>
      <c r="B673" s="1" t="s">
        <v>1230</v>
      </c>
      <c r="C673" t="s">
        <v>645</v>
      </c>
      <c r="D673" t="s">
        <v>123</v>
      </c>
      <c r="E673" s="1" t="s">
        <v>93</v>
      </c>
      <c r="F673">
        <v>698.36699999999996</v>
      </c>
      <c r="G673">
        <v>1288260.0360000001</v>
      </c>
      <c r="H673">
        <v>5909165.2910000002</v>
      </c>
      <c r="I673">
        <v>1016.535</v>
      </c>
      <c r="J673">
        <v>6571509.8619999997</v>
      </c>
      <c r="K673">
        <v>123.886</v>
      </c>
      <c r="L673">
        <v>1790.3209999999999</v>
      </c>
      <c r="M673" s="2">
        <v>-50.143000000000001</v>
      </c>
      <c r="N673">
        <v>69.787000000000006</v>
      </c>
      <c r="O673" s="4">
        <v>14361002.104</v>
      </c>
      <c r="P673" s="4">
        <v>63267776.060999997</v>
      </c>
      <c r="Q673" s="4">
        <v>82570912.483999997</v>
      </c>
      <c r="R673" s="6">
        <v>392975.24300000002</v>
      </c>
      <c r="S673" s="4">
        <v>-6844818.7470000004</v>
      </c>
      <c r="T673" s="4">
        <v>1995682.844</v>
      </c>
      <c r="U673" s="4">
        <v>62488859.901000001</v>
      </c>
      <c r="V673" s="4">
        <v>37.561</v>
      </c>
      <c r="W673" s="8">
        <v>89</v>
      </c>
      <c r="X673" s="23">
        <f t="shared" si="306"/>
        <v>-221404.01808706741</v>
      </c>
      <c r="Y673" s="24">
        <f t="shared" si="324"/>
        <v>-0.81700019319327133</v>
      </c>
      <c r="Z673" s="20">
        <f t="shared" si="307"/>
        <v>0.20696415882092031</v>
      </c>
      <c r="AA673" s="7">
        <f t="shared" si="308"/>
        <v>0.997528758397912</v>
      </c>
      <c r="AB673" s="7">
        <f t="shared" si="325"/>
        <v>-0.30631422483637394</v>
      </c>
      <c r="AC673" s="4">
        <f t="shared" si="309"/>
        <v>3670.5763167610726</v>
      </c>
      <c r="AD673">
        <f t="shared" si="303"/>
        <v>-6.1900989825273171E-3</v>
      </c>
      <c r="AE673" s="7">
        <f t="shared" si="310"/>
        <v>-1.4973124129362249E-2</v>
      </c>
      <c r="AF673" s="7">
        <f t="shared" si="300"/>
        <v>-2.5374344972451321E-2</v>
      </c>
      <c r="AG673">
        <f t="shared" si="311"/>
        <v>0.17012483401853434</v>
      </c>
      <c r="AH673" s="7">
        <f t="shared" si="323"/>
        <v>-5.711063467353137E-2</v>
      </c>
      <c r="AI673" s="7">
        <f t="shared" si="312"/>
        <v>4.2775904741374262</v>
      </c>
      <c r="AJ673" s="10">
        <f t="shared" si="302"/>
        <v>-7.2928365184459443E-2</v>
      </c>
      <c r="AK673" s="17">
        <f t="shared" si="313"/>
        <v>-0.12025903300515674</v>
      </c>
      <c r="AL673" s="20">
        <f t="shared" si="314"/>
        <v>0.45213897772757666</v>
      </c>
      <c r="AM673">
        <f t="shared" si="315"/>
        <v>69.787000000000006</v>
      </c>
      <c r="AN673" s="13">
        <f t="shared" si="304"/>
        <v>0.36472045120740865</v>
      </c>
      <c r="AO673">
        <f t="shared" si="316"/>
        <v>14.451358507014513</v>
      </c>
      <c r="AP673" s="13">
        <f t="shared" si="301"/>
        <v>0.22918340569614995</v>
      </c>
      <c r="AQ673">
        <f t="shared" si="317"/>
        <v>8.2054065834719019</v>
      </c>
      <c r="AR673" s="13">
        <f t="shared" si="322"/>
        <v>0.85165660576863988</v>
      </c>
      <c r="AS673" s="16">
        <f t="shared" si="318"/>
        <v>1.2466546464061433E-4</v>
      </c>
      <c r="AT673" s="13">
        <f t="shared" si="326"/>
        <v>0.21918820409886086</v>
      </c>
      <c r="AU673" s="17">
        <f t="shared" si="319"/>
        <v>0.42346377904819221</v>
      </c>
      <c r="AV673" s="20">
        <f t="shared" si="320"/>
        <v>0.66402153997271385</v>
      </c>
      <c r="AW673" s="17">
        <f>(Z673*0.3999)+(AL673*0.4002)+(AV673*0.1999)</f>
        <v>0.39644889183960774</v>
      </c>
      <c r="AX673" s="17">
        <f t="shared" si="321"/>
        <v>672</v>
      </c>
    </row>
    <row r="674" spans="1:50" x14ac:dyDescent="0.25">
      <c r="A674">
        <v>150172</v>
      </c>
      <c r="B674" s="1" t="s">
        <v>1231</v>
      </c>
      <c r="C674" t="s">
        <v>1232</v>
      </c>
      <c r="D674" t="s">
        <v>73</v>
      </c>
      <c r="E674" s="1" t="s">
        <v>48</v>
      </c>
      <c r="F674">
        <v>77.951999999999998</v>
      </c>
      <c r="G674">
        <v>1567964.2590000001</v>
      </c>
      <c r="H674">
        <v>1693461.375</v>
      </c>
      <c r="I674">
        <v>269.79899999999998</v>
      </c>
      <c r="J674">
        <v>5784850.2019999996</v>
      </c>
      <c r="K674">
        <v>42.198999999999998</v>
      </c>
      <c r="L674">
        <v>468.97399999999999</v>
      </c>
      <c r="M674" s="2">
        <v>157.245</v>
      </c>
      <c r="N674">
        <v>23.981999999999999</v>
      </c>
      <c r="O674" s="4">
        <v>2762968.4849999999</v>
      </c>
      <c r="P674" s="4">
        <v>21851616.949999999</v>
      </c>
      <c r="Q674" s="4">
        <v>63041466.280000001</v>
      </c>
      <c r="R674" s="6">
        <v>495367.603</v>
      </c>
      <c r="S674" s="4">
        <v>-1983698.8770000001</v>
      </c>
      <c r="T674" s="4">
        <v>0</v>
      </c>
      <c r="U674" s="4">
        <v>21016887.548999999</v>
      </c>
      <c r="V674" s="4">
        <v>40.814</v>
      </c>
      <c r="W674" s="8">
        <v>103</v>
      </c>
      <c r="X674" s="23">
        <f t="shared" si="306"/>
        <v>756253.19158966013</v>
      </c>
      <c r="Y674" s="24">
        <f t="shared" si="324"/>
        <v>-0.43495340849747954</v>
      </c>
      <c r="Z674" s="20">
        <f t="shared" si="307"/>
        <v>0.33179812324744545</v>
      </c>
      <c r="AA674" s="7">
        <f t="shared" si="308"/>
        <v>1.0255544517477944</v>
      </c>
      <c r="AB674" s="7">
        <f t="shared" si="325"/>
        <v>-0.3012250350557934</v>
      </c>
      <c r="AC674" s="4">
        <f t="shared" si="309"/>
        <v>12335.119221961131</v>
      </c>
      <c r="AD674">
        <f t="shared" si="303"/>
        <v>-4.6973269354167978E-3</v>
      </c>
      <c r="AE674" s="7">
        <f t="shared" si="310"/>
        <v>-1.3809728073356412E-2</v>
      </c>
      <c r="AF674" s="7">
        <f t="shared" si="300"/>
        <v>-2.5162532647032946E-2</v>
      </c>
      <c r="AG674">
        <f t="shared" si="311"/>
        <v>3.8066763644556412E-2</v>
      </c>
      <c r="AH674" s="7">
        <f t="shared" si="323"/>
        <v>-6.5565118163929459E-2</v>
      </c>
      <c r="AI674" s="7">
        <f t="shared" si="312"/>
        <v>1.5305097567833226</v>
      </c>
      <c r="AJ674" s="10">
        <f t="shared" si="302"/>
        <v>-0.10595600687470741</v>
      </c>
      <c r="AK674" s="17">
        <f t="shared" si="313"/>
        <v>-0.12511104075044913</v>
      </c>
      <c r="AL674" s="20">
        <f t="shared" si="314"/>
        <v>0.45021782136120525</v>
      </c>
      <c r="AM674">
        <f t="shared" si="315"/>
        <v>23.981999999999999</v>
      </c>
      <c r="AN674" s="13">
        <f t="shared" si="304"/>
        <v>-1.4076570416967129</v>
      </c>
      <c r="AO674">
        <f t="shared" si="316"/>
        <v>11.113391312590347</v>
      </c>
      <c r="AP674" s="13">
        <f t="shared" si="301"/>
        <v>-5.5712939881403918E-2</v>
      </c>
      <c r="AQ674">
        <f t="shared" si="317"/>
        <v>6.3934927367947108</v>
      </c>
      <c r="AR674" s="13">
        <f t="shared" si="322"/>
        <v>0.5108100310039182</v>
      </c>
      <c r="AS674" s="16">
        <f t="shared" si="318"/>
        <v>1.6973555889111054E-4</v>
      </c>
      <c r="AT674" s="13">
        <f t="shared" si="326"/>
        <v>0.50654307445623115</v>
      </c>
      <c r="AU674" s="17">
        <f t="shared" si="319"/>
        <v>-0.20721422483713911</v>
      </c>
      <c r="AV674" s="20">
        <f t="shared" si="320"/>
        <v>0.41792127929423106</v>
      </c>
      <c r="AW674" s="17">
        <f>(Z674*0.3999)+(AL674*0.4002)+(AV674*0.1999)</f>
        <v>0.39640570532632458</v>
      </c>
      <c r="AX674" s="17">
        <f t="shared" si="321"/>
        <v>673</v>
      </c>
    </row>
    <row r="675" spans="1:50" x14ac:dyDescent="0.25">
      <c r="A675">
        <v>172334</v>
      </c>
      <c r="B675" s="1" t="s">
        <v>1233</v>
      </c>
      <c r="C675" t="s">
        <v>1234</v>
      </c>
      <c r="D675" t="s">
        <v>233</v>
      </c>
      <c r="E675" s="1" t="s">
        <v>67</v>
      </c>
      <c r="F675">
        <v>908.20299999999997</v>
      </c>
      <c r="G675">
        <v>6382.4809999999998</v>
      </c>
      <c r="H675">
        <v>2609574.4109999998</v>
      </c>
      <c r="I675">
        <v>900.49599999999998</v>
      </c>
      <c r="J675">
        <v>26642357.899999999</v>
      </c>
      <c r="K675">
        <v>133.465</v>
      </c>
      <c r="L675">
        <v>622.96900000000005</v>
      </c>
      <c r="M675" s="2">
        <v>202.851</v>
      </c>
      <c r="N675">
        <v>60.628999999999998</v>
      </c>
      <c r="O675" s="4">
        <v>-3574177.4010000001</v>
      </c>
      <c r="P675" s="4">
        <v>117431283.472</v>
      </c>
      <c r="Q675" s="4">
        <v>143484873.111</v>
      </c>
      <c r="R675" s="6">
        <v>630727.38300000003</v>
      </c>
      <c r="S675" s="4">
        <v>-15372437.217</v>
      </c>
      <c r="T675" s="4">
        <v>-4285326.9579999996</v>
      </c>
      <c r="U675" s="4">
        <v>50691252.476000004</v>
      </c>
      <c r="V675" s="4">
        <v>43.905999999999999</v>
      </c>
      <c r="W675" s="8">
        <v>156</v>
      </c>
      <c r="X675" s="23">
        <f t="shared" si="306"/>
        <v>820151.79723675002</v>
      </c>
      <c r="Y675" s="24">
        <f t="shared" si="324"/>
        <v>-0.40998324861691443</v>
      </c>
      <c r="Z675" s="20">
        <f t="shared" si="307"/>
        <v>0.34090911789355766</v>
      </c>
      <c r="AA675" s="7">
        <f t="shared" si="308"/>
        <v>1.8506488184433276</v>
      </c>
      <c r="AB675" s="7">
        <f t="shared" si="325"/>
        <v>-0.15139602755974466</v>
      </c>
      <c r="AC675" s="4">
        <f t="shared" si="309"/>
        <v>42766.747462554311</v>
      </c>
      <c r="AD675">
        <f t="shared" si="303"/>
        <v>5.4559060595206921E-4</v>
      </c>
      <c r="AE675" s="7">
        <f t="shared" si="310"/>
        <v>-0.25177643444581754</v>
      </c>
      <c r="AF675" s="7">
        <f t="shared" si="300"/>
        <v>-6.8487659278413882E-2</v>
      </c>
      <c r="AG675">
        <f t="shared" si="311"/>
        <v>-0.16423627363020971</v>
      </c>
      <c r="AH675" s="7">
        <f t="shared" si="323"/>
        <v>-7.8516751364787779E-2</v>
      </c>
      <c r="AI675" s="7">
        <f t="shared" si="312"/>
        <v>5.5072976545318504</v>
      </c>
      <c r="AJ675" s="10">
        <f t="shared" si="302"/>
        <v>-5.8143823950771015E-2</v>
      </c>
      <c r="AK675" s="17">
        <f t="shared" si="313"/>
        <v>-8.345942539828656E-2</v>
      </c>
      <c r="AL675" s="20">
        <f t="shared" si="314"/>
        <v>0.46674311931683743</v>
      </c>
      <c r="AM675">
        <f t="shared" si="315"/>
        <v>60.628999999999998</v>
      </c>
      <c r="AN675" s="13">
        <f t="shared" si="304"/>
        <v>1.0361034549490146E-2</v>
      </c>
      <c r="AO675">
        <f t="shared" si="316"/>
        <v>4.6676581875398044</v>
      </c>
      <c r="AP675" s="13">
        <f t="shared" si="301"/>
        <v>-0.60585789485957209</v>
      </c>
      <c r="AQ675">
        <f t="shared" si="317"/>
        <v>6.747057280935076</v>
      </c>
      <c r="AR675" s="13">
        <f t="shared" ref="AR675:AR706" si="327">(AQ675 - AVERAGE(AQ$2:AQ$844)) / _xlfn.STDEV.P(AQ$2:AQ$844)</f>
        <v>0.57732051330388812</v>
      </c>
      <c r="AS675" s="16">
        <f t="shared" si="318"/>
        <v>-1.7429716830107619E-4</v>
      </c>
      <c r="AT675" s="13">
        <f t="shared" si="326"/>
        <v>-1.6869176086199955</v>
      </c>
      <c r="AU675" s="17">
        <f t="shared" si="319"/>
        <v>-0.34140955674807305</v>
      </c>
      <c r="AV675" s="20">
        <f t="shared" si="320"/>
        <v>0.36639764080288595</v>
      </c>
      <c r="AW675" s="17">
        <f>(Z675*0.3999)+(AL675*0.4002)+(AV675*0.1999)</f>
        <v>0.39636304099272895</v>
      </c>
      <c r="AX675" s="17">
        <f t="shared" si="321"/>
        <v>674</v>
      </c>
    </row>
    <row r="676" spans="1:50" x14ac:dyDescent="0.25">
      <c r="A676">
        <v>149505</v>
      </c>
      <c r="B676" s="1" t="s">
        <v>1235</v>
      </c>
      <c r="C676" t="s">
        <v>1236</v>
      </c>
      <c r="D676" t="s">
        <v>86</v>
      </c>
      <c r="E676" s="1" t="s">
        <v>93</v>
      </c>
      <c r="F676">
        <v>204.64099999999999</v>
      </c>
      <c r="G676">
        <v>14130870.969000001</v>
      </c>
      <c r="H676">
        <v>1849533.4539999999</v>
      </c>
      <c r="I676">
        <v>143.221</v>
      </c>
      <c r="J676">
        <v>18248078.864999998</v>
      </c>
      <c r="K676">
        <v>79.662000000000006</v>
      </c>
      <c r="L676">
        <v>605.54499999999996</v>
      </c>
      <c r="M676" s="2">
        <v>145.67500000000001</v>
      </c>
      <c r="N676">
        <v>70.251999999999995</v>
      </c>
      <c r="O676" s="4">
        <v>10977970.001</v>
      </c>
      <c r="P676" s="4">
        <v>44901197.103</v>
      </c>
      <c r="Q676" s="4">
        <v>51112726.902999997</v>
      </c>
      <c r="R676" s="6">
        <v>819966.68799999997</v>
      </c>
      <c r="S676" s="4">
        <v>-7016196.6780000003</v>
      </c>
      <c r="T676" s="4">
        <v>946443.14300000004</v>
      </c>
      <c r="U676" s="4">
        <v>45426600.711000003</v>
      </c>
      <c r="V676" s="4">
        <v>40.671999999999997</v>
      </c>
      <c r="W676" s="8">
        <v>231</v>
      </c>
      <c r="X676" s="23">
        <f t="shared" si="306"/>
        <v>517093.71114458877</v>
      </c>
      <c r="Y676" s="24">
        <f t="shared" si="324"/>
        <v>-0.52841163662609758</v>
      </c>
      <c r="Z676" s="20">
        <f t="shared" si="307"/>
        <v>0.29860683131068677</v>
      </c>
      <c r="AA676" s="7">
        <f t="shared" si="308"/>
        <v>0.88749358334910122</v>
      </c>
      <c r="AB676" s="7">
        <f t="shared" si="325"/>
        <v>-0.32629552846985393</v>
      </c>
      <c r="AC676" s="4">
        <f t="shared" si="309"/>
        <v>30134.967450808774</v>
      </c>
      <c r="AD676">
        <f t="shared" si="303"/>
        <v>-1.6306774687857679E-3</v>
      </c>
      <c r="AE676" s="7">
        <f t="shared" si="310"/>
        <v>-0.11373651435796071</v>
      </c>
      <c r="AF676" s="7">
        <f t="shared" ref="AF676:AF739" si="328">(AE676 - AVERAGE(AE$2:AE$999)) / _xlfn.STDEV.P(AE$2:AE$999)</f>
        <v>-4.3355584673694263E-2</v>
      </c>
      <c r="AG676">
        <f t="shared" si="311"/>
        <v>2.4273109197673022</v>
      </c>
      <c r="AH676" s="7">
        <f t="shared" si="323"/>
        <v>8.7396569185170511E-2</v>
      </c>
      <c r="AI676" s="7">
        <f t="shared" si="312"/>
        <v>8.2286857744770092</v>
      </c>
      <c r="AJ676" s="10">
        <f t="shared" si="302"/>
        <v>-2.5425079591407353E-2</v>
      </c>
      <c r="AK676" s="17">
        <f t="shared" si="313"/>
        <v>-9.3138825197689887E-2</v>
      </c>
      <c r="AL676" s="20">
        <f t="shared" si="314"/>
        <v>0.46289663671472225</v>
      </c>
      <c r="AM676">
        <f t="shared" si="315"/>
        <v>70.251999999999995</v>
      </c>
      <c r="AN676" s="13">
        <f t="shared" si="304"/>
        <v>0.3827131492578485</v>
      </c>
      <c r="AO676">
        <f t="shared" si="316"/>
        <v>7.6014285355627518</v>
      </c>
      <c r="AP676" s="13">
        <f t="shared" si="301"/>
        <v>-0.35545985250861556</v>
      </c>
      <c r="AQ676">
        <f t="shared" si="317"/>
        <v>1.7978584519595289</v>
      </c>
      <c r="AR676" s="13">
        <f t="shared" si="327"/>
        <v>-0.35369365813669656</v>
      </c>
      <c r="AS676" s="16">
        <f t="shared" si="318"/>
        <v>5.5160015917773502E-5</v>
      </c>
      <c r="AT676" s="13">
        <f t="shared" si="326"/>
        <v>-0.22395995298898186</v>
      </c>
      <c r="AU676" s="17">
        <f t="shared" si="319"/>
        <v>-0.10726642348176986</v>
      </c>
      <c r="AV676" s="20">
        <f t="shared" si="320"/>
        <v>0.4572888104991889</v>
      </c>
      <c r="AW676" s="17">
        <f>(Z676*0.3999)+(AL676*0.4002)+(AV676*0.1999)</f>
        <v>0.3960761390731633</v>
      </c>
      <c r="AX676" s="17">
        <f t="shared" si="321"/>
        <v>675</v>
      </c>
    </row>
    <row r="677" spans="1:50" x14ac:dyDescent="0.25">
      <c r="A677">
        <v>211468</v>
      </c>
      <c r="B677" s="1" t="s">
        <v>1237</v>
      </c>
      <c r="C677" t="s">
        <v>985</v>
      </c>
      <c r="D677" t="s">
        <v>143</v>
      </c>
      <c r="E677" s="1" t="s">
        <v>44</v>
      </c>
      <c r="F677">
        <v>425.15300000000002</v>
      </c>
      <c r="G677">
        <v>7000</v>
      </c>
      <c r="H677">
        <v>2602609.3709999998</v>
      </c>
      <c r="I677">
        <v>356.16800000000001</v>
      </c>
      <c r="J677">
        <v>45490410.894000001</v>
      </c>
      <c r="K677">
        <v>91.150999999999996</v>
      </c>
      <c r="L677">
        <v>802.16</v>
      </c>
      <c r="M677" s="2">
        <v>79.768000000000001</v>
      </c>
      <c r="N677">
        <v>76.001000000000005</v>
      </c>
      <c r="O677" s="4">
        <v>13564625.918</v>
      </c>
      <c r="P677" s="4">
        <v>101640838.105</v>
      </c>
      <c r="Q677" s="4">
        <v>124884358.37899999</v>
      </c>
      <c r="R677" s="6">
        <v>858682.93200000003</v>
      </c>
      <c r="S677" s="4">
        <v>-12261838.028000001</v>
      </c>
      <c r="T677" s="4">
        <v>8377860.4840000002</v>
      </c>
      <c r="U677" s="4">
        <v>59675185.567000002</v>
      </c>
      <c r="V677" s="4">
        <v>39.33</v>
      </c>
      <c r="W677" s="8">
        <v>308</v>
      </c>
      <c r="X677" s="23">
        <f t="shared" si="306"/>
        <v>222387.72766161041</v>
      </c>
      <c r="Y677" s="24">
        <f t="shared" si="324"/>
        <v>-0.64357620791536618</v>
      </c>
      <c r="Z677" s="20">
        <f t="shared" si="307"/>
        <v>0.25992514124851224</v>
      </c>
      <c r="AA677" s="7">
        <f t="shared" si="308"/>
        <v>1.4659507726801735</v>
      </c>
      <c r="AB677" s="7">
        <f t="shared" si="325"/>
        <v>-0.22125340231459154</v>
      </c>
      <c r="AC677" s="4">
        <f t="shared" si="309"/>
        <v>56709.896895881124</v>
      </c>
      <c r="AD677">
        <f t="shared" si="303"/>
        <v>2.9477881541070407E-3</v>
      </c>
      <c r="AE677" s="7">
        <f t="shared" si="310"/>
        <v>-0.16186340377869715</v>
      </c>
      <c r="AF677" s="7">
        <f t="shared" si="328"/>
        <v>-5.2117749811469077E-2</v>
      </c>
      <c r="AG677">
        <f t="shared" si="311"/>
        <v>0.36073969799571348</v>
      </c>
      <c r="AH677" s="7">
        <f t="shared" si="323"/>
        <v>-4.4907289463687279E-2</v>
      </c>
      <c r="AI677" s="7">
        <f t="shared" si="312"/>
        <v>5.3728676597535276</v>
      </c>
      <c r="AJ677" s="10">
        <f t="shared" si="302"/>
        <v>-5.9760050831878721E-2</v>
      </c>
      <c r="AK677" s="17">
        <f t="shared" si="313"/>
        <v>-9.4302867951074468E-2</v>
      </c>
      <c r="AL677" s="20">
        <f t="shared" si="314"/>
        <v>0.4624342858873014</v>
      </c>
      <c r="AM677">
        <f t="shared" si="315"/>
        <v>76.001000000000005</v>
      </c>
      <c r="AN677" s="13">
        <f t="shared" si="304"/>
        <v>0.60516480752017376</v>
      </c>
      <c r="AO677">
        <f t="shared" si="316"/>
        <v>8.8003422891685226</v>
      </c>
      <c r="AP677" s="13">
        <f t="shared" si="301"/>
        <v>-0.25313225994404104</v>
      </c>
      <c r="AQ677">
        <f t="shared" si="317"/>
        <v>3.9074502748187077</v>
      </c>
      <c r="AR677" s="13">
        <f t="shared" si="327"/>
        <v>4.3150346500639661E-2</v>
      </c>
      <c r="AS677" s="16">
        <f t="shared" si="318"/>
        <v>5.9136168210547478E-5</v>
      </c>
      <c r="AT677" s="13">
        <f t="shared" si="326"/>
        <v>-0.19860906909109324</v>
      </c>
      <c r="AU677" s="17">
        <f t="shared" si="319"/>
        <v>8.9332150076983141E-2</v>
      </c>
      <c r="AV677" s="20">
        <f t="shared" si="320"/>
        <v>0.5355910279324767</v>
      </c>
      <c r="AW677" s="17">
        <f>(Z677*0.3999)+(AL677*0.4002)+(AV677*0.1999)</f>
        <v>0.39607491168108011</v>
      </c>
      <c r="AX677" s="17">
        <f t="shared" si="321"/>
        <v>676</v>
      </c>
    </row>
    <row r="678" spans="1:50" x14ac:dyDescent="0.25">
      <c r="A678">
        <v>200527</v>
      </c>
      <c r="B678" s="1" t="s">
        <v>1238</v>
      </c>
      <c r="C678" t="s">
        <v>1239</v>
      </c>
      <c r="D678" t="s">
        <v>689</v>
      </c>
      <c r="E678" s="1" t="s">
        <v>44</v>
      </c>
      <c r="F678">
        <v>161.078</v>
      </c>
      <c r="G678">
        <v>26881860.824000001</v>
      </c>
      <c r="H678">
        <v>4268872.0619999999</v>
      </c>
      <c r="I678">
        <v>56.502000000000002</v>
      </c>
      <c r="J678">
        <v>3601672.7250000001</v>
      </c>
      <c r="K678">
        <v>47.048999999999999</v>
      </c>
      <c r="L678">
        <v>452.334</v>
      </c>
      <c r="M678" s="2">
        <v>107.339</v>
      </c>
      <c r="N678">
        <v>39.878999999999998</v>
      </c>
      <c r="O678" s="4">
        <v>6942121.7460000003</v>
      </c>
      <c r="P678" s="4">
        <v>96954045.217999995</v>
      </c>
      <c r="Q678" s="4">
        <v>99847665.425999999</v>
      </c>
      <c r="R678" s="6">
        <v>59681.044999999998</v>
      </c>
      <c r="S678" s="4">
        <v>6437911.4589999998</v>
      </c>
      <c r="T678" s="4">
        <v>0</v>
      </c>
      <c r="U678" s="4">
        <v>47635118.200000003</v>
      </c>
      <c r="V678" s="4">
        <v>42.145000000000003</v>
      </c>
      <c r="W678" s="8">
        <v>25</v>
      </c>
      <c r="X678" s="23">
        <f t="shared" si="306"/>
        <v>256244.14757019997</v>
      </c>
      <c r="Y678" s="24">
        <f t="shared" si="324"/>
        <v>-0.63034586885648047</v>
      </c>
      <c r="Z678" s="20">
        <f t="shared" si="307"/>
        <v>0.26423415933537131</v>
      </c>
      <c r="AA678" s="7">
        <f t="shared" si="308"/>
        <v>2.625464864873388</v>
      </c>
      <c r="AB678" s="7">
        <f t="shared" si="325"/>
        <v>-1.0697067641301135E-2</v>
      </c>
      <c r="AC678" s="4">
        <f t="shared" si="309"/>
        <v>7962.4187547254905</v>
      </c>
      <c r="AD678">
        <f t="shared" si="303"/>
        <v>-5.4506782776969536E-3</v>
      </c>
      <c r="AE678" s="7">
        <f t="shared" si="310"/>
        <v>0.22476659921461051</v>
      </c>
      <c r="AF678" s="7">
        <f t="shared" si="328"/>
        <v>1.8273583894508304E-2</v>
      </c>
      <c r="AG678">
        <f t="shared" si="311"/>
        <v>9.2900446125167377</v>
      </c>
      <c r="AH678" s="7">
        <f t="shared" si="323"/>
        <v>0.52675531901422901</v>
      </c>
      <c r="AI678" s="7">
        <f t="shared" si="312"/>
        <v>34.506140491399229</v>
      </c>
      <c r="AJ678" s="10">
        <f t="shared" si="302"/>
        <v>0.29050388217500861</v>
      </c>
      <c r="AK678" s="17">
        <f t="shared" si="313"/>
        <v>0.14855464087395387</v>
      </c>
      <c r="AL678" s="20">
        <f t="shared" si="314"/>
        <v>0.55904746645644865</v>
      </c>
      <c r="AM678">
        <f t="shared" si="315"/>
        <v>39.878999999999998</v>
      </c>
      <c r="AN678" s="13">
        <f t="shared" si="304"/>
        <v>-0.79253893221746796</v>
      </c>
      <c r="AO678">
        <f t="shared" si="316"/>
        <v>9.6141044443027486</v>
      </c>
      <c r="AP678" s="13">
        <f t="shared" si="301"/>
        <v>-0.18367745387095444</v>
      </c>
      <c r="AQ678">
        <f t="shared" si="317"/>
        <v>1.2009181916725118</v>
      </c>
      <c r="AR678" s="13">
        <f t="shared" si="327"/>
        <v>-0.46598654856916338</v>
      </c>
      <c r="AS678" s="16">
        <f t="shared" si="318"/>
        <v>6.5157889266438115E-5</v>
      </c>
      <c r="AT678" s="13">
        <f t="shared" si="326"/>
        <v>-0.16021618569203869</v>
      </c>
      <c r="AU678" s="17">
        <f t="shared" si="319"/>
        <v>-0.43222091741367757</v>
      </c>
      <c r="AV678" s="20">
        <f t="shared" si="320"/>
        <v>0.33279042897932876</v>
      </c>
      <c r="AW678" s="17">
        <f>(Z678*0.3999)+(AL678*0.4002)+(AV678*0.1999)</f>
        <v>0.3959228431470535</v>
      </c>
      <c r="AX678" s="17">
        <f t="shared" si="321"/>
        <v>677</v>
      </c>
    </row>
    <row r="679" spans="1:50" x14ac:dyDescent="0.25">
      <c r="A679">
        <v>475608</v>
      </c>
      <c r="B679" s="1" t="s">
        <v>1240</v>
      </c>
      <c r="C679" t="s">
        <v>65</v>
      </c>
      <c r="D679" t="s">
        <v>66</v>
      </c>
      <c r="E679" s="1" t="s">
        <v>70</v>
      </c>
      <c r="F679">
        <v>17.013999999999999</v>
      </c>
      <c r="G679">
        <v>135024.90599999999</v>
      </c>
      <c r="H679">
        <v>1376936.8130000001</v>
      </c>
      <c r="I679">
        <v>21.545999999999999</v>
      </c>
      <c r="J679">
        <v>10507851.206</v>
      </c>
      <c r="K679">
        <v>18.521999999999998</v>
      </c>
      <c r="L679">
        <v>50.328000000000003</v>
      </c>
      <c r="M679" s="2">
        <v>15.284000000000001</v>
      </c>
      <c r="N679">
        <v>90.66</v>
      </c>
      <c r="O679" s="4">
        <v>4275814.7429999998</v>
      </c>
      <c r="P679" s="4">
        <v>12152275.061000001</v>
      </c>
      <c r="Q679" s="4">
        <v>54102096.299999997</v>
      </c>
      <c r="R679" s="6">
        <v>2402312.5929999999</v>
      </c>
      <c r="S679" s="4">
        <v>-19801189.116999999</v>
      </c>
      <c r="T679" s="4">
        <v>714014.19099999999</v>
      </c>
      <c r="U679" s="4">
        <v>-4571998.7960000001</v>
      </c>
      <c r="V679" s="4">
        <v>37.768999999999998</v>
      </c>
      <c r="W679" s="8">
        <v>393</v>
      </c>
      <c r="X679" s="23">
        <f t="shared" si="306"/>
        <v>93427.342675348598</v>
      </c>
      <c r="Y679" s="24">
        <f t="shared" si="324"/>
        <v>-0.69397107019375526</v>
      </c>
      <c r="Z679" s="20">
        <f t="shared" si="307"/>
        <v>0.24385017585406038</v>
      </c>
      <c r="AA679" s="7">
        <f t="shared" si="308"/>
        <v>0.87727784175923285</v>
      </c>
      <c r="AB679" s="7">
        <f t="shared" si="325"/>
        <v>-0.32815060648883992</v>
      </c>
      <c r="AC679" s="4">
        <f t="shared" si="309"/>
        <v>208787.37891432203</v>
      </c>
      <c r="AD679">
        <f t="shared" si="303"/>
        <v>2.9148479481497892E-2</v>
      </c>
      <c r="AE679" s="7">
        <f t="shared" si="310"/>
        <v>4.029802527533298</v>
      </c>
      <c r="AF679" s="7">
        <f t="shared" si="328"/>
        <v>0.71103294483357726</v>
      </c>
      <c r="AG679">
        <f t="shared" si="311"/>
        <v>2.0239397258996268E-2</v>
      </c>
      <c r="AH679" s="7">
        <f t="shared" si="323"/>
        <v>-6.6706443145864797E-2</v>
      </c>
      <c r="AI679" s="7">
        <f t="shared" si="312"/>
        <v>1.2896859796318334</v>
      </c>
      <c r="AJ679" s="10">
        <f t="shared" si="302"/>
        <v>-0.10885138645784262</v>
      </c>
      <c r="AK679" s="17">
        <f t="shared" si="313"/>
        <v>1.8464682344438814E-2</v>
      </c>
      <c r="AL679" s="20">
        <f t="shared" si="314"/>
        <v>0.50736592391713309</v>
      </c>
      <c r="AM679">
        <f t="shared" si="315"/>
        <v>90.66</v>
      </c>
      <c r="AN679" s="13">
        <f t="shared" si="304"/>
        <v>1.1723797768135151</v>
      </c>
      <c r="AO679">
        <f t="shared" si="316"/>
        <v>2.7172011661807582</v>
      </c>
      <c r="AP679" s="13">
        <f t="shared" si="301"/>
        <v>-0.77232989569873345</v>
      </c>
      <c r="AQ679">
        <f t="shared" si="317"/>
        <v>1.1632653061224489</v>
      </c>
      <c r="AR679" s="13">
        <f t="shared" si="327"/>
        <v>-0.47306958791636117</v>
      </c>
      <c r="AS679" s="16">
        <f t="shared" si="318"/>
        <v>1.1770388341167663E-5</v>
      </c>
      <c r="AT679" s="13">
        <f t="shared" si="326"/>
        <v>-0.5006006171471864</v>
      </c>
      <c r="AU679" s="17">
        <f t="shared" si="319"/>
        <v>-5.975606128915642E-2</v>
      </c>
      <c r="AV679" s="20">
        <f t="shared" si="320"/>
        <v>0.47617496050754116</v>
      </c>
      <c r="AW679" s="17">
        <f>(Z679*0.3999)+(AL679*0.4002)+(AV679*0.1999)</f>
        <v>0.39575090268113289</v>
      </c>
      <c r="AX679" s="17">
        <f t="shared" si="321"/>
        <v>678</v>
      </c>
    </row>
    <row r="680" spans="1:50" x14ac:dyDescent="0.25">
      <c r="A680">
        <v>101189</v>
      </c>
      <c r="B680" s="1" t="s">
        <v>1241</v>
      </c>
      <c r="C680" t="s">
        <v>591</v>
      </c>
      <c r="D680" t="s">
        <v>157</v>
      </c>
      <c r="E680" s="1" t="s">
        <v>212</v>
      </c>
      <c r="F680">
        <v>870.78800000000001</v>
      </c>
      <c r="G680">
        <v>10177050.744000001</v>
      </c>
      <c r="H680">
        <v>4865867.4000000004</v>
      </c>
      <c r="I680">
        <v>771.06200000000001</v>
      </c>
      <c r="J680">
        <v>22415312.901999999</v>
      </c>
      <c r="K680">
        <v>169.66</v>
      </c>
      <c r="L680">
        <v>2319.1060000000002</v>
      </c>
      <c r="M680" s="2">
        <v>191.99700000000001</v>
      </c>
      <c r="N680">
        <v>26.937000000000001</v>
      </c>
      <c r="O680" s="4">
        <v>30871699.085000001</v>
      </c>
      <c r="P680" s="4">
        <v>58114336.828000002</v>
      </c>
      <c r="Q680" s="4">
        <v>101848805.744</v>
      </c>
      <c r="R680" s="6">
        <v>359794.94900000002</v>
      </c>
      <c r="S680" s="4">
        <v>-7366943.8499999996</v>
      </c>
      <c r="T680" s="4">
        <v>0</v>
      </c>
      <c r="U680" s="4">
        <v>66765790.748999998</v>
      </c>
      <c r="V680" s="4">
        <v>43.841000000000001</v>
      </c>
      <c r="W680" s="8">
        <v>76</v>
      </c>
      <c r="X680" s="23">
        <f t="shared" si="306"/>
        <v>908941.4581993816</v>
      </c>
      <c r="Y680" s="24">
        <f t="shared" si="324"/>
        <v>-0.37528621559833791</v>
      </c>
      <c r="Z680" s="20">
        <f t="shared" si="307"/>
        <v>0.35372380831198813</v>
      </c>
      <c r="AA680" s="7">
        <f t="shared" si="308"/>
        <v>0.83899184672291638</v>
      </c>
      <c r="AB680" s="7">
        <f t="shared" si="325"/>
        <v>-0.33510296596290079</v>
      </c>
      <c r="AC680" s="4">
        <f t="shared" si="309"/>
        <v>9665.4973519968462</v>
      </c>
      <c r="AD680">
        <f t="shared" si="303"/>
        <v>-5.1572631314099988E-3</v>
      </c>
      <c r="AE680" s="7">
        <f t="shared" si="310"/>
        <v>-3.7460448261634041E-2</v>
      </c>
      <c r="AF680" s="7">
        <f t="shared" si="328"/>
        <v>-2.9468473014492125E-2</v>
      </c>
      <c r="AG680">
        <f t="shared" si="311"/>
        <v>0.2327009106603507</v>
      </c>
      <c r="AH680" s="7">
        <f t="shared" si="323"/>
        <v>-5.310445462437649E-2</v>
      </c>
      <c r="AI680" s="7">
        <f t="shared" si="312"/>
        <v>2.3287994176771449</v>
      </c>
      <c r="AJ680" s="10">
        <f t="shared" si="302"/>
        <v>-9.6358318420024805E-2</v>
      </c>
      <c r="AK680" s="17">
        <f t="shared" si="313"/>
        <v>-0.13227281254935919</v>
      </c>
      <c r="AL680" s="20">
        <f t="shared" si="314"/>
        <v>0.44738425542275206</v>
      </c>
      <c r="AM680">
        <f t="shared" si="315"/>
        <v>26.937000000000001</v>
      </c>
      <c r="AN680" s="13">
        <f t="shared" si="304"/>
        <v>-1.2933163476342378</v>
      </c>
      <c r="AO680">
        <f t="shared" si="316"/>
        <v>13.669138276553108</v>
      </c>
      <c r="AP680" s="13">
        <f t="shared" si="301"/>
        <v>0.16242071088370721</v>
      </c>
      <c r="AQ680">
        <f t="shared" si="317"/>
        <v>4.5447483201697514</v>
      </c>
      <c r="AR680" s="13">
        <f t="shared" si="327"/>
        <v>0.16303510606606259</v>
      </c>
      <c r="AS680" s="16">
        <f t="shared" si="318"/>
        <v>7.5120776268735136E-5</v>
      </c>
      <c r="AT680" s="13">
        <f t="shared" si="326"/>
        <v>-9.6695481985086248E-2</v>
      </c>
      <c r="AU680" s="17">
        <f t="shared" si="319"/>
        <v>-0.32597004644984612</v>
      </c>
      <c r="AV680" s="20">
        <f t="shared" si="320"/>
        <v>0.3722235089481884</v>
      </c>
      <c r="AW680" s="17">
        <f>(Z680*0.3999)+(AL680*0.4002)+(AV680*0.1999)</f>
        <v>0.3949048094028923</v>
      </c>
      <c r="AX680" s="17">
        <f t="shared" si="321"/>
        <v>679</v>
      </c>
    </row>
    <row r="681" spans="1:50" x14ac:dyDescent="0.25">
      <c r="A681">
        <v>203775</v>
      </c>
      <c r="B681" s="1" t="s">
        <v>1242</v>
      </c>
      <c r="C681" t="s">
        <v>1020</v>
      </c>
      <c r="D681" t="s">
        <v>195</v>
      </c>
      <c r="E681" s="1" t="s">
        <v>510</v>
      </c>
      <c r="F681">
        <v>256.81599999999997</v>
      </c>
      <c r="G681">
        <v>8936.3649999999998</v>
      </c>
      <c r="H681">
        <v>1883422.108</v>
      </c>
      <c r="I681">
        <v>205.761</v>
      </c>
      <c r="J681">
        <v>26621585.039000001</v>
      </c>
      <c r="K681">
        <v>50.372999999999998</v>
      </c>
      <c r="L681">
        <v>441.09100000000001</v>
      </c>
      <c r="M681" s="2">
        <v>157.85400000000001</v>
      </c>
      <c r="N681">
        <v>57.058</v>
      </c>
      <c r="O681" s="4">
        <v>4130910.7560000001</v>
      </c>
      <c r="P681" s="4">
        <v>45837863.711000003</v>
      </c>
      <c r="Q681" s="4">
        <v>58006323.901000001</v>
      </c>
      <c r="R681" s="6">
        <v>754926.505</v>
      </c>
      <c r="S681" s="4">
        <v>2724336.4279999998</v>
      </c>
      <c r="T681" s="4">
        <v>12150894.323000001</v>
      </c>
      <c r="U681" s="4">
        <v>48138758.998000003</v>
      </c>
      <c r="V681" s="4">
        <v>40.052</v>
      </c>
      <c r="W681" s="8">
        <v>265</v>
      </c>
      <c r="X681" s="23">
        <f t="shared" si="306"/>
        <v>449691.20196328306</v>
      </c>
      <c r="Y681" s="24">
        <f t="shared" si="324"/>
        <v>-0.55475104440447531</v>
      </c>
      <c r="Z681" s="20">
        <f t="shared" si="307"/>
        <v>0.28953247836483875</v>
      </c>
      <c r="AA681" s="7">
        <f t="shared" si="308"/>
        <v>1.05299357295989</v>
      </c>
      <c r="AB681" s="7">
        <f t="shared" si="325"/>
        <v>-0.29624236099605261</v>
      </c>
      <c r="AC681" s="4">
        <f t="shared" si="309"/>
        <v>60353.951994032977</v>
      </c>
      <c r="AD681">
        <f t="shared" si="303"/>
        <v>3.5756047219477958E-3</v>
      </c>
      <c r="AE681" s="7">
        <f t="shared" si="310"/>
        <v>9.5718265944318107E-2</v>
      </c>
      <c r="AF681" s="7">
        <f t="shared" si="328"/>
        <v>-5.2214481027538732E-3</v>
      </c>
      <c r="AG681">
        <f t="shared" si="311"/>
        <v>0.99929083040374422</v>
      </c>
      <c r="AH681" s="7">
        <f t="shared" si="323"/>
        <v>-4.0266375547942128E-3</v>
      </c>
      <c r="AI681" s="7">
        <f t="shared" si="312"/>
        <v>4.7669403519657658</v>
      </c>
      <c r="AJ681" s="10">
        <f t="shared" si="302"/>
        <v>-6.7045002411760229E-2</v>
      </c>
      <c r="AK681" s="17">
        <f t="shared" si="313"/>
        <v>-0.10024273508379727</v>
      </c>
      <c r="AL681" s="20">
        <f t="shared" si="314"/>
        <v>0.46007580958346095</v>
      </c>
      <c r="AM681">
        <f t="shared" si="315"/>
        <v>57.058</v>
      </c>
      <c r="AN681" s="13">
        <f t="shared" si="304"/>
        <v>-0.12781514768303059</v>
      </c>
      <c r="AO681">
        <f t="shared" si="316"/>
        <v>8.756496535842615</v>
      </c>
      <c r="AP681" s="13">
        <f t="shared" si="301"/>
        <v>-0.25687450609688284</v>
      </c>
      <c r="AQ681">
        <f t="shared" si="317"/>
        <v>4.0847477815496402</v>
      </c>
      <c r="AR681" s="13">
        <f t="shared" si="327"/>
        <v>7.6502510564282339E-2</v>
      </c>
      <c r="AS681" s="16">
        <f t="shared" si="318"/>
        <v>1.067781479808856E-4</v>
      </c>
      <c r="AT681" s="13">
        <f t="shared" si="326"/>
        <v>0.1051434556847617</v>
      </c>
      <c r="AU681" s="17">
        <f t="shared" si="319"/>
        <v>-6.2408852051106953E-2</v>
      </c>
      <c r="AV681" s="20">
        <f t="shared" si="320"/>
        <v>0.47511862289293572</v>
      </c>
      <c r="AW681" s="17">
        <f>(Z681*0.3999)+(AL681*0.4002)+(AV681*0.1999)</f>
        <v>0.39488258980969793</v>
      </c>
      <c r="AX681" s="17">
        <f t="shared" si="321"/>
        <v>680</v>
      </c>
    </row>
    <row r="682" spans="1:50" x14ac:dyDescent="0.25">
      <c r="A682">
        <v>150668</v>
      </c>
      <c r="B682" s="1" t="s">
        <v>1243</v>
      </c>
      <c r="C682" t="s">
        <v>1244</v>
      </c>
      <c r="D682" t="s">
        <v>73</v>
      </c>
      <c r="E682" s="1" t="s">
        <v>276</v>
      </c>
      <c r="F682">
        <v>177.34299999999999</v>
      </c>
      <c r="G682">
        <v>7765.4040000000005</v>
      </c>
      <c r="H682">
        <v>2607557.3390000002</v>
      </c>
      <c r="I682">
        <v>119.408</v>
      </c>
      <c r="J682">
        <v>149820246.67199999</v>
      </c>
      <c r="K682">
        <v>87.53</v>
      </c>
      <c r="L682">
        <v>523.63400000000001</v>
      </c>
      <c r="M682" s="2">
        <v>151.08199999999999</v>
      </c>
      <c r="N682">
        <v>60.555</v>
      </c>
      <c r="O682" s="4">
        <v>11376729.516000001</v>
      </c>
      <c r="P682" s="4">
        <v>218004435.977</v>
      </c>
      <c r="Q682" s="4">
        <v>213535442.79800001</v>
      </c>
      <c r="R682" s="6">
        <v>495367.603</v>
      </c>
      <c r="S682" s="4">
        <v>-9715397.7949999999</v>
      </c>
      <c r="T682" s="4">
        <v>10118521.48</v>
      </c>
      <c r="U682" s="4">
        <v>49819922.766999997</v>
      </c>
      <c r="V682" s="4">
        <v>37.798999999999999</v>
      </c>
      <c r="W682" s="8">
        <v>103</v>
      </c>
      <c r="X682" s="23">
        <f t="shared" si="306"/>
        <v>726612.89511112613</v>
      </c>
      <c r="Y682" s="24">
        <f t="shared" si="324"/>
        <v>-0.44653617989728173</v>
      </c>
      <c r="Z682" s="20">
        <f t="shared" si="307"/>
        <v>0.32760499209842742</v>
      </c>
      <c r="AA682" s="7">
        <f t="shared" si="308"/>
        <v>3.8294923888546823</v>
      </c>
      <c r="AB682" s="7">
        <f t="shared" si="325"/>
        <v>0.2079424676624356</v>
      </c>
      <c r="AC682" s="4">
        <f t="shared" si="309"/>
        <v>286116.345905728</v>
      </c>
      <c r="AD682">
        <f t="shared" si="303"/>
        <v>4.2471111918048511E-2</v>
      </c>
      <c r="AE682" s="7">
        <f t="shared" si="310"/>
        <v>-0.14267064381537203</v>
      </c>
      <c r="AF682" s="7">
        <f t="shared" si="328"/>
        <v>-4.8623442693921014E-2</v>
      </c>
      <c r="AG682">
        <f t="shared" si="311"/>
        <v>-2.2658989348168843</v>
      </c>
      <c r="AH682" s="7">
        <f t="shared" si="323"/>
        <v>-0.21306719740015648</v>
      </c>
      <c r="AI682" s="7">
        <f t="shared" si="312"/>
        <v>-47.781554870437738</v>
      </c>
      <c r="AJ682" s="10">
        <f t="shared" si="302"/>
        <v>-0.69882580907072012</v>
      </c>
      <c r="AK682" s="17">
        <f t="shared" si="313"/>
        <v>-8.8408592292985561E-2</v>
      </c>
      <c r="AL682" s="20">
        <f t="shared" si="314"/>
        <v>0.4647759661883693</v>
      </c>
      <c r="AM682">
        <f t="shared" si="315"/>
        <v>60.555</v>
      </c>
      <c r="AN682" s="13">
        <f t="shared" si="304"/>
        <v>7.4976804511405872E-3</v>
      </c>
      <c r="AO682">
        <f t="shared" si="316"/>
        <v>5.9823374842910999</v>
      </c>
      <c r="AP682" s="13">
        <f t="shared" si="301"/>
        <v>-0.49364968386320079</v>
      </c>
      <c r="AQ682">
        <f t="shared" si="317"/>
        <v>1.3641951330972237</v>
      </c>
      <c r="AR682" s="13">
        <f t="shared" si="327"/>
        <v>-0.43527185077890568</v>
      </c>
      <c r="AS682" s="16">
        <f t="shared" si="318"/>
        <v>4.6026760086329891E-5</v>
      </c>
      <c r="AT682" s="13">
        <f t="shared" si="326"/>
        <v>-0.2821911501726061</v>
      </c>
      <c r="AU682" s="17">
        <f t="shared" si="319"/>
        <v>-0.28641930955970563</v>
      </c>
      <c r="AV682" s="20">
        <f t="shared" si="320"/>
        <v>0.38727849351555843</v>
      </c>
      <c r="AW682" s="17">
        <f>(Z682*0.3999)+(AL682*0.4002)+(AV682*0.1999)</f>
        <v>0.39442954886250664</v>
      </c>
      <c r="AX682" s="17">
        <f t="shared" si="321"/>
        <v>681</v>
      </c>
    </row>
    <row r="683" spans="1:50" x14ac:dyDescent="0.25">
      <c r="A683">
        <v>167057</v>
      </c>
      <c r="B683" s="1" t="s">
        <v>1245</v>
      </c>
      <c r="C683" t="s">
        <v>79</v>
      </c>
      <c r="D683" t="s">
        <v>55</v>
      </c>
      <c r="E683" s="1" t="s">
        <v>44</v>
      </c>
      <c r="F683">
        <v>269.73500000000001</v>
      </c>
      <c r="G683">
        <v>-20813075.662999999</v>
      </c>
      <c r="H683">
        <v>5375038.733</v>
      </c>
      <c r="I683">
        <v>279.95100000000002</v>
      </c>
      <c r="J683">
        <v>173969926.28600001</v>
      </c>
      <c r="K683">
        <v>246.88800000000001</v>
      </c>
      <c r="L683">
        <v>715.52800000000002</v>
      </c>
      <c r="M683" s="2">
        <v>59.231999999999999</v>
      </c>
      <c r="N683">
        <v>78.549000000000007</v>
      </c>
      <c r="O683" s="4">
        <v>24552534.614</v>
      </c>
      <c r="P683" s="4">
        <v>240146400.264</v>
      </c>
      <c r="Q683" s="4">
        <v>283461695.67199999</v>
      </c>
      <c r="R683" s="6">
        <v>451154.30800000002</v>
      </c>
      <c r="S683" s="4">
        <v>69920813.930999994</v>
      </c>
      <c r="T683" s="4">
        <v>1347690.456</v>
      </c>
      <c r="U683" s="4">
        <v>146028665.662</v>
      </c>
      <c r="V683" s="4">
        <v>39.334000000000003</v>
      </c>
      <c r="W683" s="8">
        <v>141</v>
      </c>
      <c r="X683" s="23">
        <f t="shared" si="306"/>
        <v>189523.20547131918</v>
      </c>
      <c r="Y683" s="24">
        <f t="shared" si="324"/>
        <v>-0.65641893531418116</v>
      </c>
      <c r="Z683" s="20">
        <f t="shared" si="307"/>
        <v>0.25577730519068304</v>
      </c>
      <c r="AA683" s="7">
        <f t="shared" si="308"/>
        <v>3.3951201724550417</v>
      </c>
      <c r="AB683" s="7">
        <f t="shared" si="325"/>
        <v>0.1290647529500375</v>
      </c>
      <c r="AC683" s="4">
        <f t="shared" si="309"/>
        <v>243135.03634518845</v>
      </c>
      <c r="AD683">
        <f t="shared" si="303"/>
        <v>3.5066070687117458E-2</v>
      </c>
      <c r="AE683" s="7">
        <f t="shared" si="310"/>
        <v>0.51562378059579639</v>
      </c>
      <c r="AF683" s="7">
        <f t="shared" si="328"/>
        <v>7.1228152233420772E-2</v>
      </c>
      <c r="AG683">
        <f t="shared" si="311"/>
        <v>-0.44938825935849203</v>
      </c>
      <c r="AH683" s="7">
        <f t="shared" si="323"/>
        <v>-9.6772453184197693E-2</v>
      </c>
      <c r="AI683" s="7">
        <f t="shared" si="312"/>
        <v>6.5441478120370125</v>
      </c>
      <c r="AJ683" s="10">
        <f t="shared" si="302"/>
        <v>-4.5677966914891475E-2</v>
      </c>
      <c r="AK683" s="17">
        <f t="shared" si="313"/>
        <v>3.2018781260689758E-2</v>
      </c>
      <c r="AL683" s="20">
        <f t="shared" si="314"/>
        <v>0.5127714633521564</v>
      </c>
      <c r="AM683">
        <f t="shared" si="315"/>
        <v>78.549000000000007</v>
      </c>
      <c r="AN683" s="13">
        <f t="shared" si="304"/>
        <v>0.70375705404172606</v>
      </c>
      <c r="AO683">
        <f t="shared" si="316"/>
        <v>2.8981886523443827</v>
      </c>
      <c r="AP683" s="13">
        <f t="shared" si="301"/>
        <v>-0.75688256790910868</v>
      </c>
      <c r="AQ683">
        <f t="shared" si="317"/>
        <v>1.1339190240108876</v>
      </c>
      <c r="AR683" s="13">
        <f t="shared" si="327"/>
        <v>-0.47859003788596005</v>
      </c>
      <c r="AS683" s="16">
        <f t="shared" si="318"/>
        <v>2.9142734599465821E-5</v>
      </c>
      <c r="AT683" s="13">
        <f t="shared" si="326"/>
        <v>-0.38983918232277059</v>
      </c>
      <c r="AU683" s="17">
        <f t="shared" si="319"/>
        <v>-0.17570887170080352</v>
      </c>
      <c r="AV683" s="20">
        <f t="shared" si="320"/>
        <v>0.43026133256883725</v>
      </c>
      <c r="AW683" s="17">
        <f>(Z683*0.3999)+(AL683*0.4002)+(AV683*0.1999)</f>
        <v>0.39350572435979769</v>
      </c>
      <c r="AX683" s="17">
        <f t="shared" si="321"/>
        <v>682</v>
      </c>
    </row>
    <row r="684" spans="1:50" x14ac:dyDescent="0.25">
      <c r="A684">
        <v>138293</v>
      </c>
      <c r="B684" s="1" t="s">
        <v>1246</v>
      </c>
      <c r="C684" t="s">
        <v>1247</v>
      </c>
      <c r="D684" t="s">
        <v>61</v>
      </c>
      <c r="E684" s="1" t="s">
        <v>44</v>
      </c>
      <c r="F684">
        <v>155.304</v>
      </c>
      <c r="G684">
        <v>3264.0859999999998</v>
      </c>
      <c r="H684">
        <v>-188592440.414</v>
      </c>
      <c r="I684">
        <v>158.05500000000001</v>
      </c>
      <c r="J684">
        <v>8025641.727</v>
      </c>
      <c r="K684">
        <v>67.224000000000004</v>
      </c>
      <c r="L684">
        <v>1271.6569999999999</v>
      </c>
      <c r="M684" s="2">
        <v>300.37799999999999</v>
      </c>
      <c r="N684">
        <v>32.737000000000002</v>
      </c>
      <c r="O684" s="4">
        <v>4427973.1710000001</v>
      </c>
      <c r="P684" s="4">
        <v>18287648.283</v>
      </c>
      <c r="Q684" s="4">
        <v>59119813.691</v>
      </c>
      <c r="R684" s="6">
        <v>1456754.142</v>
      </c>
      <c r="S684" s="4">
        <v>-1647958.1410000001</v>
      </c>
      <c r="T684" s="4">
        <v>4181292.8470000001</v>
      </c>
      <c r="U684" s="4">
        <v>20083154.147</v>
      </c>
      <c r="V684" s="4">
        <v>43.372999999999998</v>
      </c>
      <c r="W684" s="8">
        <v>313</v>
      </c>
      <c r="X684" s="23">
        <f t="shared" si="306"/>
        <v>1398009.2513280383</v>
      </c>
      <c r="Y684" s="24">
        <f t="shared" si="324"/>
        <v>-0.18416935376406296</v>
      </c>
      <c r="Z684" s="20">
        <f t="shared" si="307"/>
        <v>0.4269403001895819</v>
      </c>
      <c r="AA684" s="7">
        <f t="shared" si="308"/>
        <v>8.6950073104323802E-2</v>
      </c>
      <c r="AB684" s="7">
        <f t="shared" si="325"/>
        <v>-0.47166634232930482</v>
      </c>
      <c r="AC684" s="4">
        <f t="shared" si="309"/>
        <v>6311.1685989225089</v>
      </c>
      <c r="AD684">
        <f t="shared" si="303"/>
        <v>-5.7351641533327294E-3</v>
      </c>
      <c r="AE684" s="7">
        <f t="shared" si="310"/>
        <v>-9.4726354815843461</v>
      </c>
      <c r="AF684" s="7">
        <f t="shared" si="328"/>
        <v>-1.7472724437436373</v>
      </c>
      <c r="AG684">
        <f t="shared" si="311"/>
        <v>0.10248187651052533</v>
      </c>
      <c r="AH684" s="7">
        <f t="shared" si="323"/>
        <v>-6.1441201263468852E-2</v>
      </c>
      <c r="AI684" s="7">
        <f t="shared" si="312"/>
        <v>1.4478735844711534</v>
      </c>
      <c r="AJ684" s="10">
        <f t="shared" si="302"/>
        <v>-0.10694952623966027</v>
      </c>
      <c r="AK684" s="17">
        <f t="shared" si="313"/>
        <v>-0.52014533525916162</v>
      </c>
      <c r="AL684" s="20">
        <f t="shared" si="314"/>
        <v>0.30148114121129244</v>
      </c>
      <c r="AM684">
        <f t="shared" si="315"/>
        <v>32.737000000000002</v>
      </c>
      <c r="AN684" s="13">
        <f t="shared" si="304"/>
        <v>-1.0688912966825095</v>
      </c>
      <c r="AO684">
        <f t="shared" si="316"/>
        <v>18.916711293585621</v>
      </c>
      <c r="AP684" s="13">
        <f t="shared" si="301"/>
        <v>0.61030239713911905</v>
      </c>
      <c r="AQ684">
        <f t="shared" si="317"/>
        <v>2.3511692252766867</v>
      </c>
      <c r="AR684" s="13">
        <f t="shared" si="327"/>
        <v>-0.24960809015484733</v>
      </c>
      <c r="AS684" s="16">
        <f t="shared" si="318"/>
        <v>2.8718715107138121E-4</v>
      </c>
      <c r="AT684" s="13">
        <f t="shared" si="326"/>
        <v>1.2553830226632801</v>
      </c>
      <c r="AU684" s="17">
        <f t="shared" si="319"/>
        <v>2.0582792273971112E-2</v>
      </c>
      <c r="AV684" s="20">
        <f t="shared" si="320"/>
        <v>0.50821076633235718</v>
      </c>
      <c r="AW684" s="17">
        <f>(Z684*0.3999)+(AL684*0.4002)+(AV684*0.1999)</f>
        <v>0.39297751094841121</v>
      </c>
      <c r="AX684" s="17">
        <f t="shared" si="321"/>
        <v>683</v>
      </c>
    </row>
    <row r="685" spans="1:50" x14ac:dyDescent="0.25">
      <c r="A685">
        <v>203845</v>
      </c>
      <c r="B685" s="1" t="s">
        <v>1248</v>
      </c>
      <c r="C685" t="s">
        <v>957</v>
      </c>
      <c r="D685" t="s">
        <v>195</v>
      </c>
      <c r="E685" s="1" t="s">
        <v>44</v>
      </c>
      <c r="F685">
        <v>298.738</v>
      </c>
      <c r="G685">
        <v>17775004.809999999</v>
      </c>
      <c r="H685">
        <v>7288776.8990000002</v>
      </c>
      <c r="I685">
        <v>412.67099999999999</v>
      </c>
      <c r="J685">
        <v>111279865.266</v>
      </c>
      <c r="K685">
        <v>139.154</v>
      </c>
      <c r="L685">
        <v>1179.04</v>
      </c>
      <c r="M685" s="2">
        <v>297.86399999999998</v>
      </c>
      <c r="N685">
        <v>39.036999999999999</v>
      </c>
      <c r="O685" s="4">
        <v>29621857.294</v>
      </c>
      <c r="P685" s="4">
        <v>130171606.859</v>
      </c>
      <c r="Q685" s="4">
        <v>197366086.21700001</v>
      </c>
      <c r="R685" s="6">
        <v>754926.505</v>
      </c>
      <c r="S685" s="4">
        <v>-7527459.3310000002</v>
      </c>
      <c r="T685" s="4">
        <v>2446172.2239999999</v>
      </c>
      <c r="U685" s="4">
        <v>77177777.005999997</v>
      </c>
      <c r="V685" s="4">
        <v>42.360999999999997</v>
      </c>
      <c r="W685" s="8">
        <v>265</v>
      </c>
      <c r="X685" s="23">
        <f t="shared" si="306"/>
        <v>848548.78673705657</v>
      </c>
      <c r="Y685" s="24">
        <f t="shared" si="324"/>
        <v>-0.39888633404782992</v>
      </c>
      <c r="Z685" s="20">
        <f t="shared" si="307"/>
        <v>0.34498847958443746</v>
      </c>
      <c r="AA685" s="7">
        <f t="shared" si="308"/>
        <v>1.681446139541549</v>
      </c>
      <c r="AB685" s="7">
        <f t="shared" si="325"/>
        <v>-0.18212156692690534</v>
      </c>
      <c r="AC685" s="4">
        <f t="shared" si="309"/>
        <v>94381.755721604015</v>
      </c>
      <c r="AD685">
        <f t="shared" si="303"/>
        <v>9.4380898853135275E-3</v>
      </c>
      <c r="AE685" s="7">
        <f t="shared" si="310"/>
        <v>-3.092631600174805E-3</v>
      </c>
      <c r="AF685" s="7">
        <f t="shared" si="328"/>
        <v>-2.321133716721413E-2</v>
      </c>
      <c r="AG685">
        <f t="shared" si="311"/>
        <v>0.30093509507329064</v>
      </c>
      <c r="AH685" s="7">
        <f t="shared" si="323"/>
        <v>-4.8736037124663775E-2</v>
      </c>
      <c r="AI685" s="7">
        <f t="shared" si="312"/>
        <v>2.9372366316802494</v>
      </c>
      <c r="AJ685" s="10">
        <f t="shared" si="302"/>
        <v>-8.9043190703478353E-2</v>
      </c>
      <c r="AK685" s="17">
        <f t="shared" si="313"/>
        <v>-8.0966710059171915E-2</v>
      </c>
      <c r="AL685" s="20">
        <f t="shared" si="314"/>
        <v>0.46773421353964634</v>
      </c>
      <c r="AM685">
        <f t="shared" si="315"/>
        <v>39.036999999999999</v>
      </c>
      <c r="AN685" s="13">
        <f t="shared" si="304"/>
        <v>-0.82511925857977042</v>
      </c>
      <c r="AO685">
        <f t="shared" si="316"/>
        <v>8.4729149000388055</v>
      </c>
      <c r="AP685" s="13">
        <f t="shared" si="301"/>
        <v>-0.28107827054620588</v>
      </c>
      <c r="AQ685">
        <f t="shared" si="317"/>
        <v>2.9655705189933457</v>
      </c>
      <c r="AR685" s="13">
        <f t="shared" si="327"/>
        <v>-0.13403053282320093</v>
      </c>
      <c r="AS685" s="16">
        <f t="shared" si="318"/>
        <v>3.9803040987535182E-5</v>
      </c>
      <c r="AT685" s="13">
        <f t="shared" si="326"/>
        <v>-0.3218719190841367</v>
      </c>
      <c r="AU685" s="17">
        <f t="shared" si="319"/>
        <v>-0.4156873622331102</v>
      </c>
      <c r="AV685" s="20">
        <f t="shared" si="320"/>
        <v>0.33881939504456338</v>
      </c>
      <c r="AW685" s="17">
        <f>(Z685*0.3999)+(AL685*0.4002)+(AV685*0.1999)</f>
        <v>0.39287812231379116</v>
      </c>
      <c r="AX685" s="17">
        <f t="shared" si="321"/>
        <v>684</v>
      </c>
    </row>
    <row r="686" spans="1:50" x14ac:dyDescent="0.25">
      <c r="A686">
        <v>232672</v>
      </c>
      <c r="B686" s="1" t="s">
        <v>1249</v>
      </c>
      <c r="C686" t="s">
        <v>1250</v>
      </c>
      <c r="D686" t="s">
        <v>39</v>
      </c>
      <c r="E686" s="1" t="s">
        <v>192</v>
      </c>
      <c r="F686">
        <v>667.79600000000005</v>
      </c>
      <c r="G686">
        <v>0</v>
      </c>
      <c r="H686">
        <v>2747624.0520000001</v>
      </c>
      <c r="I686">
        <v>759.54100000000005</v>
      </c>
      <c r="J686">
        <v>44029142.752999999</v>
      </c>
      <c r="K686">
        <v>128.07499999999999</v>
      </c>
      <c r="L686">
        <v>1389.3050000000001</v>
      </c>
      <c r="M686" s="2">
        <v>139.70699999999999</v>
      </c>
      <c r="N686">
        <v>45.804000000000002</v>
      </c>
      <c r="O686" s="4">
        <v>18606618.368999999</v>
      </c>
      <c r="P686" s="4">
        <v>50386806.501999997</v>
      </c>
      <c r="Q686" s="4">
        <v>81623494.341999993</v>
      </c>
      <c r="R686" s="6">
        <v>583235.97699999996</v>
      </c>
      <c r="S686" s="4">
        <v>6039762.5920000002</v>
      </c>
      <c r="T686" s="4">
        <v>639592.76899999997</v>
      </c>
      <c r="U686" s="4">
        <v>92265457.052000001</v>
      </c>
      <c r="V686" s="4">
        <v>41.494</v>
      </c>
      <c r="W686" s="8">
        <v>139</v>
      </c>
      <c r="X686" s="23">
        <f t="shared" si="306"/>
        <v>586202.5081923668</v>
      </c>
      <c r="Y686" s="24">
        <f t="shared" si="324"/>
        <v>-0.50140544933983189</v>
      </c>
      <c r="Z686" s="20">
        <f t="shared" si="307"/>
        <v>0.30804290272459389</v>
      </c>
      <c r="AA686" s="7">
        <f t="shared" si="308"/>
        <v>0.60359333002947857</v>
      </c>
      <c r="AB686" s="7">
        <f t="shared" si="325"/>
        <v>-0.37784901725818809</v>
      </c>
      <c r="AC686" s="4">
        <f t="shared" si="309"/>
        <v>31691.488012351496</v>
      </c>
      <c r="AD686">
        <f t="shared" si="303"/>
        <v>-1.3625120952114426E-3</v>
      </c>
      <c r="AE686" s="7">
        <f t="shared" si="310"/>
        <v>9.5240265693882678E-2</v>
      </c>
      <c r="AF686" s="7">
        <f t="shared" si="328"/>
        <v>-5.3084746523735194E-3</v>
      </c>
      <c r="AG686">
        <f t="shared" si="311"/>
        <v>2.0475691029603095E-2</v>
      </c>
      <c r="AH686" s="7">
        <f t="shared" si="323"/>
        <v>-6.6691315393529613E-2</v>
      </c>
      <c r="AI686" s="7">
        <f t="shared" si="312"/>
        <v>2.6130649561851884</v>
      </c>
      <c r="AJ686" s="10">
        <f t="shared" si="302"/>
        <v>-9.2940646601567325E-2</v>
      </c>
      <c r="AK686" s="17">
        <f t="shared" si="313"/>
        <v>-0.14190013699115386</v>
      </c>
      <c r="AL686" s="20">
        <f t="shared" si="314"/>
        <v>0.44357944305464941</v>
      </c>
      <c r="AM686">
        <f t="shared" si="315"/>
        <v>45.804000000000002</v>
      </c>
      <c r="AN686" s="13">
        <f t="shared" si="304"/>
        <v>-0.563277134477987</v>
      </c>
      <c r="AO686">
        <f t="shared" si="316"/>
        <v>10.847589303142691</v>
      </c>
      <c r="AP686" s="13">
        <f t="shared" ref="AP686:AP749" si="329">(AO686 - AVERAGE(AO$2:AO$844)) / _xlfn.STDEV.P(AO$2:AO$844)</f>
        <v>-7.8399208717509453E-2</v>
      </c>
      <c r="AQ686">
        <f t="shared" si="317"/>
        <v>5.9304391957837215</v>
      </c>
      <c r="AR686" s="13">
        <f t="shared" si="327"/>
        <v>0.42370312265079146</v>
      </c>
      <c r="AS686" s="16">
        <f t="shared" si="318"/>
        <v>7.466724863421098E-5</v>
      </c>
      <c r="AT686" s="13">
        <f t="shared" si="326"/>
        <v>-9.9587052921189606E-2</v>
      </c>
      <c r="AU686" s="17">
        <f t="shared" si="319"/>
        <v>-0.10257457244431352</v>
      </c>
      <c r="AV686" s="20">
        <f t="shared" si="320"/>
        <v>0.45915031230852593</v>
      </c>
      <c r="AW686" s="17">
        <f>(Z686*0.3999)+(AL686*0.4002)+(AV686*0.1999)</f>
        <v>0.39249099734051007</v>
      </c>
      <c r="AX686" s="17">
        <f t="shared" si="321"/>
        <v>685</v>
      </c>
    </row>
    <row r="687" spans="1:50" x14ac:dyDescent="0.25">
      <c r="A687">
        <v>162210</v>
      </c>
      <c r="B687" s="1" t="s">
        <v>1251</v>
      </c>
      <c r="C687" t="s">
        <v>1252</v>
      </c>
      <c r="D687" t="s">
        <v>129</v>
      </c>
      <c r="E687" s="1" t="s">
        <v>838</v>
      </c>
      <c r="F687">
        <v>190.62200000000001</v>
      </c>
      <c r="G687">
        <v>-2575464.4010000001</v>
      </c>
      <c r="H687">
        <v>1790537.236</v>
      </c>
      <c r="I687">
        <v>48.582000000000001</v>
      </c>
      <c r="J687">
        <v>4830765.1370000001</v>
      </c>
      <c r="K687">
        <v>84.899000000000001</v>
      </c>
      <c r="L687">
        <v>303.78899999999999</v>
      </c>
      <c r="M687" s="2">
        <v>226.70699999999999</v>
      </c>
      <c r="N687">
        <v>58.993000000000002</v>
      </c>
      <c r="O687" s="4">
        <v>9945925.8019999992</v>
      </c>
      <c r="P687" s="4">
        <v>-23499851.008000001</v>
      </c>
      <c r="Q687" s="4">
        <v>11204276.08</v>
      </c>
      <c r="R687" s="6">
        <v>424958.397</v>
      </c>
      <c r="S687" s="4">
        <v>-17153611.614</v>
      </c>
      <c r="T687" s="4">
        <v>22931288.370999999</v>
      </c>
      <c r="U687" s="4">
        <v>16387040.4</v>
      </c>
      <c r="V687" s="4">
        <v>43.923999999999999</v>
      </c>
      <c r="W687" s="9">
        <v>75</v>
      </c>
      <c r="X687" s="23">
        <f t="shared" si="306"/>
        <v>1284547.24411572</v>
      </c>
      <c r="Y687" s="24">
        <f t="shared" si="324"/>
        <v>-0.22850779326161477</v>
      </c>
      <c r="Z687" s="20">
        <f t="shared" si="307"/>
        <v>0.40962574911708455</v>
      </c>
      <c r="AA687" s="7">
        <f t="shared" si="308"/>
        <v>-0.74015011197009295</v>
      </c>
      <c r="AB687" s="7">
        <f t="shared" si="325"/>
        <v>-0.62185958668001673</v>
      </c>
      <c r="AC687" s="4">
        <f t="shared" si="309"/>
        <v>15901.711836175768</v>
      </c>
      <c r="AD687">
        <f t="shared" si="303"/>
        <v>-4.0828560029992139E-3</v>
      </c>
      <c r="AE687" s="7">
        <f t="shared" si="310"/>
        <v>-0.93751366952143478</v>
      </c>
      <c r="AF687" s="7">
        <f t="shared" si="328"/>
        <v>-0.19333559703573674</v>
      </c>
      <c r="AG687">
        <f t="shared" si="311"/>
        <v>0.5865534066995346</v>
      </c>
      <c r="AH687" s="7">
        <f t="shared" si="323"/>
        <v>-3.0450480676950584E-2</v>
      </c>
      <c r="AI687" s="7">
        <f t="shared" si="312"/>
        <v>0.32285140184016375</v>
      </c>
      <c r="AJ687" s="10">
        <f t="shared" si="302"/>
        <v>-0.12047545917158566</v>
      </c>
      <c r="AK687" s="17">
        <f t="shared" si="313"/>
        <v>-0.24999883882273019</v>
      </c>
      <c r="AL687" s="20">
        <f t="shared" si="314"/>
        <v>0.40129412330736963</v>
      </c>
      <c r="AM687">
        <f t="shared" si="315"/>
        <v>58.993000000000002</v>
      </c>
      <c r="AN687" s="13">
        <f t="shared" si="304"/>
        <v>-5.29423074086178E-2</v>
      </c>
      <c r="AO687">
        <f t="shared" si="316"/>
        <v>3.5782400263842917</v>
      </c>
      <c r="AP687" s="13">
        <f t="shared" si="329"/>
        <v>-0.69884001087241887</v>
      </c>
      <c r="AQ687">
        <f t="shared" si="317"/>
        <v>0.57223288849103049</v>
      </c>
      <c r="AR687" s="13">
        <f t="shared" si="327"/>
        <v>-0.58425112973967497</v>
      </c>
      <c r="AS687" s="16">
        <f t="shared" si="318"/>
        <v>3.0544064579580098E-5</v>
      </c>
      <c r="AT687" s="13">
        <f t="shared" si="326"/>
        <v>-0.38090467704915004</v>
      </c>
      <c r="AU687" s="17">
        <f t="shared" si="319"/>
        <v>-0.41283641278543881</v>
      </c>
      <c r="AV687" s="20">
        <f t="shared" si="320"/>
        <v>0.33986323565819032</v>
      </c>
      <c r="AW687" s="17">
        <f>(Z687*0.3999)+(AL687*0.4002)+(AV687*0.1999)</f>
        <v>0.39234590602760372</v>
      </c>
      <c r="AX687" s="17">
        <f t="shared" si="321"/>
        <v>686</v>
      </c>
    </row>
    <row r="688" spans="1:50" x14ac:dyDescent="0.25">
      <c r="A688">
        <v>184773</v>
      </c>
      <c r="B688" s="1" t="s">
        <v>1253</v>
      </c>
      <c r="C688" t="s">
        <v>504</v>
      </c>
      <c r="D688" t="s">
        <v>92</v>
      </c>
      <c r="E688" s="1" t="s">
        <v>48</v>
      </c>
      <c r="F688">
        <v>631.68600000000004</v>
      </c>
      <c r="G688">
        <v>0</v>
      </c>
      <c r="H688">
        <v>4020384.6439999999</v>
      </c>
      <c r="I688">
        <v>422.98899999999998</v>
      </c>
      <c r="J688">
        <v>53350610.432999998</v>
      </c>
      <c r="K688">
        <v>132.96100000000001</v>
      </c>
      <c r="L688">
        <v>904.524</v>
      </c>
      <c r="M688" s="2">
        <v>192.98400000000001</v>
      </c>
      <c r="N688">
        <v>59.881999999999998</v>
      </c>
      <c r="O688" s="4">
        <v>16944596.157000002</v>
      </c>
      <c r="P688" s="4">
        <v>81903038.938999996</v>
      </c>
      <c r="Q688" s="4">
        <v>108110224.132</v>
      </c>
      <c r="R688" s="6">
        <v>581180.24600000004</v>
      </c>
      <c r="S688" s="4">
        <v>-65605958.475000001</v>
      </c>
      <c r="T688" s="4">
        <v>17540578.815000001</v>
      </c>
      <c r="U688" s="4">
        <v>52966583.497000001</v>
      </c>
      <c r="V688" s="4">
        <v>42.533999999999999</v>
      </c>
      <c r="W688" s="8">
        <v>145</v>
      </c>
      <c r="X688" s="23">
        <f t="shared" si="306"/>
        <v>773506.81789009657</v>
      </c>
      <c r="Y688" s="24">
        <f t="shared" si="324"/>
        <v>-0.4282110734671839</v>
      </c>
      <c r="Z688" s="20">
        <f t="shared" si="307"/>
        <v>0.33424872747759127</v>
      </c>
      <c r="AA688" s="7">
        <f t="shared" si="308"/>
        <v>0.71498469212138027</v>
      </c>
      <c r="AB688" s="7">
        <f t="shared" si="325"/>
        <v>-0.35762144341993252</v>
      </c>
      <c r="AC688" s="4">
        <f t="shared" si="309"/>
        <v>58981.973317457581</v>
      </c>
      <c r="AD688">
        <f t="shared" si="303"/>
        <v>3.3392331741314315E-3</v>
      </c>
      <c r="AE688" s="7">
        <f t="shared" si="310"/>
        <v>-1.1627250572899075</v>
      </c>
      <c r="AF688" s="7">
        <f t="shared" si="328"/>
        <v>-0.23433844168840909</v>
      </c>
      <c r="AG688">
        <f t="shared" si="311"/>
        <v>0.66930418836759042</v>
      </c>
      <c r="AH688" s="7">
        <f t="shared" si="323"/>
        <v>-2.5152696789537566E-2</v>
      </c>
      <c r="AI688" s="7">
        <f t="shared" si="312"/>
        <v>4.125213117541386</v>
      </c>
      <c r="AJ688" s="10">
        <f t="shared" ref="AJ688:AJ751" si="330">(AI688 - AVERAGE(AI$2:AI$844)) / _xlfn.STDEV.P(AI$2:AI$844)</f>
        <v>-7.4760369866217924E-2</v>
      </c>
      <c r="AK688" s="17">
        <f t="shared" si="313"/>
        <v>-0.16989783122538205</v>
      </c>
      <c r="AL688" s="20">
        <f t="shared" si="314"/>
        <v>0.43254524337866601</v>
      </c>
      <c r="AM688">
        <f t="shared" si="315"/>
        <v>59.881999999999998</v>
      </c>
      <c r="AN688" s="13">
        <f t="shared" si="304"/>
        <v>-1.8543364254120339E-2</v>
      </c>
      <c r="AO688">
        <f t="shared" si="316"/>
        <v>6.8029271741337682</v>
      </c>
      <c r="AP688" s="13">
        <f t="shared" si="329"/>
        <v>-0.42361214597328017</v>
      </c>
      <c r="AQ688">
        <f t="shared" si="317"/>
        <v>3.1813012838351091</v>
      </c>
      <c r="AR688" s="13">
        <f t="shared" si="327"/>
        <v>-9.3448530316550302E-2</v>
      </c>
      <c r="AS688" s="16">
        <f t="shared" si="318"/>
        <v>5.3381266311639478E-5</v>
      </c>
      <c r="AT688" s="13">
        <f t="shared" si="326"/>
        <v>-0.23530078488580528</v>
      </c>
      <c r="AU688" s="17">
        <f t="shared" si="319"/>
        <v>-0.18188833532585477</v>
      </c>
      <c r="AV688" s="20">
        <f t="shared" si="320"/>
        <v>0.42783517943149629</v>
      </c>
      <c r="AW688" s="17">
        <f>(Z688*0.3999)+(AL688*0.4002)+(AV688*0.1999)</f>
        <v>0.39229492488678697</v>
      </c>
      <c r="AX688" s="17">
        <f t="shared" si="321"/>
        <v>687</v>
      </c>
    </row>
    <row r="689" spans="1:50" x14ac:dyDescent="0.25">
      <c r="A689">
        <v>170967</v>
      </c>
      <c r="B689" s="1" t="s">
        <v>1254</v>
      </c>
      <c r="C689" t="s">
        <v>1255</v>
      </c>
      <c r="D689" t="s">
        <v>233</v>
      </c>
      <c r="E689" s="1" t="s">
        <v>212</v>
      </c>
      <c r="F689">
        <v>216.10400000000001</v>
      </c>
      <c r="G689">
        <v>7715812.0690000001</v>
      </c>
      <c r="H689">
        <v>1381806.05</v>
      </c>
      <c r="I689">
        <v>213.64400000000001</v>
      </c>
      <c r="J689">
        <v>1247972.92</v>
      </c>
      <c r="K689">
        <v>65.090999999999994</v>
      </c>
      <c r="L689">
        <v>927.30700000000002</v>
      </c>
      <c r="M689" s="2">
        <v>187.11</v>
      </c>
      <c r="N689">
        <v>40.936</v>
      </c>
      <c r="O689" s="4">
        <v>8950051.9969999995</v>
      </c>
      <c r="P689" s="4">
        <v>8228428.5</v>
      </c>
      <c r="Q689" s="4">
        <v>35554818.075000003</v>
      </c>
      <c r="R689" s="6">
        <v>630727.38300000003</v>
      </c>
      <c r="S689" s="4">
        <v>-6185132.3250000002</v>
      </c>
      <c r="T689" s="4">
        <v>1216181.0619999999</v>
      </c>
      <c r="U689" s="4">
        <v>24104488.252</v>
      </c>
      <c r="V689" s="4">
        <v>41.033000000000001</v>
      </c>
      <c r="W689" s="8">
        <v>156</v>
      </c>
      <c r="X689" s="23">
        <f t="shared" si="306"/>
        <v>756508.97841750016</v>
      </c>
      <c r="Y689" s="24">
        <f t="shared" si="324"/>
        <v>-0.43485345267024633</v>
      </c>
      <c r="Z689" s="20">
        <f t="shared" si="307"/>
        <v>0.33183440153162247</v>
      </c>
      <c r="AA689" s="7">
        <f t="shared" si="308"/>
        <v>0.28464374199974957</v>
      </c>
      <c r="AB689" s="7">
        <f t="shared" si="325"/>
        <v>-0.43576711989553413</v>
      </c>
      <c r="AC689" s="4">
        <f t="shared" si="309"/>
        <v>1345.8034070701503</v>
      </c>
      <c r="AD689">
        <f t="shared" ref="AD689:AD752" si="331">(AC689 - AVERAGE(AC$2:AC$844)) / _xlfn.STDEV.P(AC$2:AC$844)</f>
        <v>-6.5906228247468125E-3</v>
      </c>
      <c r="AE689" s="7">
        <f t="shared" si="310"/>
        <v>-0.19927103304512006</v>
      </c>
      <c r="AF689" s="7">
        <f t="shared" si="328"/>
        <v>-5.8928325541381679E-2</v>
      </c>
      <c r="AG689">
        <f t="shared" si="311"/>
        <v>0.326863272825898</v>
      </c>
      <c r="AH689" s="7">
        <f t="shared" si="323"/>
        <v>-4.707609048054924E-2</v>
      </c>
      <c r="AI689" s="7">
        <f t="shared" si="312"/>
        <v>1.3011165627063999</v>
      </c>
      <c r="AJ689" s="10">
        <f t="shared" si="330"/>
        <v>-0.10871395867870515</v>
      </c>
      <c r="AK689" s="17">
        <f t="shared" si="313"/>
        <v>-0.16922670639856421</v>
      </c>
      <c r="AL689" s="20">
        <f t="shared" si="314"/>
        <v>0.43280916203026004</v>
      </c>
      <c r="AM689">
        <f t="shared" si="315"/>
        <v>40.936</v>
      </c>
      <c r="AN689" s="13">
        <f t="shared" si="304"/>
        <v>-0.75163940138023055</v>
      </c>
      <c r="AO689">
        <f t="shared" si="316"/>
        <v>14.246316695088415</v>
      </c>
      <c r="AP689" s="13">
        <f t="shared" si="329"/>
        <v>0.21168303510954728</v>
      </c>
      <c r="AQ689">
        <f t="shared" si="317"/>
        <v>3.2822356393356995</v>
      </c>
      <c r="AR689" s="13">
        <f t="shared" si="327"/>
        <v>-7.4461353077659082E-2</v>
      </c>
      <c r="AS689" s="16">
        <f t="shared" si="318"/>
        <v>1.0360911873035234E-4</v>
      </c>
      <c r="AT689" s="13">
        <f t="shared" si="326"/>
        <v>8.4938572500261253E-2</v>
      </c>
      <c r="AU689" s="17">
        <f t="shared" si="319"/>
        <v>-0.17419868540604488</v>
      </c>
      <c r="AV689" s="20">
        <f t="shared" si="320"/>
        <v>0.43085465931855349</v>
      </c>
      <c r="AW689" s="17">
        <f>(Z689*0.3999)+(AL689*0.4002)+(AV689*0.1999)</f>
        <v>0.39203865021478468</v>
      </c>
      <c r="AX689" s="17">
        <f t="shared" si="321"/>
        <v>688</v>
      </c>
    </row>
    <row r="690" spans="1:50" x14ac:dyDescent="0.25">
      <c r="A690">
        <v>151777</v>
      </c>
      <c r="B690" s="1" t="s">
        <v>1256</v>
      </c>
      <c r="C690" t="s">
        <v>1257</v>
      </c>
      <c r="D690" t="s">
        <v>73</v>
      </c>
      <c r="E690" s="1" t="s">
        <v>276</v>
      </c>
      <c r="F690">
        <v>326.87799999999999</v>
      </c>
      <c r="G690">
        <v>376453.38</v>
      </c>
      <c r="H690">
        <v>3892995.753</v>
      </c>
      <c r="I690">
        <v>293.30500000000001</v>
      </c>
      <c r="J690">
        <v>85720776.868000001</v>
      </c>
      <c r="K690">
        <v>60.768000000000001</v>
      </c>
      <c r="L690">
        <v>757.63900000000001</v>
      </c>
      <c r="M690" s="2">
        <v>196.39400000000001</v>
      </c>
      <c r="N690">
        <v>6.7290000000000001</v>
      </c>
      <c r="O690" s="4">
        <v>12669058.710000001</v>
      </c>
      <c r="P690" s="4">
        <v>145207221.61199999</v>
      </c>
      <c r="Q690" s="4">
        <v>172218941.567</v>
      </c>
      <c r="R690" s="6">
        <v>495367.603</v>
      </c>
      <c r="S690" s="4">
        <v>-17263476.34</v>
      </c>
      <c r="T690" s="4">
        <v>14515801.444</v>
      </c>
      <c r="U690" s="4">
        <v>48773077.583999999</v>
      </c>
      <c r="V690" s="4">
        <v>43.274999999999999</v>
      </c>
      <c r="W690" s="8">
        <v>103</v>
      </c>
      <c r="X690" s="23">
        <f t="shared" si="306"/>
        <v>944536.16527749505</v>
      </c>
      <c r="Y690" s="24">
        <f t="shared" si="324"/>
        <v>-0.36137659241264242</v>
      </c>
      <c r="Z690" s="20">
        <f t="shared" si="307"/>
        <v>0.35890897196244254</v>
      </c>
      <c r="AA690" s="7">
        <f t="shared" si="308"/>
        <v>2.3366415745367251</v>
      </c>
      <c r="AB690" s="7">
        <f t="shared" si="325"/>
        <v>-6.3144531446194432E-2</v>
      </c>
      <c r="AC690" s="4">
        <f t="shared" si="309"/>
        <v>113141.98037323845</v>
      </c>
      <c r="AD690">
        <f t="shared" si="331"/>
        <v>1.2670197945008907E-2</v>
      </c>
      <c r="AE690" s="7">
        <f t="shared" si="310"/>
        <v>-0.27413649597921175</v>
      </c>
      <c r="AF690" s="7">
        <f t="shared" si="328"/>
        <v>-7.2558617406075235E-2</v>
      </c>
      <c r="AG690">
        <f t="shared" si="311"/>
        <v>0.55132567821707201</v>
      </c>
      <c r="AH690" s="7">
        <f t="shared" si="323"/>
        <v>-3.2705793419411294E-2</v>
      </c>
      <c r="AI690" s="7">
        <f t="shared" si="312"/>
        <v>6.3757117967277521</v>
      </c>
      <c r="AJ690" s="10">
        <f t="shared" si="330"/>
        <v>-4.7703041870361118E-2</v>
      </c>
      <c r="AK690" s="17">
        <f t="shared" si="313"/>
        <v>-4.525116818775847E-2</v>
      </c>
      <c r="AL690" s="20">
        <f t="shared" si="314"/>
        <v>0.48195355483780322</v>
      </c>
      <c r="AM690">
        <f t="shared" si="315"/>
        <v>6.7290000000000001</v>
      </c>
      <c r="AN690" s="13">
        <f t="shared" si="304"/>
        <v>-2.0752441803294999</v>
      </c>
      <c r="AO690">
        <f t="shared" si="316"/>
        <v>12.467729726171669</v>
      </c>
      <c r="AP690" s="13">
        <f t="shared" si="329"/>
        <v>5.9880186782377713E-2</v>
      </c>
      <c r="AQ690">
        <f t="shared" si="317"/>
        <v>4.826635729331227</v>
      </c>
      <c r="AR690" s="13">
        <f t="shared" si="327"/>
        <v>0.21606210735433531</v>
      </c>
      <c r="AS690" s="16">
        <f t="shared" si="318"/>
        <v>5.9802311864099013E-5</v>
      </c>
      <c r="AT690" s="13">
        <f t="shared" si="326"/>
        <v>-0.19436191526572535</v>
      </c>
      <c r="AU690" s="17">
        <f t="shared" si="319"/>
        <v>-0.59246006361781678</v>
      </c>
      <c r="AV690" s="20">
        <f t="shared" si="320"/>
        <v>0.27677127795956258</v>
      </c>
      <c r="AW690" s="17">
        <f>(Z690*0.3999)+(AL690*0.4002)+(AV690*0.1999)</f>
        <v>0.39173208899798617</v>
      </c>
      <c r="AX690" s="17">
        <f t="shared" si="321"/>
        <v>689</v>
      </c>
    </row>
    <row r="691" spans="1:50" x14ac:dyDescent="0.25">
      <c r="A691">
        <v>196653</v>
      </c>
      <c r="B691" s="1" t="s">
        <v>1258</v>
      </c>
      <c r="C691" t="s">
        <v>737</v>
      </c>
      <c r="D691" t="s">
        <v>58</v>
      </c>
      <c r="E691" s="1" t="s">
        <v>48</v>
      </c>
      <c r="F691">
        <v>444.19400000000002</v>
      </c>
      <c r="G691">
        <v>0</v>
      </c>
      <c r="H691">
        <v>1945671.2649999999</v>
      </c>
      <c r="I691">
        <v>389.87299999999999</v>
      </c>
      <c r="J691">
        <v>2555905.9929999998</v>
      </c>
      <c r="K691">
        <v>29.984999999999999</v>
      </c>
      <c r="L691">
        <v>316</v>
      </c>
      <c r="M691" s="2">
        <v>-0.44700000000000001</v>
      </c>
      <c r="N691">
        <v>18.146999999999998</v>
      </c>
      <c r="O691" s="4">
        <v>9774433.7689999994</v>
      </c>
      <c r="P691" s="4">
        <v>50825828.550999999</v>
      </c>
      <c r="Q691" s="4">
        <v>51496488.067000002</v>
      </c>
      <c r="R691" s="6">
        <v>1163205.6410000001</v>
      </c>
      <c r="S691" s="4">
        <v>-1617174.1259999999</v>
      </c>
      <c r="T691" s="4">
        <v>1115053.6980000001</v>
      </c>
      <c r="U691" s="4">
        <v>31255023.471000001</v>
      </c>
      <c r="V691" s="4">
        <v>43.488</v>
      </c>
      <c r="W691" s="8">
        <v>402</v>
      </c>
      <c r="X691" s="23">
        <f t="shared" si="306"/>
        <v>-1293.4152276791046</v>
      </c>
      <c r="Y691" s="24">
        <f t="shared" si="324"/>
        <v>-0.7309858445365599</v>
      </c>
      <c r="Z691" s="20">
        <f t="shared" si="307"/>
        <v>0.23239389962943172</v>
      </c>
      <c r="AA691" s="7">
        <f t="shared" si="308"/>
        <v>1.6434379989973198</v>
      </c>
      <c r="AB691" s="7">
        <f t="shared" si="325"/>
        <v>-0.18902347076284995</v>
      </c>
      <c r="AC691" s="4">
        <f t="shared" si="309"/>
        <v>8088.3101044303794</v>
      </c>
      <c r="AD691">
        <f t="shared" si="331"/>
        <v>-5.4289890680215436E-3</v>
      </c>
      <c r="AE691" s="7">
        <f t="shared" si="310"/>
        <v>1.0510218919041808E-2</v>
      </c>
      <c r="AF691" s="7">
        <f t="shared" si="328"/>
        <v>-2.0734750293879112E-2</v>
      </c>
      <c r="AG691">
        <f t="shared" si="311"/>
        <v>1.662622644423934</v>
      </c>
      <c r="AH691" s="7">
        <f t="shared" si="323"/>
        <v>3.8440497201966468E-2</v>
      </c>
      <c r="AI691" s="7">
        <f t="shared" si="312"/>
        <v>76.784846615074045</v>
      </c>
      <c r="AJ691" s="10">
        <f t="shared" si="330"/>
        <v>0.79881292025997508</v>
      </c>
      <c r="AK691" s="17">
        <f t="shared" si="313"/>
        <v>6.584169783155551E-2</v>
      </c>
      <c r="AL691" s="20">
        <f t="shared" si="314"/>
        <v>0.52624807091340431</v>
      </c>
      <c r="AM691">
        <f t="shared" si="315"/>
        <v>18.146999999999998</v>
      </c>
      <c r="AN691" s="13">
        <f t="shared" si="304"/>
        <v>-1.6334363817490116</v>
      </c>
      <c r="AO691">
        <f t="shared" si="316"/>
        <v>10.538602634650658</v>
      </c>
      <c r="AP691" s="13">
        <f t="shared" si="329"/>
        <v>-0.1047712991420677</v>
      </c>
      <c r="AQ691">
        <f t="shared" si="317"/>
        <v>13.002267800566949</v>
      </c>
      <c r="AR691" s="13">
        <f t="shared" si="327"/>
        <v>1.7540139217453032</v>
      </c>
      <c r="AS691" s="16">
        <f t="shared" si="318"/>
        <v>3.2329238446753446E-5</v>
      </c>
      <c r="AT691" s="13">
        <f t="shared" si="326"/>
        <v>-0.36952288578162201</v>
      </c>
      <c r="AU691" s="17">
        <f t="shared" si="319"/>
        <v>-0.15162483603021898</v>
      </c>
      <c r="AV691" s="20">
        <f t="shared" si="320"/>
        <v>0.43974142178499187</v>
      </c>
      <c r="AW691" s="17">
        <f>(Z691*0.3999)+(AL691*0.4002)+(AV691*0.1999)</f>
        <v>0.39144310865617399</v>
      </c>
      <c r="AX691" s="17">
        <f t="shared" si="321"/>
        <v>690</v>
      </c>
    </row>
    <row r="692" spans="1:50" x14ac:dyDescent="0.25">
      <c r="A692">
        <v>200156</v>
      </c>
      <c r="B692" s="1" t="s">
        <v>1259</v>
      </c>
      <c r="C692" t="s">
        <v>1260</v>
      </c>
      <c r="D692" t="s">
        <v>689</v>
      </c>
      <c r="E692" s="1" t="s">
        <v>192</v>
      </c>
      <c r="F692">
        <v>304.00200000000001</v>
      </c>
      <c r="G692">
        <v>14108.1</v>
      </c>
      <c r="H692">
        <v>2331571.4339999999</v>
      </c>
      <c r="I692">
        <v>258.89</v>
      </c>
      <c r="J692">
        <v>47264091.840999998</v>
      </c>
      <c r="K692">
        <v>106.652</v>
      </c>
      <c r="L692">
        <v>1173.4469999999999</v>
      </c>
      <c r="M692" s="2">
        <v>277.36500000000001</v>
      </c>
      <c r="N692">
        <v>46.877000000000002</v>
      </c>
      <c r="O692" s="4">
        <v>16757855.033</v>
      </c>
      <c r="P692" s="4">
        <v>71228694.272</v>
      </c>
      <c r="Q692" s="4">
        <v>95484020.557999998</v>
      </c>
      <c r="R692" s="6">
        <v>59681.044999999998</v>
      </c>
      <c r="S692" s="4">
        <v>7413188.9850000003</v>
      </c>
      <c r="T692" s="4">
        <v>1637323.017</v>
      </c>
      <c r="U692" s="4">
        <v>64578296.044</v>
      </c>
      <c r="V692" s="4">
        <v>41.256999999999998</v>
      </c>
      <c r="W692" s="8">
        <v>25</v>
      </c>
      <c r="X692" s="23">
        <f t="shared" si="306"/>
        <v>662137.321857</v>
      </c>
      <c r="Y692" s="24">
        <f t="shared" si="324"/>
        <v>-0.47173180594017861</v>
      </c>
      <c r="Z692" s="20">
        <f t="shared" si="307"/>
        <v>0.31855911585574836</v>
      </c>
      <c r="AA692" s="7">
        <f t="shared" si="308"/>
        <v>1.2989987506755816</v>
      </c>
      <c r="AB692" s="7">
        <f t="shared" si="325"/>
        <v>-0.25157024456451199</v>
      </c>
      <c r="AC692" s="4">
        <f t="shared" si="309"/>
        <v>40277.99452467815</v>
      </c>
      <c r="AD692">
        <f t="shared" si="331"/>
        <v>1.1681544049053536E-4</v>
      </c>
      <c r="AE692" s="7">
        <f t="shared" si="310"/>
        <v>0.15089838252097068</v>
      </c>
      <c r="AF692" s="7">
        <f t="shared" si="328"/>
        <v>4.8248544857938617E-3</v>
      </c>
      <c r="AG692">
        <f t="shared" si="311"/>
        <v>6.8085297947659204E-2</v>
      </c>
      <c r="AH692" s="7">
        <f t="shared" si="323"/>
        <v>-6.3643302996156559E-2</v>
      </c>
      <c r="AI692" s="7">
        <f t="shared" si="312"/>
        <v>3.936620741857952</v>
      </c>
      <c r="AJ692" s="10">
        <f t="shared" si="330"/>
        <v>-7.7027781002059759E-2</v>
      </c>
      <c r="AK692" s="17">
        <f t="shared" si="313"/>
        <v>-9.8771407905661524E-2</v>
      </c>
      <c r="AL692" s="20">
        <f t="shared" si="314"/>
        <v>0.46065988532192764</v>
      </c>
      <c r="AM692">
        <f t="shared" si="315"/>
        <v>46.877000000000002</v>
      </c>
      <c r="AN692" s="13">
        <f t="shared" si="304"/>
        <v>-0.52175850005191726</v>
      </c>
      <c r="AO692">
        <f t="shared" si="316"/>
        <v>11.002578479540936</v>
      </c>
      <c r="AP692" s="13">
        <f t="shared" si="329"/>
        <v>-6.5170843251936797E-2</v>
      </c>
      <c r="AQ692">
        <f t="shared" si="317"/>
        <v>2.4274275212841765</v>
      </c>
      <c r="AR692" s="13">
        <f t="shared" si="327"/>
        <v>-0.2352628280778376</v>
      </c>
      <c r="AS692" s="16">
        <f t="shared" si="318"/>
        <v>7.0023699195942304E-5</v>
      </c>
      <c r="AT692" s="13">
        <f t="shared" si="326"/>
        <v>-0.12919308257392423</v>
      </c>
      <c r="AU692" s="17">
        <f t="shared" si="319"/>
        <v>-0.25747458436280363</v>
      </c>
      <c r="AV692" s="20">
        <f t="shared" si="320"/>
        <v>0.39840621641564256</v>
      </c>
      <c r="AW692" s="17">
        <f>(Z692*0.3999)+(AL692*0.4002)+(AV692*0.1999)</f>
        <v>0.39138927919803618</v>
      </c>
      <c r="AX692" s="17">
        <f t="shared" si="321"/>
        <v>691</v>
      </c>
    </row>
    <row r="693" spans="1:50" x14ac:dyDescent="0.25">
      <c r="A693">
        <v>153366</v>
      </c>
      <c r="B693" s="1" t="s">
        <v>1261</v>
      </c>
      <c r="C693" t="s">
        <v>1262</v>
      </c>
      <c r="D693" t="s">
        <v>291</v>
      </c>
      <c r="E693" s="1" t="s">
        <v>374</v>
      </c>
      <c r="F693">
        <v>309.83100000000002</v>
      </c>
      <c r="G693">
        <v>2929.3139999999999</v>
      </c>
      <c r="H693">
        <v>3521261.176</v>
      </c>
      <c r="I693">
        <v>37.234000000000002</v>
      </c>
      <c r="J693">
        <v>57187444.612000003</v>
      </c>
      <c r="K693">
        <v>83.126000000000005</v>
      </c>
      <c r="L693">
        <v>774.36500000000001</v>
      </c>
      <c r="M693" s="2">
        <v>209.267</v>
      </c>
      <c r="N693">
        <v>43.511000000000003</v>
      </c>
      <c r="O693" s="4">
        <v>7102373.068</v>
      </c>
      <c r="P693" s="4">
        <v>126178537.29899999</v>
      </c>
      <c r="Q693" s="4">
        <v>145563316.08000001</v>
      </c>
      <c r="R693" s="6">
        <v>237429.698</v>
      </c>
      <c r="S693" s="4">
        <v>-12181770.679</v>
      </c>
      <c r="T693" s="4">
        <v>-19525226.085999999</v>
      </c>
      <c r="U693" s="4">
        <v>39861777.855999999</v>
      </c>
      <c r="V693" s="4">
        <v>41.625999999999998</v>
      </c>
      <c r="W693" s="9">
        <v>75</v>
      </c>
      <c r="X693" s="23">
        <f t="shared" si="306"/>
        <v>662482.67481821333</v>
      </c>
      <c r="Y693" s="24">
        <f t="shared" si="324"/>
        <v>-0.47159684965170573</v>
      </c>
      <c r="Z693" s="20">
        <f t="shared" si="307"/>
        <v>0.31860728789643772</v>
      </c>
      <c r="AA693" s="7">
        <f t="shared" si="308"/>
        <v>2.6004243444965334</v>
      </c>
      <c r="AB693" s="7">
        <f t="shared" si="325"/>
        <v>-1.5244179422314135E-2</v>
      </c>
      <c r="AC693" s="4">
        <f t="shared" si="309"/>
        <v>73850.761090700122</v>
      </c>
      <c r="AD693">
        <f t="shared" si="331"/>
        <v>5.9009044596408239E-3</v>
      </c>
      <c r="AE693" s="7">
        <f t="shared" si="310"/>
        <v>-0.21726350325582425</v>
      </c>
      <c r="AF693" s="7">
        <f t="shared" si="328"/>
        <v>-6.2204103326321092E-2</v>
      </c>
      <c r="AG693">
        <f t="shared" si="311"/>
        <v>-1.0070941222777723</v>
      </c>
      <c r="AH693" s="7">
        <f t="shared" si="323"/>
        <v>-0.13247731391097073</v>
      </c>
      <c r="AI693" s="7">
        <f t="shared" si="312"/>
        <v>7.5091553906549517</v>
      </c>
      <c r="AJ693" s="10">
        <f t="shared" si="330"/>
        <v>-3.4075859873178821E-2</v>
      </c>
      <c r="AK693" s="17">
        <f t="shared" si="313"/>
        <v>-4.7735780586183302E-2</v>
      </c>
      <c r="AL693" s="20">
        <f t="shared" si="314"/>
        <v>0.48096340890570383</v>
      </c>
      <c r="AM693">
        <f t="shared" si="315"/>
        <v>43.511000000000003</v>
      </c>
      <c r="AN693" s="13">
        <f t="shared" si="304"/>
        <v>-0.65200241755252353</v>
      </c>
      <c r="AO693">
        <f t="shared" si="316"/>
        <v>9.3155571060799272</v>
      </c>
      <c r="AP693" s="13">
        <f t="shared" si="329"/>
        <v>-0.20915854481267074</v>
      </c>
      <c r="AQ693">
        <f t="shared" si="317"/>
        <v>0.44792243100834878</v>
      </c>
      <c r="AR693" s="13">
        <f t="shared" si="327"/>
        <v>-0.60763568178011007</v>
      </c>
      <c r="AS693" s="16">
        <f t="shared" si="318"/>
        <v>1.0902905164034956E-4</v>
      </c>
      <c r="AT693" s="13">
        <f t="shared" si="326"/>
        <v>0.11949461558376892</v>
      </c>
      <c r="AU693" s="17">
        <f t="shared" si="319"/>
        <v>-0.37590035879719846</v>
      </c>
      <c r="AV693" s="20">
        <f t="shared" si="320"/>
        <v>0.35349548688162069</v>
      </c>
      <c r="AW693" s="17">
        <f>(Z693*0.3999)+(AL693*0.4002)+(AV693*0.1999)</f>
        <v>0.39055635850148407</v>
      </c>
      <c r="AX693" s="17">
        <f t="shared" si="321"/>
        <v>692</v>
      </c>
    </row>
    <row r="694" spans="1:50" x14ac:dyDescent="0.25">
      <c r="A694">
        <v>219833</v>
      </c>
      <c r="B694" s="1" t="s">
        <v>1263</v>
      </c>
      <c r="C694" t="s">
        <v>589</v>
      </c>
      <c r="D694" t="s">
        <v>110</v>
      </c>
      <c r="E694" s="1" t="s">
        <v>48</v>
      </c>
      <c r="F694">
        <v>629.53200000000004</v>
      </c>
      <c r="G694">
        <v>3199648.1710000001</v>
      </c>
      <c r="H694">
        <v>4081885.9890000001</v>
      </c>
      <c r="I694">
        <v>960.24</v>
      </c>
      <c r="J694">
        <v>45668943.468000002</v>
      </c>
      <c r="K694">
        <v>169.58699999999999</v>
      </c>
      <c r="L694">
        <v>1853.28</v>
      </c>
      <c r="M694" s="2">
        <v>-5.2320000000000002</v>
      </c>
      <c r="N694">
        <v>67.933999999999997</v>
      </c>
      <c r="O694" s="4">
        <v>17694432.486000001</v>
      </c>
      <c r="P694" s="4">
        <v>100338815.70299999</v>
      </c>
      <c r="Q694" s="4">
        <v>21871885.675000001</v>
      </c>
      <c r="R694" s="6">
        <v>500992.75799999997</v>
      </c>
      <c r="S694" s="4">
        <v>-2992697.281</v>
      </c>
      <c r="T694" s="4">
        <v>16270487.989</v>
      </c>
      <c r="U694" s="4">
        <v>64799052.464000002</v>
      </c>
      <c r="V694" s="4">
        <v>38.478999999999999</v>
      </c>
      <c r="W694" s="8">
        <v>142</v>
      </c>
      <c r="X694" s="23">
        <f t="shared" si="306"/>
        <v>-18459.11344969014</v>
      </c>
      <c r="Y694" s="24">
        <f t="shared" si="324"/>
        <v>-0.73769381922121058</v>
      </c>
      <c r="Z694" s="20">
        <f t="shared" si="307"/>
        <v>0.23035026443794776</v>
      </c>
      <c r="AA694" s="7">
        <f t="shared" si="308"/>
        <v>1.5749337667285528</v>
      </c>
      <c r="AB694" s="7">
        <f t="shared" si="325"/>
        <v>-0.2014631643838532</v>
      </c>
      <c r="AC694" s="4">
        <f t="shared" si="309"/>
        <v>24642.225388500388</v>
      </c>
      <c r="AD694">
        <f t="shared" si="331"/>
        <v>-2.5769953417899205E-3</v>
      </c>
      <c r="AE694" s="7">
        <f t="shared" si="310"/>
        <v>1.6808713500943765E-2</v>
      </c>
      <c r="AF694" s="7">
        <f t="shared" si="328"/>
        <v>-1.9588022335553474E-2</v>
      </c>
      <c r="AG694">
        <f t="shared" si="311"/>
        <v>-0.24813174356448395</v>
      </c>
      <c r="AH694" s="7">
        <f t="shared" si="323"/>
        <v>-8.3887819285664175E-2</v>
      </c>
      <c r="AI694" s="7">
        <f t="shared" si="312"/>
        <v>-0.278740173308619</v>
      </c>
      <c r="AJ694" s="10">
        <f t="shared" si="330"/>
        <v>-0.1277082830425286</v>
      </c>
      <c r="AK694" s="17">
        <f t="shared" si="313"/>
        <v>-0.10067690939704725</v>
      </c>
      <c r="AL694" s="20">
        <f t="shared" si="314"/>
        <v>0.45990347092802436</v>
      </c>
      <c r="AM694">
        <f t="shared" si="315"/>
        <v>67.933999999999997</v>
      </c>
      <c r="AN694" s="13">
        <f t="shared" si="304"/>
        <v>0.29302051682576141</v>
      </c>
      <c r="AO694">
        <f t="shared" si="316"/>
        <v>10.928196147110333</v>
      </c>
      <c r="AP694" s="13">
        <f t="shared" si="329"/>
        <v>-7.1519394166521061E-2</v>
      </c>
      <c r="AQ694">
        <f t="shared" si="317"/>
        <v>5.6622264678306715</v>
      </c>
      <c r="AR694" s="13">
        <f t="shared" si="327"/>
        <v>0.37324852195399216</v>
      </c>
      <c r="AS694" s="16">
        <f t="shared" si="318"/>
        <v>1.0473802996882393E-4</v>
      </c>
      <c r="AT694" s="13">
        <f t="shared" si="326"/>
        <v>9.2136208714931736E-2</v>
      </c>
      <c r="AU694" s="17">
        <f t="shared" si="319"/>
        <v>0.18176567873758254</v>
      </c>
      <c r="AV694" s="20">
        <f t="shared" si="320"/>
        <v>0.57211668990729247</v>
      </c>
      <c r="AW694" s="17">
        <f>(Z694*0.3999)+(AL694*0.4002)+(AV694*0.1999)</f>
        <v>0.39053656612659837</v>
      </c>
      <c r="AX694" s="17">
        <f t="shared" si="321"/>
        <v>693</v>
      </c>
    </row>
    <row r="695" spans="1:50" x14ac:dyDescent="0.25">
      <c r="A695">
        <v>231059</v>
      </c>
      <c r="B695" s="1" t="s">
        <v>1264</v>
      </c>
      <c r="C695" t="s">
        <v>1265</v>
      </c>
      <c r="D695" t="s">
        <v>536</v>
      </c>
      <c r="E695" s="1" t="s">
        <v>48</v>
      </c>
      <c r="F695">
        <v>322.798</v>
      </c>
      <c r="G695">
        <v>-39562585.714000002</v>
      </c>
      <c r="H695">
        <v>4269228.5860000001</v>
      </c>
      <c r="I695">
        <v>250.68799999999999</v>
      </c>
      <c r="J695">
        <v>103199288.56200001</v>
      </c>
      <c r="K695">
        <v>117.708</v>
      </c>
      <c r="L695">
        <v>642.00199999999995</v>
      </c>
      <c r="M695" s="2">
        <v>176.54300000000001</v>
      </c>
      <c r="N695">
        <v>71.572999999999993</v>
      </c>
      <c r="O695" s="4">
        <v>6435163.7209999999</v>
      </c>
      <c r="P695" s="4">
        <v>127466864.941</v>
      </c>
      <c r="Q695" s="4">
        <v>181630206.69499999</v>
      </c>
      <c r="R695" s="6">
        <v>41591.273999999998</v>
      </c>
      <c r="S695" s="4">
        <v>-27872908.465999998</v>
      </c>
      <c r="T695" s="4">
        <v>0</v>
      </c>
      <c r="U695" s="4">
        <v>69715830.268000007</v>
      </c>
      <c r="V695" s="4">
        <v>39.889000000000003</v>
      </c>
      <c r="W695" s="8">
        <v>17</v>
      </c>
      <c r="X695" s="23">
        <f t="shared" si="306"/>
        <v>431920.48739894119</v>
      </c>
      <c r="Y695" s="24">
        <f t="shared" si="324"/>
        <v>-0.5616954460759962</v>
      </c>
      <c r="Z695" s="20">
        <f t="shared" si="307"/>
        <v>0.28716176879261401</v>
      </c>
      <c r="AA695" s="7">
        <f t="shared" si="308"/>
        <v>1.3659187102337338</v>
      </c>
      <c r="AB695" s="7">
        <f t="shared" si="325"/>
        <v>-0.2394182392582225</v>
      </c>
      <c r="AC695" s="4">
        <f t="shared" si="309"/>
        <v>160746.05462599808</v>
      </c>
      <c r="AD695">
        <f t="shared" si="331"/>
        <v>2.0871672869952146E-2</v>
      </c>
      <c r="AE695" s="7">
        <f t="shared" si="310"/>
        <v>-0.33856987414857243</v>
      </c>
      <c r="AF695" s="7">
        <f t="shared" si="328"/>
        <v>-8.4289604110181104E-2</v>
      </c>
      <c r="AG695">
        <f t="shared" si="311"/>
        <v>-0.73043103384732133</v>
      </c>
      <c r="AH695" s="7">
        <f t="shared" si="323"/>
        <v>-0.11476507938479744</v>
      </c>
      <c r="AI695" s="7">
        <f t="shared" si="312"/>
        <v>3.3533788871434709</v>
      </c>
      <c r="AJ695" s="10">
        <f t="shared" si="330"/>
        <v>-8.403998958937027E-2</v>
      </c>
      <c r="AK695" s="17">
        <f t="shared" si="313"/>
        <v>-0.12111165598437516</v>
      </c>
      <c r="AL695" s="20">
        <f t="shared" si="314"/>
        <v>0.45180129849911194</v>
      </c>
      <c r="AM695">
        <f t="shared" si="315"/>
        <v>71.572999999999993</v>
      </c>
      <c r="AN695" s="13">
        <f t="shared" si="304"/>
        <v>0.43382788931081956</v>
      </c>
      <c r="AO695">
        <f t="shared" si="316"/>
        <v>5.4541917286845409</v>
      </c>
      <c r="AP695" s="13">
        <f t="shared" si="329"/>
        <v>-0.53872705788771136</v>
      </c>
      <c r="AQ695">
        <f t="shared" si="317"/>
        <v>2.1297447921976413</v>
      </c>
      <c r="AR695" s="13">
        <f t="shared" si="327"/>
        <v>-0.2912611520388978</v>
      </c>
      <c r="AS695" s="16">
        <f t="shared" si="318"/>
        <v>9.9764672327596241E-5</v>
      </c>
      <c r="AT695" s="13">
        <f t="shared" si="326"/>
        <v>6.0427410142359743E-2</v>
      </c>
      <c r="AU695" s="17">
        <f t="shared" si="319"/>
        <v>-6.526320365993446E-2</v>
      </c>
      <c r="AV695" s="20">
        <f t="shared" si="320"/>
        <v>0.47398221954219033</v>
      </c>
      <c r="AW695" s="17">
        <f>(Z695*0.3999)+(AL695*0.4002)+(AV695*0.1999)</f>
        <v>0.39039591668599477</v>
      </c>
      <c r="AX695" s="17">
        <f t="shared" si="321"/>
        <v>694</v>
      </c>
    </row>
    <row r="696" spans="1:50" x14ac:dyDescent="0.25">
      <c r="A696">
        <v>153126</v>
      </c>
      <c r="B696" s="1" t="s">
        <v>1266</v>
      </c>
      <c r="C696" t="s">
        <v>965</v>
      </c>
      <c r="D696" t="s">
        <v>291</v>
      </c>
      <c r="E696" s="1" t="s">
        <v>48</v>
      </c>
      <c r="F696">
        <v>182.32499999999999</v>
      </c>
      <c r="G696">
        <v>1810</v>
      </c>
      <c r="H696">
        <v>1799400.3540000001</v>
      </c>
      <c r="I696">
        <v>229.12</v>
      </c>
      <c r="J696">
        <v>34581809.030000001</v>
      </c>
      <c r="K696">
        <v>88.034999999999997</v>
      </c>
      <c r="L696">
        <v>783.90899999999999</v>
      </c>
      <c r="M696" s="2">
        <v>216.279</v>
      </c>
      <c r="N696">
        <v>49.529000000000003</v>
      </c>
      <c r="O696" s="4">
        <v>10239421.743000001</v>
      </c>
      <c r="P696" s="4">
        <v>59203397.111000001</v>
      </c>
      <c r="Q696" s="4">
        <v>67907429.180999994</v>
      </c>
      <c r="R696" s="6">
        <v>237429.698</v>
      </c>
      <c r="S696" s="4">
        <v>-4382642.3969999999</v>
      </c>
      <c r="T696" s="4">
        <v>-2960030.8229999999</v>
      </c>
      <c r="U696" s="4">
        <v>50785246.810000002</v>
      </c>
      <c r="V696" s="4">
        <v>41.264000000000003</v>
      </c>
      <c r="W696" s="9">
        <v>75</v>
      </c>
      <c r="X696" s="23">
        <f t="shared" si="306"/>
        <v>684680.76871655998</v>
      </c>
      <c r="Y696" s="24">
        <f t="shared" si="324"/>
        <v>-0.46292232619266749</v>
      </c>
      <c r="Z696" s="20">
        <f t="shared" si="307"/>
        <v>0.3217100218595913</v>
      </c>
      <c r="AA696" s="7">
        <f t="shared" si="308"/>
        <v>1.1093324615968025</v>
      </c>
      <c r="AB696" s="7">
        <f t="shared" si="325"/>
        <v>-0.28601177391580668</v>
      </c>
      <c r="AC696" s="4">
        <f t="shared" si="309"/>
        <v>44114.570734613328</v>
      </c>
      <c r="AD696">
        <f t="shared" si="331"/>
        <v>7.7780053635327141E-4</v>
      </c>
      <c r="AE696" s="7">
        <f t="shared" si="310"/>
        <v>-5.0865993674590937E-2</v>
      </c>
      <c r="AF696" s="7">
        <f t="shared" si="328"/>
        <v>-3.1909137767274949E-2</v>
      </c>
      <c r="AG696">
        <f t="shared" si="311"/>
        <v>-0.33986786804198921</v>
      </c>
      <c r="AH696" s="7">
        <f t="shared" si="323"/>
        <v>-8.9760853380981387E-2</v>
      </c>
      <c r="AI696" s="7">
        <f t="shared" si="312"/>
        <v>7.8018358198673381</v>
      </c>
      <c r="AJ696" s="10">
        <f t="shared" si="330"/>
        <v>-3.0557017385330426E-2</v>
      </c>
      <c r="AK696" s="17">
        <f t="shared" si="313"/>
        <v>-0.11460441293173985</v>
      </c>
      <c r="AL696" s="20">
        <f t="shared" si="314"/>
        <v>0.4543793408730265</v>
      </c>
      <c r="AM696">
        <f t="shared" si="315"/>
        <v>49.529000000000003</v>
      </c>
      <c r="AN696" s="13">
        <f t="shared" ref="AN696:AN759" si="332">(AM696 - AVERAGE(AM$2:AM$844)) / _xlfn.STDEV.P(AM$2:AM$844)</f>
        <v>-0.41914208020295468</v>
      </c>
      <c r="AO696">
        <f t="shared" si="316"/>
        <v>8.9045152496166295</v>
      </c>
      <c r="AP696" s="13">
        <f t="shared" si="329"/>
        <v>-0.24424107138196155</v>
      </c>
      <c r="AQ696">
        <f t="shared" si="317"/>
        <v>2.6026012381439201</v>
      </c>
      <c r="AR696" s="13">
        <f t="shared" si="327"/>
        <v>-0.20231017887216804</v>
      </c>
      <c r="AS696" s="16">
        <f t="shared" si="318"/>
        <v>7.655793653932708E-5</v>
      </c>
      <c r="AT696" s="13">
        <f t="shared" si="326"/>
        <v>-8.7532532359478041E-2</v>
      </c>
      <c r="AU696" s="17">
        <f t="shared" si="319"/>
        <v>-0.25488694309631438</v>
      </c>
      <c r="AV696" s="20">
        <f t="shared" si="320"/>
        <v>0.39940521058892908</v>
      </c>
      <c r="AW696" s="17">
        <f>(Z696*0.3999)+(AL696*0.4002)+(AV696*0.1999)</f>
        <v>0.39033555155576266</v>
      </c>
      <c r="AX696" s="17">
        <f t="shared" si="321"/>
        <v>695</v>
      </c>
    </row>
    <row r="697" spans="1:50" x14ac:dyDescent="0.25">
      <c r="A697">
        <v>216357</v>
      </c>
      <c r="B697" s="1" t="s">
        <v>1267</v>
      </c>
      <c r="C697" t="s">
        <v>344</v>
      </c>
      <c r="D697" t="s">
        <v>143</v>
      </c>
      <c r="E697" s="1" t="s">
        <v>243</v>
      </c>
      <c r="F697">
        <v>117.017</v>
      </c>
      <c r="G697">
        <v>1498.434</v>
      </c>
      <c r="H697">
        <v>3730112.9130000002</v>
      </c>
      <c r="I697">
        <v>306.20299999999997</v>
      </c>
      <c r="J697">
        <v>52054022.847000003</v>
      </c>
      <c r="K697">
        <v>72.968000000000004</v>
      </c>
      <c r="L697">
        <v>1050.377</v>
      </c>
      <c r="M697" s="2">
        <v>194.79599999999999</v>
      </c>
      <c r="N697">
        <v>38.478000000000002</v>
      </c>
      <c r="O697" s="4">
        <v>19989567.934</v>
      </c>
      <c r="P697" s="4">
        <v>63933322.234999999</v>
      </c>
      <c r="Q697" s="4">
        <v>91045390.844999999</v>
      </c>
      <c r="R697" s="6">
        <v>858682.93200000003</v>
      </c>
      <c r="S697" s="4">
        <v>1483209.1950000001</v>
      </c>
      <c r="T697" s="4">
        <v>10036226.301000001</v>
      </c>
      <c r="U697" s="4">
        <v>46175418.810999997</v>
      </c>
      <c r="V697" s="4">
        <v>40.125999999999998</v>
      </c>
      <c r="W697" s="8">
        <v>308</v>
      </c>
      <c r="X697" s="23">
        <f t="shared" si="306"/>
        <v>543077.92344763642</v>
      </c>
      <c r="Y697" s="24">
        <f t="shared" si="324"/>
        <v>-0.51825758194826754</v>
      </c>
      <c r="Z697" s="20">
        <f t="shared" si="307"/>
        <v>0.30213928205565016</v>
      </c>
      <c r="AA697" s="7">
        <f t="shared" si="308"/>
        <v>1.5607922294250536</v>
      </c>
      <c r="AB697" s="7">
        <f t="shared" si="325"/>
        <v>-0.20403112822432565</v>
      </c>
      <c r="AC697" s="4">
        <f t="shared" si="309"/>
        <v>49557.466363981701</v>
      </c>
      <c r="AD697">
        <f t="shared" si="331"/>
        <v>1.7155306093366795E-3</v>
      </c>
      <c r="AE697" s="7">
        <f t="shared" si="310"/>
        <v>0.11290254083755213</v>
      </c>
      <c r="AF697" s="7">
        <f t="shared" si="328"/>
        <v>-2.0928134413465351E-3</v>
      </c>
      <c r="AG697">
        <f t="shared" si="311"/>
        <v>0.37023086948436285</v>
      </c>
      <c r="AH697" s="7">
        <f t="shared" si="323"/>
        <v>-4.4299655621786664E-2</v>
      </c>
      <c r="AI697" s="7">
        <f t="shared" si="312"/>
        <v>3.3581130290965282</v>
      </c>
      <c r="AJ697" s="10">
        <f t="shared" si="330"/>
        <v>-8.3983071879181193E-2</v>
      </c>
      <c r="AK697" s="17">
        <f t="shared" si="313"/>
        <v>-8.2827963470401014E-2</v>
      </c>
      <c r="AL697" s="20">
        <f t="shared" si="314"/>
        <v>0.46699416694252877</v>
      </c>
      <c r="AM697">
        <f t="shared" si="315"/>
        <v>38.478000000000002</v>
      </c>
      <c r="AN697" s="13">
        <f t="shared" si="332"/>
        <v>-0.84674919021460071</v>
      </c>
      <c r="AO697">
        <f t="shared" si="316"/>
        <v>14.395036180243393</v>
      </c>
      <c r="AP697" s="13">
        <f t="shared" si="329"/>
        <v>0.22437628083934469</v>
      </c>
      <c r="AQ697">
        <f t="shared" si="317"/>
        <v>4.196401162153272</v>
      </c>
      <c r="AR697" s="13">
        <f t="shared" si="327"/>
        <v>9.7506087753915602E-2</v>
      </c>
      <c r="AS697" s="16">
        <f t="shared" si="318"/>
        <v>5.2546258301732835E-5</v>
      </c>
      <c r="AT697" s="13">
        <f t="shared" si="326"/>
        <v>-0.24062457269730841</v>
      </c>
      <c r="AU697" s="17">
        <f t="shared" si="319"/>
        <v>-0.22167907945552684</v>
      </c>
      <c r="AV697" s="20">
        <f t="shared" si="320"/>
        <v>0.41228185855609495</v>
      </c>
      <c r="AW697" s="17">
        <f>(Z697*0.3999)+(AL697*0.4002)+(AV697*0.1999)</f>
        <v>0.39013170802981789</v>
      </c>
      <c r="AX697" s="17">
        <f t="shared" si="321"/>
        <v>696</v>
      </c>
    </row>
    <row r="698" spans="1:50" x14ac:dyDescent="0.25">
      <c r="A698">
        <v>236133</v>
      </c>
      <c r="B698" s="1" t="s">
        <v>1268</v>
      </c>
      <c r="C698" t="s">
        <v>1269</v>
      </c>
      <c r="D698" t="s">
        <v>164</v>
      </c>
      <c r="E698" s="1" t="s">
        <v>265</v>
      </c>
      <c r="F698">
        <v>384.16399999999999</v>
      </c>
      <c r="G698">
        <v>5704863.6490000002</v>
      </c>
      <c r="H698">
        <v>2063152.8259999999</v>
      </c>
      <c r="I698">
        <v>342.702</v>
      </c>
      <c r="J698">
        <v>13822447.392000001</v>
      </c>
      <c r="K698">
        <v>109.374</v>
      </c>
      <c r="L698">
        <v>736.24</v>
      </c>
      <c r="M698" s="2">
        <v>96.495000000000005</v>
      </c>
      <c r="N698">
        <v>76.805000000000007</v>
      </c>
      <c r="O698" s="4">
        <v>14808073.092</v>
      </c>
      <c r="P698" s="4">
        <v>39469185.828000002</v>
      </c>
      <c r="Q698" s="4">
        <v>58822084.967</v>
      </c>
      <c r="R698" s="6">
        <v>466352.02600000001</v>
      </c>
      <c r="S698" s="4">
        <v>-20724144.363000002</v>
      </c>
      <c r="T698" s="4">
        <v>-31812718.491999999</v>
      </c>
      <c r="U698" s="4">
        <v>28945523.666999999</v>
      </c>
      <c r="V698" s="4">
        <v>39.975000000000001</v>
      </c>
      <c r="W698" s="8">
        <v>95</v>
      </c>
      <c r="X698" s="23">
        <f t="shared" si="306"/>
        <v>473690.93419863156</v>
      </c>
      <c r="Y698" s="24">
        <f t="shared" si="324"/>
        <v>-0.54537248058545873</v>
      </c>
      <c r="Z698" s="20">
        <f t="shared" si="307"/>
        <v>0.2927486817141321</v>
      </c>
      <c r="AA698" s="7">
        <f t="shared" si="308"/>
        <v>0.82907109791316369</v>
      </c>
      <c r="AB698" s="7">
        <f t="shared" si="325"/>
        <v>-0.33690447619952485</v>
      </c>
      <c r="AC698" s="4">
        <f t="shared" si="309"/>
        <v>18774.37709442573</v>
      </c>
      <c r="AD698">
        <f t="shared" si="331"/>
        <v>-3.5879384470312633E-3</v>
      </c>
      <c r="AE698" s="7">
        <f t="shared" si="310"/>
        <v>-0.64469351985761059</v>
      </c>
      <c r="AF698" s="7">
        <f t="shared" si="328"/>
        <v>-0.14002364320069702</v>
      </c>
      <c r="AG698">
        <f t="shared" si="311"/>
        <v>-1.3490410225095113</v>
      </c>
      <c r="AH698" s="7">
        <f t="shared" si="323"/>
        <v>-0.15436908027114091</v>
      </c>
      <c r="AI698" s="7">
        <f t="shared" si="312"/>
        <v>3.0394456429766445</v>
      </c>
      <c r="AJ698" s="10">
        <f t="shared" si="330"/>
        <v>-8.7814350727540832E-2</v>
      </c>
      <c r="AK698" s="17">
        <f t="shared" si="313"/>
        <v>-0.17366023093041086</v>
      </c>
      <c r="AL698" s="20">
        <f t="shared" si="314"/>
        <v>0.43106624683043748</v>
      </c>
      <c r="AM698">
        <f t="shared" si="315"/>
        <v>76.805000000000007</v>
      </c>
      <c r="AN698" s="13">
        <f t="shared" si="332"/>
        <v>0.63627476285899964</v>
      </c>
      <c r="AO698">
        <f t="shared" si="316"/>
        <v>6.7313986870737104</v>
      </c>
      <c r="AP698" s="13">
        <f t="shared" si="329"/>
        <v>-0.42971712046258675</v>
      </c>
      <c r="AQ698">
        <f t="shared" si="317"/>
        <v>3.1333040759229798</v>
      </c>
      <c r="AR698" s="13">
        <f t="shared" si="327"/>
        <v>-0.10247748273894113</v>
      </c>
      <c r="AS698" s="16">
        <f t="shared" si="318"/>
        <v>4.9718825361400374E-5</v>
      </c>
      <c r="AT698" s="13">
        <f t="shared" si="326"/>
        <v>-0.25865152914203443</v>
      </c>
      <c r="AU698" s="17">
        <f t="shared" si="319"/>
        <v>6.1034722289110138E-3</v>
      </c>
      <c r="AV698" s="20">
        <f t="shared" si="320"/>
        <v>0.50243491801161344</v>
      </c>
      <c r="AW698" s="17">
        <f>(Z698*0.3999)+(AL698*0.4002)+(AV698*0.1999)</f>
        <v>0.39001964990954402</v>
      </c>
      <c r="AX698" s="17">
        <f t="shared" si="321"/>
        <v>697</v>
      </c>
    </row>
    <row r="699" spans="1:50" x14ac:dyDescent="0.25">
      <c r="A699">
        <v>159568</v>
      </c>
      <c r="B699" s="1" t="s">
        <v>1270</v>
      </c>
      <c r="C699" t="s">
        <v>1271</v>
      </c>
      <c r="D699" t="s">
        <v>203</v>
      </c>
      <c r="E699" s="1" t="s">
        <v>70</v>
      </c>
      <c r="F699">
        <v>280.524</v>
      </c>
      <c r="G699">
        <v>23423.702000000001</v>
      </c>
      <c r="H699">
        <v>0</v>
      </c>
      <c r="I699">
        <v>272.33</v>
      </c>
      <c r="J699">
        <v>50376238.695</v>
      </c>
      <c r="K699">
        <v>61.491999999999997</v>
      </c>
      <c r="L699">
        <v>738.70899999999995</v>
      </c>
      <c r="M699" s="2">
        <v>181.46199999999999</v>
      </c>
      <c r="N699">
        <v>28.887</v>
      </c>
      <c r="O699" s="4">
        <v>10225389.26</v>
      </c>
      <c r="P699" s="4">
        <v>97883922.510000005</v>
      </c>
      <c r="Q699" s="4">
        <v>117291865.98100001</v>
      </c>
      <c r="R699" s="6">
        <v>323551.38099999999</v>
      </c>
      <c r="S699" s="4">
        <v>-850688.505</v>
      </c>
      <c r="T699" s="4">
        <v>0</v>
      </c>
      <c r="U699" s="4">
        <v>34658953.702</v>
      </c>
      <c r="V699" s="4">
        <v>40.868000000000002</v>
      </c>
      <c r="W699" s="9">
        <v>109</v>
      </c>
      <c r="X699" s="23">
        <f t="shared" si="306"/>
        <v>538644.77705524769</v>
      </c>
      <c r="Y699" s="24">
        <f t="shared" si="324"/>
        <v>-0.51998995737447429</v>
      </c>
      <c r="Z699" s="20">
        <f t="shared" si="307"/>
        <v>0.30153528733590851</v>
      </c>
      <c r="AA699" s="7">
        <f t="shared" si="308"/>
        <v>2.7565448826376566</v>
      </c>
      <c r="AB699" s="7">
        <f t="shared" si="325"/>
        <v>1.310577207852448E-2</v>
      </c>
      <c r="AC699" s="4">
        <f t="shared" si="309"/>
        <v>68194.970813947046</v>
      </c>
      <c r="AD699">
        <f t="shared" si="331"/>
        <v>4.9264958010617919E-3</v>
      </c>
      <c r="AE699" s="7">
        <f t="shared" si="310"/>
        <v>-2.4544552392270023E-2</v>
      </c>
      <c r="AF699" s="7">
        <f t="shared" si="328"/>
        <v>-2.7116955726094325E-2</v>
      </c>
      <c r="AG699">
        <f t="shared" si="311"/>
        <v>1.206913140230467E-3</v>
      </c>
      <c r="AH699" s="7">
        <f t="shared" si="323"/>
        <v>-6.7924920913317297E-2</v>
      </c>
      <c r="AI699" s="7">
        <f t="shared" si="312"/>
        <v>6.0434979191000551</v>
      </c>
      <c r="AJ699" s="10">
        <f t="shared" si="330"/>
        <v>-5.1697187672303024E-2</v>
      </c>
      <c r="AK699" s="17">
        <f t="shared" si="313"/>
        <v>-2.2092247485011166E-2</v>
      </c>
      <c r="AL699" s="20">
        <f t="shared" si="314"/>
        <v>0.49118718528955962</v>
      </c>
      <c r="AM699">
        <f t="shared" si="315"/>
        <v>28.887</v>
      </c>
      <c r="AN699" s="13">
        <f t="shared" si="332"/>
        <v>-1.2178630977452944</v>
      </c>
      <c r="AO699">
        <f t="shared" si="316"/>
        <v>12.013091133806023</v>
      </c>
      <c r="AP699" s="13">
        <f t="shared" si="329"/>
        <v>2.1076667760424009E-2</v>
      </c>
      <c r="AQ699">
        <f t="shared" si="317"/>
        <v>4.4287061731607364</v>
      </c>
      <c r="AR699" s="13">
        <f t="shared" si="327"/>
        <v>0.14120593995592925</v>
      </c>
      <c r="AS699" s="16">
        <f t="shared" si="318"/>
        <v>7.2242628736854562E-5</v>
      </c>
      <c r="AT699" s="13">
        <f t="shared" si="326"/>
        <v>-0.11504578110574588</v>
      </c>
      <c r="AU699" s="17">
        <f t="shared" si="319"/>
        <v>-0.34779743361564919</v>
      </c>
      <c r="AV699" s="20">
        <f t="shared" si="320"/>
        <v>0.36399615858230894</v>
      </c>
      <c r="AW699" s="17">
        <f>(Z699*0.3999)+(AL699*0.4002)+(AV699*0.1999)</f>
        <v>0.38991990505911511</v>
      </c>
      <c r="AX699" s="17">
        <f t="shared" si="321"/>
        <v>698</v>
      </c>
    </row>
    <row r="700" spans="1:50" x14ac:dyDescent="0.25">
      <c r="A700">
        <v>198862</v>
      </c>
      <c r="B700" s="1" t="s">
        <v>1272</v>
      </c>
      <c r="C700" t="s">
        <v>552</v>
      </c>
      <c r="D700" t="s">
        <v>118</v>
      </c>
      <c r="E700" s="1" t="s">
        <v>67</v>
      </c>
      <c r="F700">
        <v>121.58</v>
      </c>
      <c r="G700">
        <v>8588117.4829999991</v>
      </c>
      <c r="H700">
        <v>0</v>
      </c>
      <c r="I700">
        <v>69.164000000000001</v>
      </c>
      <c r="J700">
        <v>2318188.4360000002</v>
      </c>
      <c r="K700">
        <v>50.445</v>
      </c>
      <c r="L700">
        <v>356.75299999999999</v>
      </c>
      <c r="M700" s="2">
        <v>241.22499999999999</v>
      </c>
      <c r="N700">
        <v>25.401</v>
      </c>
      <c r="O700" s="4">
        <v>4976684.6399999997</v>
      </c>
      <c r="P700" s="4">
        <v>88715930.898000002</v>
      </c>
      <c r="Q700" s="4">
        <v>114978691.12899999</v>
      </c>
      <c r="R700" s="6">
        <v>767685.26300000004</v>
      </c>
      <c r="S700" s="4">
        <v>-25518938.307999998</v>
      </c>
      <c r="T700" s="4">
        <v>846535.99800000002</v>
      </c>
      <c r="U700" s="4">
        <v>19860442.011</v>
      </c>
      <c r="V700" s="4">
        <v>43.475000000000001</v>
      </c>
      <c r="W700" s="8">
        <v>163</v>
      </c>
      <c r="X700" s="23">
        <f t="shared" si="306"/>
        <v>1136103.5433569017</v>
      </c>
      <c r="Y700" s="24">
        <f t="shared" si="324"/>
        <v>-0.28651630383353943</v>
      </c>
      <c r="Z700" s="20">
        <f t="shared" si="307"/>
        <v>0.38724135400013965</v>
      </c>
      <c r="AA700" s="7">
        <f t="shared" si="308"/>
        <v>1.954983304627792</v>
      </c>
      <c r="AB700" s="7">
        <f t="shared" si="325"/>
        <v>-0.13244991285624072</v>
      </c>
      <c r="AC700" s="4">
        <f t="shared" si="309"/>
        <v>6498.0208603711817</v>
      </c>
      <c r="AD700">
        <f t="shared" si="331"/>
        <v>-5.7029722840233202E-3</v>
      </c>
      <c r="AE700" s="7">
        <f t="shared" si="310"/>
        <v>-1.2849129084773621</v>
      </c>
      <c r="AF700" s="7">
        <f t="shared" si="328"/>
        <v>-0.25658442813840865</v>
      </c>
      <c r="AG700">
        <f t="shared" si="311"/>
        <v>0.35924074232926739</v>
      </c>
      <c r="AH700" s="7">
        <f t="shared" si="323"/>
        <v>-4.5003254033659554E-2</v>
      </c>
      <c r="AI700" s="7">
        <f t="shared" si="312"/>
        <v>4.3780124449097944</v>
      </c>
      <c r="AJ700" s="10">
        <f t="shared" si="330"/>
        <v>-7.1721010465122012E-2</v>
      </c>
      <c r="AK700" s="17">
        <f t="shared" si="313"/>
        <v>-0.11166610770365765</v>
      </c>
      <c r="AL700" s="20">
        <f t="shared" si="314"/>
        <v>0.45554407667305297</v>
      </c>
      <c r="AM700">
        <f t="shared" si="315"/>
        <v>25.401</v>
      </c>
      <c r="AN700" s="13">
        <f t="shared" si="332"/>
        <v>-1.3527502921621437</v>
      </c>
      <c r="AO700">
        <f t="shared" si="316"/>
        <v>7.0721181484785403</v>
      </c>
      <c r="AP700" s="13">
        <f t="shared" si="329"/>
        <v>-0.4006366281247542</v>
      </c>
      <c r="AQ700">
        <f t="shared" si="317"/>
        <v>1.3710774110417285</v>
      </c>
      <c r="AR700" s="13">
        <f t="shared" si="327"/>
        <v>-0.4339771971350444</v>
      </c>
      <c r="AS700" s="16">
        <f t="shared" si="318"/>
        <v>7.1684871718132411E-5</v>
      </c>
      <c r="AT700" s="13">
        <f t="shared" si="326"/>
        <v>-0.11860189072723958</v>
      </c>
      <c r="AU700" s="17">
        <f t="shared" si="319"/>
        <v>-0.63819892210904072</v>
      </c>
      <c r="AV700" s="20">
        <f t="shared" si="320"/>
        <v>0.26167209939108982</v>
      </c>
      <c r="AW700" s="17">
        <f>(Z700*0.3999)+(AL700*0.4002)+(AV700*0.1999)</f>
        <v>0.38947480961749054</v>
      </c>
      <c r="AX700" s="17">
        <f t="shared" si="321"/>
        <v>699</v>
      </c>
    </row>
    <row r="701" spans="1:50" x14ac:dyDescent="0.25">
      <c r="A701">
        <v>199069</v>
      </c>
      <c r="B701" s="1" t="s">
        <v>1273</v>
      </c>
      <c r="C701" t="s">
        <v>1274</v>
      </c>
      <c r="D701" t="s">
        <v>118</v>
      </c>
      <c r="E701" s="1" t="s">
        <v>70</v>
      </c>
      <c r="F701">
        <v>507.89</v>
      </c>
      <c r="G701">
        <v>1147.098</v>
      </c>
      <c r="H701">
        <v>54391.671000000002</v>
      </c>
      <c r="I701">
        <v>196.70500000000001</v>
      </c>
      <c r="J701">
        <v>32190352.02</v>
      </c>
      <c r="K701">
        <v>56.960999999999999</v>
      </c>
      <c r="L701">
        <v>1244.2940000000001</v>
      </c>
      <c r="M701" s="2">
        <v>253.404</v>
      </c>
      <c r="N701">
        <v>51.314999999999998</v>
      </c>
      <c r="O701" s="4">
        <v>3820214.5639999998</v>
      </c>
      <c r="P701" s="4">
        <v>108966636.803</v>
      </c>
      <c r="Q701" s="4">
        <v>107808143.513</v>
      </c>
      <c r="R701" s="6">
        <v>767685.26300000004</v>
      </c>
      <c r="S701" s="4">
        <v>13240642.052999999</v>
      </c>
      <c r="T701" s="4">
        <v>43803429.843999997</v>
      </c>
      <c r="U701" s="4">
        <v>52276507.870999999</v>
      </c>
      <c r="V701" s="4">
        <v>34.630000000000003</v>
      </c>
      <c r="W701" s="8">
        <v>163</v>
      </c>
      <c r="X701" s="23">
        <f t="shared" si="306"/>
        <v>1193463.2907070674</v>
      </c>
      <c r="Y701" s="24">
        <f t="shared" si="324"/>
        <v>-0.26410138495482544</v>
      </c>
      <c r="Z701" s="20">
        <f t="shared" si="307"/>
        <v>0.3958508983653854</v>
      </c>
      <c r="AA701" s="7">
        <f t="shared" si="308"/>
        <v>2.7953441779057506</v>
      </c>
      <c r="AB701" s="7">
        <f t="shared" si="325"/>
        <v>2.0151341817227841E-2</v>
      </c>
      <c r="AC701" s="4">
        <f t="shared" si="309"/>
        <v>25870.374702441703</v>
      </c>
      <c r="AD701">
        <f t="shared" si="331"/>
        <v>-2.3654034568412908E-3</v>
      </c>
      <c r="AE701" s="7">
        <f t="shared" si="310"/>
        <v>0.25432138192565307</v>
      </c>
      <c r="AF701" s="7">
        <f t="shared" si="328"/>
        <v>2.3654440414473357E-2</v>
      </c>
      <c r="AG701">
        <f t="shared" si="311"/>
        <v>-37.811679463417306</v>
      </c>
      <c r="AH701" s="7">
        <f t="shared" si="323"/>
        <v>-2.48874193489491</v>
      </c>
      <c r="AI701" s="7">
        <f t="shared" si="312"/>
        <v>-93.058927870872168</v>
      </c>
      <c r="AJ701" s="10">
        <f t="shared" si="330"/>
        <v>-1.2431872625537397</v>
      </c>
      <c r="AK701" s="17">
        <f t="shared" si="313"/>
        <v>-0.67380499625250623</v>
      </c>
      <c r="AL701" s="20">
        <f t="shared" si="314"/>
        <v>0.25021764900207688</v>
      </c>
      <c r="AM701">
        <f t="shared" si="315"/>
        <v>51.314999999999998</v>
      </c>
      <c r="AN701" s="13">
        <f t="shared" si="332"/>
        <v>-0.35003464209954349</v>
      </c>
      <c r="AO701">
        <f t="shared" si="316"/>
        <v>21.844665648426119</v>
      </c>
      <c r="AP701" s="13">
        <f t="shared" si="329"/>
        <v>0.86020404299871656</v>
      </c>
      <c r="AQ701">
        <f t="shared" si="317"/>
        <v>3.4533277154544342</v>
      </c>
      <c r="AR701" s="13">
        <f t="shared" si="327"/>
        <v>-4.2276518119087607E-2</v>
      </c>
      <c r="AS701" s="16">
        <f t="shared" si="318"/>
        <v>3.2571311876711652E-4</v>
      </c>
      <c r="AT701" s="13">
        <f t="shared" si="326"/>
        <v>1.5010142918385907</v>
      </c>
      <c r="AU701" s="17">
        <f t="shared" si="319"/>
        <v>0.39967434695776233</v>
      </c>
      <c r="AV701" s="20">
        <f t="shared" si="320"/>
        <v>0.65530180550954731</v>
      </c>
      <c r="AW701" s="17">
        <f>(Z701*0.3999)+(AL701*0.4002)+(AV701*0.1999)</f>
        <v>0.38943270830830728</v>
      </c>
      <c r="AX701" s="17">
        <f t="shared" si="321"/>
        <v>700</v>
      </c>
    </row>
    <row r="702" spans="1:50" x14ac:dyDescent="0.25">
      <c r="A702">
        <v>202170</v>
      </c>
      <c r="B702" s="1" t="s">
        <v>1275</v>
      </c>
      <c r="C702" t="s">
        <v>1072</v>
      </c>
      <c r="D702" t="s">
        <v>195</v>
      </c>
      <c r="E702" s="1" t="s">
        <v>44</v>
      </c>
      <c r="F702">
        <v>204.33099999999999</v>
      </c>
      <c r="G702">
        <v>-1947.8050000000001</v>
      </c>
      <c r="H702">
        <v>2093089.0330000001</v>
      </c>
      <c r="I702">
        <v>197.22399999999999</v>
      </c>
      <c r="J702">
        <v>27872818.458000001</v>
      </c>
      <c r="K702">
        <v>69.887</v>
      </c>
      <c r="L702">
        <v>829.13499999999999</v>
      </c>
      <c r="M702" s="2">
        <v>141.09700000000001</v>
      </c>
      <c r="N702">
        <v>57.948</v>
      </c>
      <c r="O702" s="4">
        <v>7414348.9840000002</v>
      </c>
      <c r="P702" s="4">
        <v>82031832.621999994</v>
      </c>
      <c r="Q702" s="4">
        <v>76796008.121000007</v>
      </c>
      <c r="R702" s="6">
        <v>754926.505</v>
      </c>
      <c r="S702" s="4">
        <v>11429402.226</v>
      </c>
      <c r="T702" s="4">
        <v>19131608.030999999</v>
      </c>
      <c r="U702" s="4">
        <v>52375428.582000002</v>
      </c>
      <c r="V702" s="4">
        <v>37.918999999999997</v>
      </c>
      <c r="W702" s="8">
        <v>265</v>
      </c>
      <c r="X702" s="23">
        <f t="shared" si="306"/>
        <v>401954.2078339057</v>
      </c>
      <c r="Y702" s="24">
        <f t="shared" si="324"/>
        <v>-0.57340560444623179</v>
      </c>
      <c r="Z702" s="20">
        <f t="shared" si="307"/>
        <v>0.28318504824707613</v>
      </c>
      <c r="AA702" s="7">
        <f t="shared" si="308"/>
        <v>2.1113418514547964</v>
      </c>
      <c r="AB702" s="7">
        <f t="shared" si="325"/>
        <v>-0.10405674132309983</v>
      </c>
      <c r="AC702" s="4">
        <f t="shared" si="309"/>
        <v>33616.743302357274</v>
      </c>
      <c r="AD702">
        <f t="shared" si="331"/>
        <v>-1.0308192047823977E-3</v>
      </c>
      <c r="AE702" s="7">
        <f t="shared" si="310"/>
        <v>0.25818387791956532</v>
      </c>
      <c r="AF702" s="7">
        <f t="shared" si="328"/>
        <v>2.4357661174219166E-2</v>
      </c>
      <c r="AG702">
        <f t="shared" si="311"/>
        <v>-3.6536098989464674</v>
      </c>
      <c r="AH702" s="7">
        <f t="shared" si="323"/>
        <v>-0.30190977553606901</v>
      </c>
      <c r="AI702" s="7">
        <f t="shared" si="312"/>
        <v>-14.667414483875993</v>
      </c>
      <c r="AJ702" s="10">
        <f t="shared" si="330"/>
        <v>-0.30070064417883141</v>
      </c>
      <c r="AK702" s="17">
        <f t="shared" si="313"/>
        <v>-0.131987164776842</v>
      </c>
      <c r="AL702" s="20">
        <f t="shared" si="314"/>
        <v>0.44749722197574648</v>
      </c>
      <c r="AM702">
        <f t="shared" si="315"/>
        <v>57.948</v>
      </c>
      <c r="AN702" s="13">
        <f t="shared" si="332"/>
        <v>-9.3377510554230936E-2</v>
      </c>
      <c r="AO702">
        <f t="shared" si="316"/>
        <v>11.863937499105699</v>
      </c>
      <c r="AP702" s="13">
        <f t="shared" si="329"/>
        <v>8.3463672569577419E-3</v>
      </c>
      <c r="AQ702">
        <f t="shared" si="317"/>
        <v>2.8220412952337344</v>
      </c>
      <c r="AR702" s="13">
        <f t="shared" si="327"/>
        <v>-0.1610304061266796</v>
      </c>
      <c r="AS702" s="16">
        <f t="shared" si="318"/>
        <v>1.118284291431729E-4</v>
      </c>
      <c r="AT702" s="13">
        <f t="shared" si="326"/>
        <v>0.13734269806023908</v>
      </c>
      <c r="AU702" s="17">
        <f t="shared" si="319"/>
        <v>-3.8715723271651931E-2</v>
      </c>
      <c r="AV702" s="20">
        <f t="shared" si="320"/>
        <v>0.48455851872493072</v>
      </c>
      <c r="AW702" s="17">
        <f>(Z702*0.3999)+(AL702*0.4002)+(AV702*0.1999)</f>
        <v>0.38919733692181313</v>
      </c>
      <c r="AX702" s="17">
        <f t="shared" si="321"/>
        <v>701</v>
      </c>
    </row>
    <row r="703" spans="1:50" x14ac:dyDescent="0.25">
      <c r="A703">
        <v>201061</v>
      </c>
      <c r="B703" s="1" t="s">
        <v>1276</v>
      </c>
      <c r="C703" t="s">
        <v>349</v>
      </c>
      <c r="D703" t="s">
        <v>195</v>
      </c>
      <c r="E703" s="1" t="s">
        <v>44</v>
      </c>
      <c r="F703">
        <v>36.661000000000001</v>
      </c>
      <c r="G703">
        <v>238268.783</v>
      </c>
      <c r="H703">
        <v>207138.17800000001</v>
      </c>
      <c r="I703">
        <v>34.912999999999997</v>
      </c>
      <c r="J703">
        <v>2128607.5019999999</v>
      </c>
      <c r="K703">
        <v>40.247</v>
      </c>
      <c r="L703">
        <v>314.22500000000002</v>
      </c>
      <c r="M703" s="2">
        <v>84.212999999999994</v>
      </c>
      <c r="N703">
        <v>37.668999999999997</v>
      </c>
      <c r="O703" s="4">
        <v>567285.57700000005</v>
      </c>
      <c r="P703" s="4">
        <v>7043626.0590000004</v>
      </c>
      <c r="Q703" s="4">
        <v>21281342.368000001</v>
      </c>
      <c r="R703" s="6">
        <v>754926.505</v>
      </c>
      <c r="S703" s="4">
        <v>79253.438999999998</v>
      </c>
      <c r="T703" s="4">
        <v>0</v>
      </c>
      <c r="U703" s="4">
        <v>15496400.073000001</v>
      </c>
      <c r="V703" s="4">
        <v>37.712000000000003</v>
      </c>
      <c r="W703" s="8">
        <v>265</v>
      </c>
      <c r="X703" s="23">
        <f t="shared" si="306"/>
        <v>239904.24817194339</v>
      </c>
      <c r="Y703" s="24">
        <f t="shared" si="324"/>
        <v>-0.63673113965034156</v>
      </c>
      <c r="Z703" s="20">
        <f t="shared" si="307"/>
        <v>0.26214999321877486</v>
      </c>
      <c r="AA703" s="7">
        <f t="shared" si="308"/>
        <v>0.46309152814582755</v>
      </c>
      <c r="AB703" s="7">
        <f t="shared" si="325"/>
        <v>-0.40336276014306954</v>
      </c>
      <c r="AC703" s="4">
        <f t="shared" si="309"/>
        <v>6774.1506945659949</v>
      </c>
      <c r="AD703">
        <f t="shared" si="331"/>
        <v>-5.6553992149798405E-3</v>
      </c>
      <c r="AE703" s="7">
        <f t="shared" si="310"/>
        <v>1.8481170830055661E-2</v>
      </c>
      <c r="AF703" s="7">
        <f t="shared" si="328"/>
        <v>-1.9283528372200709E-2</v>
      </c>
      <c r="AG703">
        <f t="shared" si="311"/>
        <v>1.6735042181545971E-2</v>
      </c>
      <c r="AH703" s="7">
        <f t="shared" si="323"/>
        <v>-6.6930795296876039E-2</v>
      </c>
      <c r="AI703" s="7">
        <f t="shared" si="312"/>
        <v>1.4947159998227775</v>
      </c>
      <c r="AJ703" s="10">
        <f t="shared" si="330"/>
        <v>-0.10638634857241309</v>
      </c>
      <c r="AK703" s="17">
        <f t="shared" si="313"/>
        <v>-0.15505795494484514</v>
      </c>
      <c r="AL703" s="20">
        <f t="shared" si="314"/>
        <v>0.43838781415315892</v>
      </c>
      <c r="AM703">
        <f t="shared" si="315"/>
        <v>37.668999999999997</v>
      </c>
      <c r="AN703" s="13">
        <f t="shared" si="332"/>
        <v>-0.87805261542493673</v>
      </c>
      <c r="AO703">
        <f t="shared" si="316"/>
        <v>7.8074142172087369</v>
      </c>
      <c r="AP703" s="13">
        <f t="shared" si="329"/>
        <v>-0.33787892240233086</v>
      </c>
      <c r="AQ703">
        <f t="shared" si="317"/>
        <v>0.86746838273660143</v>
      </c>
      <c r="AR703" s="13">
        <f t="shared" si="327"/>
        <v>-0.52871316520172817</v>
      </c>
      <c r="AS703" s="16">
        <f t="shared" si="318"/>
        <v>5.5390972860922916E-4</v>
      </c>
      <c r="AT703" s="13">
        <f t="shared" ref="AT703:AT734" si="333">(AS703 - AVERAGE(AS$2:AS$844)) / _xlfn.STDEV.P(AS$2:AS$844)</f>
        <v>2.9559348622886898</v>
      </c>
      <c r="AU703" s="17">
        <f t="shared" si="319"/>
        <v>0.11112316592924221</v>
      </c>
      <c r="AV703" s="20">
        <f t="shared" si="320"/>
        <v>0.54424066062390597</v>
      </c>
      <c r="AW703" s="17">
        <f>(Z703*0.3999)+(AL703*0.4002)+(AV703*0.1999)</f>
        <v>0.38907029357100104</v>
      </c>
      <c r="AX703" s="17">
        <f t="shared" si="321"/>
        <v>702</v>
      </c>
    </row>
    <row r="704" spans="1:50" x14ac:dyDescent="0.25">
      <c r="A704">
        <v>165802</v>
      </c>
      <c r="B704" s="1" t="s">
        <v>1277</v>
      </c>
      <c r="C704" t="s">
        <v>79</v>
      </c>
      <c r="D704" t="s">
        <v>55</v>
      </c>
      <c r="E704" s="1" t="s">
        <v>44</v>
      </c>
      <c r="F704">
        <v>260.95100000000002</v>
      </c>
      <c r="G704">
        <v>1690177.611</v>
      </c>
      <c r="H704">
        <v>1485552.8659999999</v>
      </c>
      <c r="I704">
        <v>191.07499999999999</v>
      </c>
      <c r="J704">
        <v>56229481.464000002</v>
      </c>
      <c r="K704">
        <v>57.738</v>
      </c>
      <c r="L704">
        <v>788.35299999999995</v>
      </c>
      <c r="M704" s="2">
        <v>195.19300000000001</v>
      </c>
      <c r="N704">
        <v>30.204999999999998</v>
      </c>
      <c r="O704" s="4">
        <v>9029265.1089999992</v>
      </c>
      <c r="P704" s="4">
        <v>64369921.170999996</v>
      </c>
      <c r="Q704" s="4">
        <v>76274876.016000003</v>
      </c>
      <c r="R704" s="6">
        <v>451154.30800000002</v>
      </c>
      <c r="S704" s="4">
        <v>-8854585.4030000009</v>
      </c>
      <c r="T704" s="4">
        <v>-1464929.8489999999</v>
      </c>
      <c r="U704" s="4">
        <v>23407803.956999999</v>
      </c>
      <c r="V704" s="4">
        <v>41.222000000000001</v>
      </c>
      <c r="W704" s="8">
        <v>141</v>
      </c>
      <c r="X704" s="23">
        <f t="shared" si="306"/>
        <v>624554.34639322001</v>
      </c>
      <c r="Y704" s="24">
        <f t="shared" si="324"/>
        <v>-0.48641840037544676</v>
      </c>
      <c r="Z704" s="20">
        <f t="shared" si="307"/>
        <v>0.31333527357892582</v>
      </c>
      <c r="AA704" s="7">
        <f t="shared" si="308"/>
        <v>2.0915054470770258</v>
      </c>
      <c r="AB704" s="7">
        <f t="shared" si="325"/>
        <v>-0.10765883691383164</v>
      </c>
      <c r="AC704" s="4">
        <f t="shared" si="309"/>
        <v>71325.258436258897</v>
      </c>
      <c r="AD704">
        <f t="shared" si="331"/>
        <v>5.4657978638629097E-3</v>
      </c>
      <c r="AE704" s="7">
        <f t="shared" si="310"/>
        <v>-0.31481093017255574</v>
      </c>
      <c r="AF704" s="7">
        <f t="shared" si="328"/>
        <v>-7.9963960106949519E-2</v>
      </c>
      <c r="AG704">
        <f t="shared" si="311"/>
        <v>1.892050536374798E-2</v>
      </c>
      <c r="AH704" s="7">
        <f t="shared" si="323"/>
        <v>-6.6790879861640048E-2</v>
      </c>
      <c r="AI704" s="7">
        <f t="shared" si="312"/>
        <v>6.4069857474541276</v>
      </c>
      <c r="AJ704" s="10">
        <f t="shared" si="330"/>
        <v>-4.7327040964270498E-2</v>
      </c>
      <c r="AK704" s="17">
        <f t="shared" si="313"/>
        <v>-6.7927805532928542E-2</v>
      </c>
      <c r="AL704" s="20">
        <f t="shared" si="314"/>
        <v>0.47292155212683346</v>
      </c>
      <c r="AM704">
        <f t="shared" si="315"/>
        <v>30.204999999999998</v>
      </c>
      <c r="AN704" s="13">
        <f t="shared" si="332"/>
        <v>-1.1668644396152295</v>
      </c>
      <c r="AO704">
        <f t="shared" si="316"/>
        <v>13.653971387994041</v>
      </c>
      <c r="AP704" s="13">
        <f t="shared" si="329"/>
        <v>0.16112621310329819</v>
      </c>
      <c r="AQ704">
        <f t="shared" si="317"/>
        <v>3.3093456649000657</v>
      </c>
      <c r="AR704" s="13">
        <f t="shared" si="327"/>
        <v>-6.9361574535570097E-2</v>
      </c>
      <c r="AS704" s="16">
        <f t="shared" si="318"/>
        <v>8.7310870871894349E-5</v>
      </c>
      <c r="AT704" s="13">
        <f t="shared" si="333"/>
        <v>-1.8974698113055001E-2</v>
      </c>
      <c r="AU704" s="17">
        <f t="shared" si="319"/>
        <v>-0.3309131118652478</v>
      </c>
      <c r="AV704" s="20">
        <f t="shared" si="320"/>
        <v>0.37035505879663289</v>
      </c>
      <c r="AW704" s="17">
        <f>(Z704*0.3999)+(AL704*0.4002)+(AV704*0.1999)</f>
        <v>0.38859995731881808</v>
      </c>
      <c r="AX704" s="17">
        <f t="shared" si="321"/>
        <v>703</v>
      </c>
    </row>
    <row r="705" spans="1:50" x14ac:dyDescent="0.25">
      <c r="A705">
        <v>459851</v>
      </c>
      <c r="B705" s="1" t="s">
        <v>1278</v>
      </c>
      <c r="C705" t="s">
        <v>1279</v>
      </c>
      <c r="D705" t="s">
        <v>288</v>
      </c>
      <c r="E705" s="1" t="s">
        <v>44</v>
      </c>
      <c r="F705">
        <v>201.744</v>
      </c>
      <c r="G705">
        <v>19876614.846000001</v>
      </c>
      <c r="H705">
        <v>7762067.6440000003</v>
      </c>
      <c r="I705">
        <v>87.61</v>
      </c>
      <c r="J705">
        <v>736582.4</v>
      </c>
      <c r="K705">
        <v>24.097999999999999</v>
      </c>
      <c r="L705">
        <v>330.00900000000001</v>
      </c>
      <c r="M705" s="2">
        <v>30.591000000000001</v>
      </c>
      <c r="N705">
        <v>73.278999999999996</v>
      </c>
      <c r="O705" s="4">
        <v>5007133.0640000002</v>
      </c>
      <c r="P705" s="4">
        <v>114353363.081</v>
      </c>
      <c r="Q705" s="4">
        <v>190756533.27599999</v>
      </c>
      <c r="R705" s="6">
        <v>385263.196</v>
      </c>
      <c r="S705" s="4">
        <v>-21561964.263999999</v>
      </c>
      <c r="T705" s="4">
        <v>0</v>
      </c>
      <c r="U705" s="4">
        <v>198196041.97</v>
      </c>
      <c r="V705" s="4">
        <v>37.804000000000002</v>
      </c>
      <c r="W705" s="8">
        <v>85</v>
      </c>
      <c r="X705" s="23">
        <f t="shared" si="306"/>
        <v>138653.9579863059</v>
      </c>
      <c r="Y705" s="24">
        <f t="shared" si="324"/>
        <v>-0.67629751059515308</v>
      </c>
      <c r="Z705" s="20">
        <f t="shared" si="307"/>
        <v>0.24942588649292624</v>
      </c>
      <c r="AA705" s="7">
        <f t="shared" si="308"/>
        <v>0.53941298989769482</v>
      </c>
      <c r="AB705" s="7">
        <f t="shared" si="325"/>
        <v>-0.38950353466959148</v>
      </c>
      <c r="AC705" s="4">
        <f t="shared" si="309"/>
        <v>2232.0070058695369</v>
      </c>
      <c r="AD705">
        <f t="shared" si="331"/>
        <v>-6.4379431075579771E-3</v>
      </c>
      <c r="AE705" s="7">
        <f t="shared" si="310"/>
        <v>-6.9627508616387113E-2</v>
      </c>
      <c r="AF705" s="7">
        <f t="shared" si="328"/>
        <v>-3.5324930770593718E-2</v>
      </c>
      <c r="AG705">
        <f t="shared" si="311"/>
        <v>0.26015432076011913</v>
      </c>
      <c r="AH705" s="7">
        <f t="shared" si="323"/>
        <v>-5.134686115215386E-2</v>
      </c>
      <c r="AI705" s="7">
        <f t="shared" si="312"/>
        <v>2.4967096625590486</v>
      </c>
      <c r="AJ705" s="10">
        <f t="shared" si="330"/>
        <v>-9.4339564704836287E-2</v>
      </c>
      <c r="AK705" s="17">
        <f t="shared" si="313"/>
        <v>-0.14930204495728611</v>
      </c>
      <c r="AL705" s="20">
        <f t="shared" si="314"/>
        <v>0.44065765085869457</v>
      </c>
      <c r="AM705">
        <f t="shared" si="315"/>
        <v>73.278999999999996</v>
      </c>
      <c r="AN705" s="13">
        <f t="shared" si="332"/>
        <v>0.49983980947006934</v>
      </c>
      <c r="AO705">
        <f t="shared" si="316"/>
        <v>13.694455971449914</v>
      </c>
      <c r="AP705" s="13">
        <f t="shared" si="329"/>
        <v>0.16458158255632169</v>
      </c>
      <c r="AQ705">
        <f t="shared" si="317"/>
        <v>3.6355714167150803</v>
      </c>
      <c r="AR705" s="13">
        <f t="shared" si="327"/>
        <v>-7.9939050351095619E-3</v>
      </c>
      <c r="AS705" s="16">
        <f t="shared" si="318"/>
        <v>6.5907775124388033E-5</v>
      </c>
      <c r="AT705" s="13">
        <f t="shared" si="333"/>
        <v>-0.15543511396193793</v>
      </c>
      <c r="AU705" s="17">
        <f t="shared" si="319"/>
        <v>0.15801183942893623</v>
      </c>
      <c r="AV705" s="20">
        <f t="shared" si="320"/>
        <v>0.56277626529749836</v>
      </c>
      <c r="AW705" s="17">
        <f>(Z705*0.3999)+(AL705*0.4002)+(AV705*0.1999)</f>
        <v>0.38859557931514072</v>
      </c>
      <c r="AX705" s="17">
        <f t="shared" si="321"/>
        <v>704</v>
      </c>
    </row>
    <row r="706" spans="1:50" x14ac:dyDescent="0.25">
      <c r="A706">
        <v>180832</v>
      </c>
      <c r="B706" s="1" t="s">
        <v>1280</v>
      </c>
      <c r="C706" t="s">
        <v>253</v>
      </c>
      <c r="D706" t="s">
        <v>254</v>
      </c>
      <c r="E706" s="1" t="s">
        <v>390</v>
      </c>
      <c r="F706">
        <v>356.524</v>
      </c>
      <c r="G706">
        <v>21130911.811999999</v>
      </c>
      <c r="H706">
        <v>2241572.7170000002</v>
      </c>
      <c r="I706">
        <v>261.654</v>
      </c>
      <c r="J706">
        <v>6250224.2039999999</v>
      </c>
      <c r="K706">
        <v>73.161000000000001</v>
      </c>
      <c r="L706">
        <v>594.54499999999996</v>
      </c>
      <c r="M706" s="2">
        <v>23.526</v>
      </c>
      <c r="N706">
        <v>72</v>
      </c>
      <c r="O706" s="4">
        <v>14930875.957</v>
      </c>
      <c r="P706" s="4">
        <v>40230250.592</v>
      </c>
      <c r="Q706" s="4">
        <v>49554624.104000002</v>
      </c>
      <c r="R706" s="6">
        <v>151643.04800000001</v>
      </c>
      <c r="S706" s="4">
        <v>6700607.9720000001</v>
      </c>
      <c r="T706" s="4">
        <v>0</v>
      </c>
      <c r="U706" s="4">
        <v>38713855.715999998</v>
      </c>
      <c r="V706" s="4">
        <v>38.631999999999998</v>
      </c>
      <c r="W706" s="8">
        <v>40</v>
      </c>
      <c r="X706" s="23">
        <f t="shared" ref="X706:X769" si="334">(R706/W706)*M706</f>
        <v>89188.858681200014</v>
      </c>
      <c r="Y706" s="24">
        <f t="shared" si="324"/>
        <v>-0.69562737586605161</v>
      </c>
      <c r="Z706" s="20">
        <f t="shared" ref="Z706:Z769" si="335">_xlfn.NORM.DIST(Y706, 0, 1, TRUE)</f>
        <v>0.2433311086667323</v>
      </c>
      <c r="AA706" s="7">
        <f t="shared" ref="AA706:AA769" si="336">(P706/((U706-S706)-H706))</f>
        <v>1.3512928162595854</v>
      </c>
      <c r="AB706" s="7">
        <f t="shared" si="325"/>
        <v>-0.24207415749781186</v>
      </c>
      <c r="AC706" s="4">
        <f t="shared" ref="AC706:AC769" si="337">J706/L706</f>
        <v>10512.617554600578</v>
      </c>
      <c r="AD706">
        <f t="shared" si="331"/>
        <v>-5.0113169028754827E-3</v>
      </c>
      <c r="AE706" s="7">
        <f t="shared" ref="AE706:AE769" si="338">((S706+H706)/U706)</f>
        <v>0.2309814024880063</v>
      </c>
      <c r="AF706" s="7">
        <f t="shared" si="328"/>
        <v>1.9405074693845406E-2</v>
      </c>
      <c r="AG706">
        <f t="shared" ref="AG706:AG769" si="339">(G706+T706)/(Q706-P706)</f>
        <v>2.2662017758947099</v>
      </c>
      <c r="AH706" s="7">
        <f t="shared" si="323"/>
        <v>7.7082208289500478E-2</v>
      </c>
      <c r="AI706" s="7">
        <f t="shared" ref="AI706:AI769" si="340">Q706/(Q706-P706)</f>
        <v>5.3145258542277061</v>
      </c>
      <c r="AJ706" s="10">
        <f t="shared" si="330"/>
        <v>-6.0461483533253757E-2</v>
      </c>
      <c r="AK706" s="17">
        <f t="shared" ref="AK706:AK769" si="341">(AB706*0.3)+(AD706*0.15)+(AF706*0.2)+(AH706*0.2)+(AJ706*0.15)</f>
        <v>-6.3145710718093773E-2</v>
      </c>
      <c r="AL706" s="20">
        <f t="shared" ref="AL706:AL769" si="342">_xlfn.NORM.DIST(AK706, 0, 1, TRUE)</f>
        <v>0.47482523750658329</v>
      </c>
      <c r="AM706">
        <f t="shared" ref="AM706:AM769" si="343">N706</f>
        <v>72</v>
      </c>
      <c r="AN706" s="13">
        <f t="shared" si="332"/>
        <v>0.45035021633778327</v>
      </c>
      <c r="AO706">
        <f t="shared" ref="AO706:AO769" si="344">L706/K706</f>
        <v>8.12652916171184</v>
      </c>
      <c r="AP706" s="13">
        <f t="shared" si="329"/>
        <v>-0.31064238105465541</v>
      </c>
      <c r="AQ706">
        <f t="shared" ref="AQ706:AQ769" si="345">I706/K706</f>
        <v>3.5764136630171812</v>
      </c>
      <c r="AR706" s="13">
        <f t="shared" si="327"/>
        <v>-1.9122313681956399E-2</v>
      </c>
      <c r="AS706" s="16">
        <f t="shared" ref="AS706:AS769" si="346">L706/O706</f>
        <v>3.9819833860535226E-5</v>
      </c>
      <c r="AT706" s="13">
        <f t="shared" si="333"/>
        <v>-0.32176485221587064</v>
      </c>
      <c r="AU706" s="17">
        <f t="shared" ref="AU706:AU769" si="347">(AN706*0.3)+(AP706*0.25)+(AR706*0.25)+(AT706*0.2)</f>
        <v>-1.1689079225992112E-2</v>
      </c>
      <c r="AV706" s="20">
        <f t="shared" ref="AV706:AV769" si="348">_xlfn.NORM.DIST(AU706, 0, 1, TRUE)</f>
        <v>0.49533683826955027</v>
      </c>
      <c r="AW706" s="17">
        <f>(Z706*0.3999)+(AL706*0.4002)+(AV706*0.1999)</f>
        <v>0.38635100437604397</v>
      </c>
      <c r="AX706" s="17">
        <f t="shared" ref="AX706:AX769" si="349">_xlfn.RANK.AVG(AW706,$AW$2:$AW$844)</f>
        <v>705</v>
      </c>
    </row>
    <row r="707" spans="1:50" x14ac:dyDescent="0.25">
      <c r="A707">
        <v>148405</v>
      </c>
      <c r="B707" s="1" t="s">
        <v>1281</v>
      </c>
      <c r="C707" t="s">
        <v>1282</v>
      </c>
      <c r="D707" t="s">
        <v>86</v>
      </c>
      <c r="E707" s="1" t="s">
        <v>44</v>
      </c>
      <c r="F707">
        <v>315.30399999999997</v>
      </c>
      <c r="G707">
        <v>-1058431.916</v>
      </c>
      <c r="H707">
        <v>1924239.8489999999</v>
      </c>
      <c r="I707">
        <v>320.75299999999999</v>
      </c>
      <c r="J707">
        <v>15493682.185000001</v>
      </c>
      <c r="K707">
        <v>106.455</v>
      </c>
      <c r="L707">
        <v>1052.0229999999999</v>
      </c>
      <c r="M707" s="2">
        <v>205.666</v>
      </c>
      <c r="N707">
        <v>35.393999999999998</v>
      </c>
      <c r="O707" s="4">
        <v>17284465.052999999</v>
      </c>
      <c r="P707" s="4">
        <v>56428270.803000003</v>
      </c>
      <c r="Q707" s="4">
        <v>67273317.994000003</v>
      </c>
      <c r="R707" s="6">
        <v>819966.68799999997</v>
      </c>
      <c r="S707" s="4">
        <v>4425823.7309999997</v>
      </c>
      <c r="T707" s="4">
        <v>4544419.7570000002</v>
      </c>
      <c r="U707" s="4">
        <v>47709735.957999997</v>
      </c>
      <c r="V707" s="4">
        <v>41.808999999999997</v>
      </c>
      <c r="W707" s="8">
        <v>231</v>
      </c>
      <c r="X707" s="23">
        <f t="shared" si="334"/>
        <v>730040.12490999128</v>
      </c>
      <c r="Y707" s="24">
        <f t="shared" si="324"/>
        <v>-0.44519689439709809</v>
      </c>
      <c r="Z707" s="20">
        <f t="shared" si="335"/>
        <v>0.32808873543240724</v>
      </c>
      <c r="AA707" s="7">
        <f t="shared" si="336"/>
        <v>1.3643307008644314</v>
      </c>
      <c r="AB707" s="7">
        <f t="shared" si="325"/>
        <v>-0.23970660611333738</v>
      </c>
      <c r="AC707" s="4">
        <f t="shared" si="337"/>
        <v>14727.51278726796</v>
      </c>
      <c r="AD707">
        <f t="shared" si="331"/>
        <v>-4.2851530586120821E-3</v>
      </c>
      <c r="AE707" s="7">
        <f t="shared" si="338"/>
        <v>0.13309785628640056</v>
      </c>
      <c r="AF707" s="7">
        <f t="shared" si="328"/>
        <v>1.5840227535981603E-3</v>
      </c>
      <c r="AG707">
        <f t="shared" si="339"/>
        <v>0.32143593103890994</v>
      </c>
      <c r="AH707" s="7">
        <f t="shared" si="323"/>
        <v>-4.7423554072928677E-2</v>
      </c>
      <c r="AI707" s="7">
        <f t="shared" si="340"/>
        <v>6.2031374146373697</v>
      </c>
      <c r="AJ707" s="10">
        <f t="shared" si="330"/>
        <v>-4.9777871641685373E-2</v>
      </c>
      <c r="AK707" s="17">
        <f t="shared" si="341"/>
        <v>-8.9189341802911937E-2</v>
      </c>
      <c r="AL707" s="20">
        <f t="shared" si="342"/>
        <v>0.46446571781478713</v>
      </c>
      <c r="AM707">
        <f t="shared" si="343"/>
        <v>35.393999999999998</v>
      </c>
      <c r="AN707" s="13">
        <f t="shared" si="332"/>
        <v>-0.96608140696203693</v>
      </c>
      <c r="AO707">
        <f t="shared" si="344"/>
        <v>9.8823258653891308</v>
      </c>
      <c r="AP707" s="13">
        <f t="shared" si="329"/>
        <v>-0.16078468763862755</v>
      </c>
      <c r="AQ707">
        <f t="shared" si="345"/>
        <v>3.0130383730214643</v>
      </c>
      <c r="AR707" s="13">
        <f t="shared" ref="AR707:AR738" si="350">(AQ707 - AVERAGE(AQ$2:AQ$844)) / _xlfn.STDEV.P(AQ$2:AQ$844)</f>
        <v>-0.12510115933969529</v>
      </c>
      <c r="AS707" s="16">
        <f t="shared" si="346"/>
        <v>6.0865233420539348E-5</v>
      </c>
      <c r="AT707" s="13">
        <f t="shared" si="333"/>
        <v>-0.18758501161974278</v>
      </c>
      <c r="AU707" s="17">
        <f t="shared" si="347"/>
        <v>-0.39881288615714039</v>
      </c>
      <c r="AV707" s="20">
        <f t="shared" si="348"/>
        <v>0.34501554068100382</v>
      </c>
      <c r="AW707" s="17">
        <f>(Z707*0.3999)+(AL707*0.4002)+(AV707*0.1999)</f>
        <v>0.38605047215103011</v>
      </c>
      <c r="AX707" s="17">
        <f t="shared" si="349"/>
        <v>706</v>
      </c>
    </row>
    <row r="708" spans="1:50" x14ac:dyDescent="0.25">
      <c r="A708">
        <v>237136</v>
      </c>
      <c r="B708" s="1" t="s">
        <v>1283</v>
      </c>
      <c r="C708" t="s">
        <v>1284</v>
      </c>
      <c r="D708" t="s">
        <v>951</v>
      </c>
      <c r="E708" s="1" t="s">
        <v>70</v>
      </c>
      <c r="F708">
        <v>52.893000000000001</v>
      </c>
      <c r="G708">
        <v>185478.66</v>
      </c>
      <c r="H708">
        <v>611735.31200000003</v>
      </c>
      <c r="I708">
        <v>43.192999999999998</v>
      </c>
      <c r="J708">
        <v>2041796.1869999999</v>
      </c>
      <c r="K708">
        <v>15.695</v>
      </c>
      <c r="L708">
        <v>154.078</v>
      </c>
      <c r="M708" s="2">
        <v>112.164</v>
      </c>
      <c r="N708">
        <v>58.228999999999999</v>
      </c>
      <c r="O708" s="4">
        <v>1227300.6370000001</v>
      </c>
      <c r="P708" s="4">
        <v>12642667.427999999</v>
      </c>
      <c r="Q708" s="4">
        <v>14256042.127</v>
      </c>
      <c r="R708" s="6">
        <v>112305.995</v>
      </c>
      <c r="S708" s="4">
        <v>1657195.3759999999</v>
      </c>
      <c r="T708" s="4">
        <v>8414.0509999999995</v>
      </c>
      <c r="U708" s="4">
        <v>10101368.005000001</v>
      </c>
      <c r="V708" s="4">
        <v>38.408999999999999</v>
      </c>
      <c r="W708" s="8">
        <v>67</v>
      </c>
      <c r="X708" s="23">
        <f t="shared" si="334"/>
        <v>188010.29288328358</v>
      </c>
      <c r="Y708" s="24">
        <f t="shared" si="324"/>
        <v>-0.65701014804607094</v>
      </c>
      <c r="Z708" s="20">
        <f t="shared" si="335"/>
        <v>0.2555871956627338</v>
      </c>
      <c r="AA708" s="7">
        <f t="shared" si="336"/>
        <v>1.6141421777560327</v>
      </c>
      <c r="AB708" s="7">
        <f t="shared" si="325"/>
        <v>-0.19434330325418411</v>
      </c>
      <c r="AC708" s="4">
        <f t="shared" si="337"/>
        <v>13251.704896221394</v>
      </c>
      <c r="AD708">
        <f t="shared" si="331"/>
        <v>-4.5394128378945259E-3</v>
      </c>
      <c r="AE708" s="7">
        <f t="shared" si="338"/>
        <v>0.22461617940034648</v>
      </c>
      <c r="AF708" s="7">
        <f t="shared" si="328"/>
        <v>1.8246197889128804E-2</v>
      </c>
      <c r="AG708">
        <f t="shared" si="339"/>
        <v>0.12017835107999292</v>
      </c>
      <c r="AH708" s="7">
        <f t="shared" si="323"/>
        <v>-6.0308256100313602E-2</v>
      </c>
      <c r="AI708" s="7">
        <f t="shared" si="340"/>
        <v>8.8361631900116908</v>
      </c>
      <c r="AJ708" s="10">
        <f t="shared" si="330"/>
        <v>-1.8121491353737414E-2</v>
      </c>
      <c r="AK708" s="17">
        <f t="shared" si="341"/>
        <v>-7.0114538247236985E-2</v>
      </c>
      <c r="AL708" s="20">
        <f t="shared" si="342"/>
        <v>0.47205124766640316</v>
      </c>
      <c r="AM708">
        <f t="shared" si="343"/>
        <v>58.228999999999999</v>
      </c>
      <c r="AN708" s="13">
        <f t="shared" si="332"/>
        <v>-8.2504503775362781E-2</v>
      </c>
      <c r="AO708">
        <f t="shared" si="344"/>
        <v>9.8170117871933744</v>
      </c>
      <c r="AP708" s="13">
        <f t="shared" si="329"/>
        <v>-0.16635926075720717</v>
      </c>
      <c r="AQ708">
        <f t="shared" si="345"/>
        <v>2.7520229372411595</v>
      </c>
      <c r="AR708" s="13">
        <f t="shared" si="350"/>
        <v>-0.17420184776899908</v>
      </c>
      <c r="AS708" s="16">
        <f t="shared" si="346"/>
        <v>1.2554218204972707E-4</v>
      </c>
      <c r="AT708" s="13">
        <f t="shared" si="333"/>
        <v>0.2247779198876817</v>
      </c>
      <c r="AU708" s="17">
        <f t="shared" si="347"/>
        <v>-6.4936044286624056E-2</v>
      </c>
      <c r="AV708" s="20">
        <f t="shared" si="348"/>
        <v>0.47411246097638804</v>
      </c>
      <c r="AW708" s="17">
        <f>(Z708*0.3999)+(AL708*0.4002)+(AV708*0.1999)</f>
        <v>0.38589930981080178</v>
      </c>
      <c r="AX708" s="17">
        <f t="shared" si="349"/>
        <v>707</v>
      </c>
    </row>
    <row r="709" spans="1:50" x14ac:dyDescent="0.25">
      <c r="A709">
        <v>202903</v>
      </c>
      <c r="B709" s="1" t="s">
        <v>1285</v>
      </c>
      <c r="C709" t="s">
        <v>349</v>
      </c>
      <c r="D709" t="s">
        <v>195</v>
      </c>
      <c r="E709" s="1" t="s">
        <v>40</v>
      </c>
      <c r="F709">
        <v>25.63</v>
      </c>
      <c r="G709">
        <v>480085.41200000001</v>
      </c>
      <c r="H709">
        <v>837202.08100000001</v>
      </c>
      <c r="I709">
        <v>20.363</v>
      </c>
      <c r="J709">
        <v>3903272.102</v>
      </c>
      <c r="K709">
        <v>31.994</v>
      </c>
      <c r="L709">
        <v>313.82799999999997</v>
      </c>
      <c r="M709" s="2">
        <v>63.615000000000002</v>
      </c>
      <c r="N709">
        <v>46.793999999999997</v>
      </c>
      <c r="O709" s="4">
        <v>4118445.3730000001</v>
      </c>
      <c r="P709" s="4">
        <v>12904550.236</v>
      </c>
      <c r="Q709" s="4">
        <v>13198308.416999999</v>
      </c>
      <c r="R709" s="6">
        <v>754926.505</v>
      </c>
      <c r="S709" s="4">
        <v>2380501.65</v>
      </c>
      <c r="T709" s="4">
        <v>585237.41200000001</v>
      </c>
      <c r="U709" s="4">
        <v>9327949.3800000008</v>
      </c>
      <c r="V709" s="4">
        <v>41.523000000000003</v>
      </c>
      <c r="W709" s="8">
        <v>265</v>
      </c>
      <c r="X709" s="23">
        <f t="shared" si="334"/>
        <v>181225.09288896227</v>
      </c>
      <c r="Y709" s="24">
        <f t="shared" si="324"/>
        <v>-0.65966165392736609</v>
      </c>
      <c r="Z709" s="20">
        <f t="shared" si="335"/>
        <v>0.25473548979953931</v>
      </c>
      <c r="AA709" s="7">
        <f t="shared" si="336"/>
        <v>2.1119527719989377</v>
      </c>
      <c r="AB709" s="7">
        <f t="shared" si="325"/>
        <v>-0.10394580417156619</v>
      </c>
      <c r="AC709" s="4">
        <f t="shared" si="337"/>
        <v>12437.615834151193</v>
      </c>
      <c r="AD709">
        <f t="shared" si="331"/>
        <v>-4.6796682915304574E-3</v>
      </c>
      <c r="AE709" s="7">
        <f t="shared" si="338"/>
        <v>0.34495295803159681</v>
      </c>
      <c r="AF709" s="7">
        <f t="shared" si="328"/>
        <v>4.0155171005944297E-2</v>
      </c>
      <c r="AG709">
        <f t="shared" si="339"/>
        <v>3.6265298905837127</v>
      </c>
      <c r="AH709" s="7">
        <f t="shared" si="323"/>
        <v>0.16417171031382183</v>
      </c>
      <c r="AI709" s="7">
        <f t="shared" si="340"/>
        <v>44.929160345665423</v>
      </c>
      <c r="AJ709" s="10">
        <f t="shared" si="330"/>
        <v>0.41581791568786891</v>
      </c>
      <c r="AK709" s="17">
        <f t="shared" si="341"/>
        <v>7.1352372121934141E-2</v>
      </c>
      <c r="AL709" s="20">
        <f t="shared" si="342"/>
        <v>0.52844134275879373</v>
      </c>
      <c r="AM709">
        <f t="shared" si="343"/>
        <v>46.793999999999997</v>
      </c>
      <c r="AN709" s="13">
        <f t="shared" si="332"/>
        <v>-0.52497009991898536</v>
      </c>
      <c r="AO709">
        <f t="shared" si="344"/>
        <v>9.8089641807838959</v>
      </c>
      <c r="AP709" s="13">
        <f t="shared" si="329"/>
        <v>-0.16704612600277841</v>
      </c>
      <c r="AQ709">
        <f t="shared" si="345"/>
        <v>0.63646308682878039</v>
      </c>
      <c r="AR709" s="13">
        <f t="shared" si="350"/>
        <v>-0.57216852264440443</v>
      </c>
      <c r="AS709" s="16">
        <f t="shared" si="346"/>
        <v>7.6200597938585305E-5</v>
      </c>
      <c r="AT709" s="13">
        <f t="shared" si="333"/>
        <v>-8.981082773465815E-2</v>
      </c>
      <c r="AU709" s="17">
        <f t="shared" si="347"/>
        <v>-0.36025685768442295</v>
      </c>
      <c r="AV709" s="20">
        <f t="shared" si="348"/>
        <v>0.35932752941108448</v>
      </c>
      <c r="AW709" s="17">
        <f>(Z709*0.3999)+(AL709*0.4002)+(AV709*0.1999)</f>
        <v>0.3851805208721808</v>
      </c>
      <c r="AX709" s="17">
        <f t="shared" si="349"/>
        <v>708</v>
      </c>
    </row>
    <row r="710" spans="1:50" x14ac:dyDescent="0.25">
      <c r="A710">
        <v>155335</v>
      </c>
      <c r="B710" s="1" t="s">
        <v>1286</v>
      </c>
      <c r="C710" t="s">
        <v>844</v>
      </c>
      <c r="D710" t="s">
        <v>285</v>
      </c>
      <c r="E710" s="1" t="s">
        <v>48</v>
      </c>
      <c r="F710">
        <v>277.32799999999997</v>
      </c>
      <c r="G710">
        <v>372232.348</v>
      </c>
      <c r="H710">
        <v>2309501.8199999998</v>
      </c>
      <c r="I710">
        <v>212.63499999999999</v>
      </c>
      <c r="J710">
        <v>29801362.670000002</v>
      </c>
      <c r="K710">
        <v>166.018</v>
      </c>
      <c r="L710">
        <v>1405.2670000000001</v>
      </c>
      <c r="M710" s="2">
        <v>146.68100000000001</v>
      </c>
      <c r="N710">
        <v>58.563000000000002</v>
      </c>
      <c r="O710" s="4">
        <v>9936008.0960000008</v>
      </c>
      <c r="P710" s="4">
        <v>48404142.653999999</v>
      </c>
      <c r="Q710" s="4">
        <v>55751238.409999996</v>
      </c>
      <c r="R710" s="6">
        <v>218516.59700000001</v>
      </c>
      <c r="S710" s="4">
        <v>-7778269.8310000002</v>
      </c>
      <c r="T710" s="4">
        <v>595341.97400000005</v>
      </c>
      <c r="U710" s="4">
        <v>37520626.431999996</v>
      </c>
      <c r="V710" s="4">
        <v>40.037999999999997</v>
      </c>
      <c r="W710" s="8">
        <v>77</v>
      </c>
      <c r="X710" s="23">
        <f t="shared" si="334"/>
        <v>416262.7657734676</v>
      </c>
      <c r="Y710" s="24">
        <f t="shared" si="324"/>
        <v>-0.56781413690491367</v>
      </c>
      <c r="Z710" s="20">
        <f t="shared" si="335"/>
        <v>0.28508058976370354</v>
      </c>
      <c r="AA710" s="7">
        <f t="shared" si="336"/>
        <v>1.1259554427587823</v>
      </c>
      <c r="AB710" s="7">
        <f t="shared" si="325"/>
        <v>-0.2829932043198225</v>
      </c>
      <c r="AC710" s="4">
        <f t="shared" si="337"/>
        <v>21206.904218201951</v>
      </c>
      <c r="AD710">
        <f t="shared" si="331"/>
        <v>-3.1688501542106451E-3</v>
      </c>
      <c r="AE710" s="7">
        <f t="shared" si="338"/>
        <v>-0.1457536435568646</v>
      </c>
      <c r="AF710" s="7">
        <f t="shared" si="328"/>
        <v>-4.9184745391432055E-2</v>
      </c>
      <c r="AG710">
        <f t="shared" si="339"/>
        <v>0.13169480215496465</v>
      </c>
      <c r="AH710" s="7">
        <f t="shared" si="323"/>
        <v>-5.9570961929608292E-2</v>
      </c>
      <c r="AI710" s="7">
        <f t="shared" si="340"/>
        <v>7.5882008703195156</v>
      </c>
      <c r="AJ710" s="10">
        <f t="shared" si="330"/>
        <v>-3.3125510739604937E-2</v>
      </c>
      <c r="AK710" s="17">
        <f t="shared" si="341"/>
        <v>-0.11209325689422715</v>
      </c>
      <c r="AL710" s="20">
        <f t="shared" si="342"/>
        <v>0.45537473197480893</v>
      </c>
      <c r="AM710">
        <f t="shared" si="343"/>
        <v>58.563000000000002</v>
      </c>
      <c r="AN710" s="13">
        <f t="shared" si="332"/>
        <v>-6.9580716358487282E-2</v>
      </c>
      <c r="AO710">
        <f t="shared" si="344"/>
        <v>8.4645460130829182</v>
      </c>
      <c r="AP710" s="13">
        <f t="shared" si="329"/>
        <v>-0.281792557167796</v>
      </c>
      <c r="AQ710">
        <f t="shared" si="345"/>
        <v>1.2807948535700948</v>
      </c>
      <c r="AR710" s="13">
        <f t="shared" si="350"/>
        <v>-0.45096062078492616</v>
      </c>
      <c r="AS710" s="16">
        <f t="shared" si="346"/>
        <v>1.414317486884624E-4</v>
      </c>
      <c r="AT710" s="13">
        <f t="shared" si="333"/>
        <v>0.32608554831489134</v>
      </c>
      <c r="AU710" s="17">
        <f t="shared" si="347"/>
        <v>-0.13884539973274845</v>
      </c>
      <c r="AV710" s="20">
        <f t="shared" si="348"/>
        <v>0.4447861588053621</v>
      </c>
      <c r="AW710" s="17">
        <f>(Z710*0.3999)+(AL710*0.4002)+(AV710*0.1999)</f>
        <v>0.38515744872801544</v>
      </c>
      <c r="AX710" s="17">
        <f t="shared" si="349"/>
        <v>709</v>
      </c>
    </row>
    <row r="711" spans="1:50" x14ac:dyDescent="0.25">
      <c r="A711">
        <v>183974</v>
      </c>
      <c r="B711" s="1" t="s">
        <v>1287</v>
      </c>
      <c r="C711" t="s">
        <v>1288</v>
      </c>
      <c r="D711" t="s">
        <v>92</v>
      </c>
      <c r="E711" s="1" t="s">
        <v>67</v>
      </c>
      <c r="F711">
        <v>289.11099999999999</v>
      </c>
      <c r="G711">
        <v>432469.09399999998</v>
      </c>
      <c r="H711">
        <v>1285628.895</v>
      </c>
      <c r="I711">
        <v>56.725999999999999</v>
      </c>
      <c r="J711">
        <v>19960438.502999999</v>
      </c>
      <c r="K711">
        <v>94.775000000000006</v>
      </c>
      <c r="L711">
        <v>1092.384</v>
      </c>
      <c r="M711" s="2">
        <v>172.636</v>
      </c>
      <c r="N711">
        <v>61.481000000000002</v>
      </c>
      <c r="O711" s="4">
        <v>11232947.265000001</v>
      </c>
      <c r="P711" s="4">
        <v>-22660812.670000002</v>
      </c>
      <c r="Q711" s="4">
        <v>22735096.177000001</v>
      </c>
      <c r="R711" s="6">
        <v>581180.24600000004</v>
      </c>
      <c r="S711" s="4">
        <v>-16996085.046999998</v>
      </c>
      <c r="T711" s="4">
        <v>1348777.666</v>
      </c>
      <c r="U711" s="4">
        <v>45111406.869999997</v>
      </c>
      <c r="V711" s="4">
        <v>40.780999999999999</v>
      </c>
      <c r="W711" s="8">
        <v>145</v>
      </c>
      <c r="X711" s="23">
        <f t="shared" si="334"/>
        <v>691949.19274797244</v>
      </c>
      <c r="Y711" s="24">
        <f t="shared" si="324"/>
        <v>-0.46008198705997194</v>
      </c>
      <c r="Z711" s="20">
        <f t="shared" si="335"/>
        <v>0.32272868644541519</v>
      </c>
      <c r="AA711" s="7">
        <f t="shared" si="336"/>
        <v>-0.37257676013316654</v>
      </c>
      <c r="AB711" s="7">
        <f t="shared" si="325"/>
        <v>-0.55511188761586217</v>
      </c>
      <c r="AC711" s="4">
        <f t="shared" si="337"/>
        <v>18272.364391093241</v>
      </c>
      <c r="AD711">
        <f t="shared" si="331"/>
        <v>-3.6744277793628482E-3</v>
      </c>
      <c r="AE711" s="7">
        <f t="shared" si="338"/>
        <v>-0.34825906000390716</v>
      </c>
      <c r="AF711" s="7">
        <f t="shared" si="328"/>
        <v>-8.6053654260458523E-2</v>
      </c>
      <c r="AG711">
        <f t="shared" si="339"/>
        <v>3.9238046009904132E-2</v>
      </c>
      <c r="AH711" s="7">
        <f t="shared" si="323"/>
        <v>-6.5490131550900929E-2</v>
      </c>
      <c r="AI711" s="7">
        <f t="shared" si="340"/>
        <v>0.50081817402588369</v>
      </c>
      <c r="AJ711" s="10">
        <f t="shared" si="330"/>
        <v>-0.11833579769480848</v>
      </c>
      <c r="AK711" s="17">
        <f t="shared" si="341"/>
        <v>-0.21514385726815627</v>
      </c>
      <c r="AL711" s="20">
        <f t="shared" si="342"/>
        <v>0.41482758063296116</v>
      </c>
      <c r="AM711">
        <f t="shared" si="343"/>
        <v>61.481000000000002</v>
      </c>
      <c r="AN711" s="13">
        <f t="shared" si="332"/>
        <v>4.3328300654813107E-2</v>
      </c>
      <c r="AO711">
        <f t="shared" si="344"/>
        <v>11.526077552097071</v>
      </c>
      <c r="AP711" s="13">
        <f t="shared" si="329"/>
        <v>-2.0490064802821405E-2</v>
      </c>
      <c r="AQ711">
        <f t="shared" si="345"/>
        <v>0.59853336850435235</v>
      </c>
      <c r="AR711" s="13">
        <f t="shared" si="350"/>
        <v>-0.57930363814472496</v>
      </c>
      <c r="AS711" s="16">
        <f t="shared" si="346"/>
        <v>9.724820870509089E-5</v>
      </c>
      <c r="AT711" s="13">
        <f t="shared" si="333"/>
        <v>4.4383110922903334E-2</v>
      </c>
      <c r="AU711" s="17">
        <f t="shared" si="347"/>
        <v>-0.128073313355862</v>
      </c>
      <c r="AV711" s="20">
        <f t="shared" si="348"/>
        <v>0.44904547747869228</v>
      </c>
      <c r="AW711" s="17">
        <f>(Z711*0.3999)+(AL711*0.4002)+(AV711*0.1999)</f>
        <v>0.38483739042682319</v>
      </c>
      <c r="AX711" s="17">
        <f t="shared" si="349"/>
        <v>710</v>
      </c>
    </row>
    <row r="712" spans="1:50" x14ac:dyDescent="0.25">
      <c r="A712">
        <v>239071</v>
      </c>
      <c r="B712" s="1" t="s">
        <v>1289</v>
      </c>
      <c r="C712" t="s">
        <v>1290</v>
      </c>
      <c r="D712" t="s">
        <v>288</v>
      </c>
      <c r="E712" s="1" t="s">
        <v>70</v>
      </c>
      <c r="F712">
        <v>229.85499999999999</v>
      </c>
      <c r="G712">
        <v>2854070.2740000002</v>
      </c>
      <c r="H712">
        <v>1338159.7120000001</v>
      </c>
      <c r="I712">
        <v>205.33500000000001</v>
      </c>
      <c r="J712">
        <v>2122886.1719999998</v>
      </c>
      <c r="K712">
        <v>63.749000000000002</v>
      </c>
      <c r="L712">
        <v>628.053</v>
      </c>
      <c r="M712" s="2">
        <v>95.391000000000005</v>
      </c>
      <c r="N712">
        <v>54.292000000000002</v>
      </c>
      <c r="O712" s="4">
        <v>8460625.5800000001</v>
      </c>
      <c r="P712" s="4">
        <v>18627841.783</v>
      </c>
      <c r="Q712" s="4">
        <v>23185204.223999999</v>
      </c>
      <c r="R712" s="6">
        <v>385263.196</v>
      </c>
      <c r="S712" s="4">
        <v>-3958611.23</v>
      </c>
      <c r="T712" s="4">
        <v>4915911.017</v>
      </c>
      <c r="U712" s="4">
        <v>20063566.524</v>
      </c>
      <c r="V712" s="4">
        <v>39.826000000000001</v>
      </c>
      <c r="W712" s="8">
        <v>85</v>
      </c>
      <c r="X712" s="23">
        <f t="shared" si="334"/>
        <v>432360.488583953</v>
      </c>
      <c r="Y712" s="24">
        <f t="shared" si="324"/>
        <v>-0.56152350335790224</v>
      </c>
      <c r="Z712" s="20">
        <f t="shared" si="335"/>
        <v>0.28722035622750369</v>
      </c>
      <c r="AA712" s="7">
        <f t="shared" si="336"/>
        <v>0.8211879283692205</v>
      </c>
      <c r="AB712" s="7">
        <f t="shared" si="325"/>
        <v>-0.33833598211735394</v>
      </c>
      <c r="AC712" s="4">
        <f t="shared" si="337"/>
        <v>3380.1067298460475</v>
      </c>
      <c r="AD712">
        <f t="shared" si="331"/>
        <v>-6.2401425779744875E-3</v>
      </c>
      <c r="AE712" s="7">
        <f t="shared" si="338"/>
        <v>-0.13060746277913357</v>
      </c>
      <c r="AF712" s="7">
        <f t="shared" si="328"/>
        <v>-4.6427173921959775E-2</v>
      </c>
      <c r="AG712">
        <f t="shared" si="339"/>
        <v>1.7049294173089888</v>
      </c>
      <c r="AH712" s="7">
        <f t="shared" si="323"/>
        <v>4.1149017112001432E-2</v>
      </c>
      <c r="AI712" s="7">
        <f t="shared" si="340"/>
        <v>5.087417234015863</v>
      </c>
      <c r="AJ712" s="10">
        <f t="shared" si="330"/>
        <v>-6.3191968329618944E-2</v>
      </c>
      <c r="AK712" s="17">
        <f t="shared" si="341"/>
        <v>-0.11297124263333685</v>
      </c>
      <c r="AL712" s="20">
        <f t="shared" si="342"/>
        <v>0.45502667714214251</v>
      </c>
      <c r="AM712">
        <f t="shared" si="343"/>
        <v>54.292000000000002</v>
      </c>
      <c r="AN712" s="13">
        <f t="shared" si="332"/>
        <v>-0.23484268060242361</v>
      </c>
      <c r="AO712">
        <f t="shared" si="344"/>
        <v>9.8519663053538089</v>
      </c>
      <c r="AP712" s="13">
        <f t="shared" si="329"/>
        <v>-0.16337588377795859</v>
      </c>
      <c r="AQ712">
        <f t="shared" si="345"/>
        <v>3.2209917018306169</v>
      </c>
      <c r="AR712" s="13">
        <f t="shared" si="350"/>
        <v>-8.5982202350925394E-2</v>
      </c>
      <c r="AS712" s="16">
        <f t="shared" si="346"/>
        <v>7.4232454097088169E-5</v>
      </c>
      <c r="AT712" s="13">
        <f t="shared" si="333"/>
        <v>-0.10235918663701034</v>
      </c>
      <c r="AU712" s="17">
        <f t="shared" si="347"/>
        <v>-0.15326416304035015</v>
      </c>
      <c r="AV712" s="20">
        <f t="shared" si="348"/>
        <v>0.43909498024313709</v>
      </c>
      <c r="AW712" s="17">
        <f>(Z712*0.3999)+(AL712*0.4002)+(AV712*0.1999)</f>
        <v>0.38473618319826725</v>
      </c>
      <c r="AX712" s="17">
        <f t="shared" si="349"/>
        <v>711</v>
      </c>
    </row>
    <row r="713" spans="1:50" x14ac:dyDescent="0.25">
      <c r="A713">
        <v>122728</v>
      </c>
      <c r="B713" s="1" t="s">
        <v>1291</v>
      </c>
      <c r="C713" t="s">
        <v>1292</v>
      </c>
      <c r="D713" t="s">
        <v>106</v>
      </c>
      <c r="E713" s="1" t="s">
        <v>40</v>
      </c>
      <c r="F713">
        <v>490.74099999999999</v>
      </c>
      <c r="G713">
        <v>1205628.3870000001</v>
      </c>
      <c r="H713">
        <v>4103330.2310000001</v>
      </c>
      <c r="I713">
        <v>362.46899999999999</v>
      </c>
      <c r="J713">
        <v>7489589.1500000004</v>
      </c>
      <c r="K713">
        <v>107.164</v>
      </c>
      <c r="L713">
        <v>1086.4760000000001</v>
      </c>
      <c r="M713" s="2">
        <v>159.40100000000001</v>
      </c>
      <c r="N713">
        <v>42.491</v>
      </c>
      <c r="O713" s="4">
        <v>12847146.941</v>
      </c>
      <c r="P713" s="4">
        <v>40996649.829999998</v>
      </c>
      <c r="Q713" s="4">
        <v>161094053.648</v>
      </c>
      <c r="R713" s="6">
        <v>2551933.0520000001</v>
      </c>
      <c r="S713" s="4">
        <v>2607761.8790000002</v>
      </c>
      <c r="T713" s="4">
        <v>15302455.713</v>
      </c>
      <c r="U713" s="4">
        <v>59201607.825000003</v>
      </c>
      <c r="V713" s="4">
        <v>41.170999999999999</v>
      </c>
      <c r="W713" s="8">
        <v>640</v>
      </c>
      <c r="X713" s="23">
        <f t="shared" si="334"/>
        <v>635594.81315914379</v>
      </c>
      <c r="Y713" s="24">
        <f t="shared" si="324"/>
        <v>-0.48210403048412598</v>
      </c>
      <c r="Z713" s="20">
        <f t="shared" si="335"/>
        <v>0.31486602340397318</v>
      </c>
      <c r="AA713" s="7">
        <f t="shared" si="336"/>
        <v>0.78102966357948267</v>
      </c>
      <c r="AB713" s="7">
        <f t="shared" si="325"/>
        <v>-0.34562832733152288</v>
      </c>
      <c r="AC713" s="4">
        <f t="shared" si="337"/>
        <v>6893.4694829890395</v>
      </c>
      <c r="AD713">
        <f t="shared" si="331"/>
        <v>-5.6348423599902799E-3</v>
      </c>
      <c r="AE713" s="7">
        <f t="shared" si="338"/>
        <v>0.11335996363203502</v>
      </c>
      <c r="AF713" s="7">
        <f t="shared" si="328"/>
        <v>-2.0095333018801667E-3</v>
      </c>
      <c r="AG713">
        <f t="shared" si="339"/>
        <v>0.13745579483980314</v>
      </c>
      <c r="AH713" s="7">
        <f t="shared" ref="AH713:AH776" si="351">(AG713 - AVERAGE(AG$2:AG$999)) / _xlfn.STDEV.P(AG$2:AG$999)</f>
        <v>-5.920213768884558E-2</v>
      </c>
      <c r="AI713" s="7">
        <f t="shared" si="340"/>
        <v>1.3413616658369054</v>
      </c>
      <c r="AJ713" s="10">
        <f t="shared" si="330"/>
        <v>-0.10823009927203228</v>
      </c>
      <c r="AK713" s="17">
        <f t="shared" si="341"/>
        <v>-0.1330105736424054</v>
      </c>
      <c r="AL713" s="20">
        <f t="shared" si="342"/>
        <v>0.44709250912386711</v>
      </c>
      <c r="AM713">
        <f t="shared" si="343"/>
        <v>42.491</v>
      </c>
      <c r="AN713" s="13">
        <f t="shared" si="332"/>
        <v>-0.69147027134058614</v>
      </c>
      <c r="AO713">
        <f t="shared" si="344"/>
        <v>10.138442014109216</v>
      </c>
      <c r="AP713" s="13">
        <f t="shared" si="329"/>
        <v>-0.13892510946912515</v>
      </c>
      <c r="AQ713">
        <f t="shared" si="345"/>
        <v>3.3823765443619123</v>
      </c>
      <c r="AR713" s="13">
        <f t="shared" si="350"/>
        <v>-5.5623435074759142E-2</v>
      </c>
      <c r="AS713" s="16">
        <f t="shared" si="346"/>
        <v>8.4569438256571438E-5</v>
      </c>
      <c r="AT713" s="13">
        <f t="shared" si="333"/>
        <v>-3.645333947979474E-2</v>
      </c>
      <c r="AU713" s="17">
        <f t="shared" si="347"/>
        <v>-0.26336888543410586</v>
      </c>
      <c r="AV713" s="20">
        <f t="shared" si="348"/>
        <v>0.39613313504880004</v>
      </c>
      <c r="AW713" s="17">
        <f>(Z713*0.3999)+(AL713*0.4002)+(AV713*0.1999)</f>
        <v>0.38402835860687562</v>
      </c>
      <c r="AX713" s="17">
        <f t="shared" si="349"/>
        <v>712</v>
      </c>
    </row>
    <row r="714" spans="1:50" x14ac:dyDescent="0.25">
      <c r="A714">
        <v>206525</v>
      </c>
      <c r="B714" s="1" t="s">
        <v>1293</v>
      </c>
      <c r="C714" t="s">
        <v>546</v>
      </c>
      <c r="D714" t="s">
        <v>195</v>
      </c>
      <c r="E714" s="1" t="s">
        <v>243</v>
      </c>
      <c r="F714">
        <v>263.19</v>
      </c>
      <c r="G714">
        <v>-3036.2730000000001</v>
      </c>
      <c r="H714">
        <v>4350145.2920000004</v>
      </c>
      <c r="I714">
        <v>176.624</v>
      </c>
      <c r="J714">
        <v>72000264.995000005</v>
      </c>
      <c r="K714">
        <v>114.95099999999999</v>
      </c>
      <c r="L714">
        <v>745.62400000000002</v>
      </c>
      <c r="M714" s="2">
        <v>315.29000000000002</v>
      </c>
      <c r="N714">
        <v>52.204999999999998</v>
      </c>
      <c r="O714" s="4">
        <v>14366881.766000001</v>
      </c>
      <c r="P714" s="4">
        <v>40966953.171999998</v>
      </c>
      <c r="Q714" s="4">
        <v>93559198.878000006</v>
      </c>
      <c r="R714" s="6">
        <v>754926.505</v>
      </c>
      <c r="S714" s="4">
        <v>-47524309.340000004</v>
      </c>
      <c r="T714" s="4">
        <v>-11239429.651000001</v>
      </c>
      <c r="U714" s="4">
        <v>54102698.924000002</v>
      </c>
      <c r="V714" s="4">
        <v>42.075000000000003</v>
      </c>
      <c r="W714" s="8">
        <v>265</v>
      </c>
      <c r="X714" s="23">
        <f t="shared" si="334"/>
        <v>898191.61419415101</v>
      </c>
      <c r="Y714" s="24">
        <f t="shared" si="324"/>
        <v>-0.37948701655140171</v>
      </c>
      <c r="Z714" s="20">
        <f t="shared" si="335"/>
        <v>0.35216312192296539</v>
      </c>
      <c r="AA714" s="7">
        <f t="shared" si="336"/>
        <v>0.42113768804193297</v>
      </c>
      <c r="AB714" s="7">
        <f t="shared" si="325"/>
        <v>-0.41098116414283159</v>
      </c>
      <c r="AC714" s="4">
        <f t="shared" si="337"/>
        <v>96563.770741016924</v>
      </c>
      <c r="AD714">
        <f t="shared" si="331"/>
        <v>9.8140186634375366E-3</v>
      </c>
      <c r="AE714" s="7">
        <f t="shared" si="338"/>
        <v>-0.79800388717480242</v>
      </c>
      <c r="AF714" s="7">
        <f t="shared" si="328"/>
        <v>-0.16793591369926258</v>
      </c>
      <c r="AG714">
        <f t="shared" si="339"/>
        <v>-0.213766607093513</v>
      </c>
      <c r="AH714" s="7">
        <f t="shared" si="351"/>
        <v>-8.1687730505657655E-2</v>
      </c>
      <c r="AI714" s="7">
        <f t="shared" si="340"/>
        <v>1.7789542473811166</v>
      </c>
      <c r="AJ714" s="10">
        <f t="shared" si="330"/>
        <v>-0.10296900486797954</v>
      </c>
      <c r="AK714" s="17">
        <f t="shared" si="341"/>
        <v>-0.1871923260145148</v>
      </c>
      <c r="AL714" s="20">
        <f t="shared" si="342"/>
        <v>0.42575492072300092</v>
      </c>
      <c r="AM714">
        <f t="shared" si="343"/>
        <v>52.204999999999998</v>
      </c>
      <c r="AN714" s="13">
        <f t="shared" si="332"/>
        <v>-0.31559700497074378</v>
      </c>
      <c r="AO714">
        <f t="shared" si="344"/>
        <v>6.4864507485798306</v>
      </c>
      <c r="AP714" s="13">
        <f t="shared" si="329"/>
        <v>-0.45062348906028665</v>
      </c>
      <c r="AQ714">
        <f t="shared" si="345"/>
        <v>1.5365155588033161</v>
      </c>
      <c r="AR714" s="13">
        <f t="shared" si="350"/>
        <v>-0.40285594592138052</v>
      </c>
      <c r="AS714" s="16">
        <f t="shared" si="346"/>
        <v>5.1898805331895981E-5</v>
      </c>
      <c r="AT714" s="13">
        <f t="shared" si="333"/>
        <v>-0.24475255972071952</v>
      </c>
      <c r="AU714" s="17">
        <f t="shared" si="347"/>
        <v>-0.35699947218078382</v>
      </c>
      <c r="AV714" s="20">
        <f t="shared" si="348"/>
        <v>0.36054610043706659</v>
      </c>
      <c r="AW714" s="17">
        <f>(Z714*0.3999)+(AL714*0.4002)+(AV714*0.1999)</f>
        <v>0.38329031720770845</v>
      </c>
      <c r="AX714" s="17">
        <f t="shared" si="349"/>
        <v>713</v>
      </c>
    </row>
    <row r="715" spans="1:50" x14ac:dyDescent="0.25">
      <c r="A715">
        <v>247649</v>
      </c>
      <c r="B715" s="1" t="s">
        <v>1294</v>
      </c>
      <c r="C715" t="s">
        <v>1295</v>
      </c>
      <c r="D715" t="s">
        <v>536</v>
      </c>
      <c r="E715" s="1" t="s">
        <v>374</v>
      </c>
      <c r="F715">
        <v>137.249</v>
      </c>
      <c r="G715">
        <v>4065655.4479999999</v>
      </c>
      <c r="H715">
        <v>2125359.8489999999</v>
      </c>
      <c r="I715">
        <v>135.21700000000001</v>
      </c>
      <c r="J715">
        <v>33449480.704</v>
      </c>
      <c r="K715">
        <v>30.12</v>
      </c>
      <c r="L715">
        <v>550.577</v>
      </c>
      <c r="M715" s="2">
        <v>75.552999999999997</v>
      </c>
      <c r="N715">
        <v>41.179000000000002</v>
      </c>
      <c r="O715" s="4">
        <v>6162483.8859999999</v>
      </c>
      <c r="P715" s="4">
        <v>69248562.460999995</v>
      </c>
      <c r="Q715" s="4">
        <v>88065104.172000006</v>
      </c>
      <c r="R715" s="6">
        <v>41591.273999999998</v>
      </c>
      <c r="S715" s="4">
        <v>1474255.3770000001</v>
      </c>
      <c r="T715" s="4">
        <v>198137.201</v>
      </c>
      <c r="U715" s="4">
        <v>55475958.274999999</v>
      </c>
      <c r="V715" s="4">
        <v>38.228000000000002</v>
      </c>
      <c r="W715" s="8">
        <v>17</v>
      </c>
      <c r="X715" s="23">
        <f t="shared" si="334"/>
        <v>184843.85438364703</v>
      </c>
      <c r="Y715" s="24">
        <f t="shared" si="324"/>
        <v>-0.6582475220824402</v>
      </c>
      <c r="Z715" s="20">
        <f t="shared" si="335"/>
        <v>0.25518954643127045</v>
      </c>
      <c r="AA715" s="7">
        <f t="shared" si="336"/>
        <v>1.3348774873277207</v>
      </c>
      <c r="AB715" s="7">
        <f t="shared" si="325"/>
        <v>-0.24505501949476455</v>
      </c>
      <c r="AC715" s="4">
        <f t="shared" si="337"/>
        <v>60753.501697310276</v>
      </c>
      <c r="AD715">
        <f t="shared" si="331"/>
        <v>3.644441201264633E-3</v>
      </c>
      <c r="AE715" s="7">
        <f t="shared" si="338"/>
        <v>6.4886039609380677E-2</v>
      </c>
      <c r="AF715" s="7">
        <f t="shared" si="328"/>
        <v>-1.0834880883547069E-2</v>
      </c>
      <c r="AG715">
        <f t="shared" si="339"/>
        <v>0.22659810258903307</v>
      </c>
      <c r="AH715" s="7">
        <f t="shared" si="351"/>
        <v>-5.3495162211863623E-2</v>
      </c>
      <c r="AI715" s="7">
        <f t="shared" si="340"/>
        <v>4.680196049017753</v>
      </c>
      <c r="AJ715" s="10">
        <f t="shared" si="330"/>
        <v>-6.8087913069003927E-2</v>
      </c>
      <c r="AK715" s="17">
        <f t="shared" si="341"/>
        <v>-9.6049035247672387E-2</v>
      </c>
      <c r="AL715" s="20">
        <f t="shared" si="342"/>
        <v>0.46174081402955691</v>
      </c>
      <c r="AM715">
        <f t="shared" si="343"/>
        <v>41.179000000000002</v>
      </c>
      <c r="AN715" s="13">
        <f t="shared" si="332"/>
        <v>-0.74223676562483909</v>
      </c>
      <c r="AO715">
        <f t="shared" si="344"/>
        <v>18.279448871181938</v>
      </c>
      <c r="AP715" s="13">
        <f t="shared" si="329"/>
        <v>0.55591188796336044</v>
      </c>
      <c r="AQ715">
        <f t="shared" si="345"/>
        <v>4.489276228419655</v>
      </c>
      <c r="AR715" s="13">
        <f t="shared" si="350"/>
        <v>0.15260002246496945</v>
      </c>
      <c r="AS715" s="16">
        <f t="shared" si="346"/>
        <v>8.9343357351539203E-5</v>
      </c>
      <c r="AT715" s="13">
        <f t="shared" si="333"/>
        <v>-6.0161077534392196E-3</v>
      </c>
      <c r="AU715" s="17">
        <f t="shared" si="347"/>
        <v>-4.67462736310571E-2</v>
      </c>
      <c r="AV715" s="20">
        <f t="shared" si="348"/>
        <v>0.481357724804923</v>
      </c>
      <c r="AW715" s="17">
        <f>(Z715*0.3999)+(AL715*0.4002)+(AV715*0.1999)</f>
        <v>0.3830623825809979</v>
      </c>
      <c r="AX715" s="17">
        <f t="shared" si="349"/>
        <v>714</v>
      </c>
    </row>
    <row r="716" spans="1:50" x14ac:dyDescent="0.25">
      <c r="A716">
        <v>210669</v>
      </c>
      <c r="B716" s="1" t="s">
        <v>1296</v>
      </c>
      <c r="C716" t="s">
        <v>1297</v>
      </c>
      <c r="D716" t="s">
        <v>143</v>
      </c>
      <c r="E716" s="1" t="s">
        <v>67</v>
      </c>
      <c r="F716">
        <v>328.90699999999998</v>
      </c>
      <c r="G716">
        <v>-9757370.9489999991</v>
      </c>
      <c r="H716">
        <v>7652233.6040000003</v>
      </c>
      <c r="I716">
        <v>335.24900000000002</v>
      </c>
      <c r="J716">
        <v>324310270.26300001</v>
      </c>
      <c r="K716">
        <v>156.608</v>
      </c>
      <c r="L716">
        <v>271.30200000000002</v>
      </c>
      <c r="M716" s="2">
        <v>111.771</v>
      </c>
      <c r="N716">
        <v>65.331999999999994</v>
      </c>
      <c r="O716" s="4">
        <v>19640624.864</v>
      </c>
      <c r="P716" s="4">
        <v>375921689.39300001</v>
      </c>
      <c r="Q716" s="4">
        <v>465495068.227</v>
      </c>
      <c r="R716" s="6">
        <v>858682.93200000003</v>
      </c>
      <c r="S716" s="4">
        <v>-50034432.572999999</v>
      </c>
      <c r="T716" s="4">
        <v>9258662.9279999994</v>
      </c>
      <c r="U716" s="4">
        <v>84238343.576000005</v>
      </c>
      <c r="V716" s="4">
        <v>39.814</v>
      </c>
      <c r="W716" s="8">
        <v>308</v>
      </c>
      <c r="X716" s="23">
        <f t="shared" si="334"/>
        <v>311609.90257328574</v>
      </c>
      <c r="Y716" s="24">
        <f t="shared" si="324"/>
        <v>-0.60871015802468686</v>
      </c>
      <c r="Z716" s="20">
        <f t="shared" si="335"/>
        <v>0.27135828637290715</v>
      </c>
      <c r="AA716" s="7">
        <f t="shared" si="336"/>
        <v>2.9688838938547453</v>
      </c>
      <c r="AB716" s="7">
        <f t="shared" si="325"/>
        <v>5.1664444380172349E-2</v>
      </c>
      <c r="AC716" s="4">
        <f t="shared" si="337"/>
        <v>1195384.7382732157</v>
      </c>
      <c r="AD716">
        <f t="shared" si="331"/>
        <v>0.19912455045462704</v>
      </c>
      <c r="AE716" s="7">
        <f t="shared" si="338"/>
        <v>-0.50312241634669241</v>
      </c>
      <c r="AF716" s="7">
        <f t="shared" si="328"/>
        <v>-0.11424866786715313</v>
      </c>
      <c r="AG716">
        <f t="shared" si="339"/>
        <v>-5.5675919284480721E-3</v>
      </c>
      <c r="AH716" s="7">
        <f t="shared" si="351"/>
        <v>-6.8358631182569018E-2</v>
      </c>
      <c r="AI716" s="7">
        <f t="shared" si="340"/>
        <v>5.1968014859601208</v>
      </c>
      <c r="AJ716" s="10">
        <f t="shared" si="330"/>
        <v>-6.1876861766878268E-2</v>
      </c>
      <c r="AK716" s="17">
        <f t="shared" si="341"/>
        <v>-4.3497319273040971E-4</v>
      </c>
      <c r="AL716" s="20">
        <f t="shared" si="342"/>
        <v>0.49982647080805065</v>
      </c>
      <c r="AM716">
        <f t="shared" si="343"/>
        <v>65.331999999999994</v>
      </c>
      <c r="AN716" s="13">
        <f t="shared" si="332"/>
        <v>0.19233879569189979</v>
      </c>
      <c r="AO716">
        <f t="shared" si="344"/>
        <v>1.7323636085002043</v>
      </c>
      <c r="AP716" s="13">
        <f t="shared" si="329"/>
        <v>-0.85638603071389974</v>
      </c>
      <c r="AQ716">
        <f t="shared" si="345"/>
        <v>2.1406888536984061</v>
      </c>
      <c r="AR716" s="13">
        <f t="shared" si="350"/>
        <v>-0.2892024195647292</v>
      </c>
      <c r="AS716" s="16">
        <f t="shared" si="346"/>
        <v>1.3813307971544179E-5</v>
      </c>
      <c r="AT716" s="13">
        <f t="shared" si="333"/>
        <v>-0.48757550780806164</v>
      </c>
      <c r="AU716" s="17">
        <f t="shared" si="347"/>
        <v>-0.32621057542369958</v>
      </c>
      <c r="AV716" s="20">
        <f t="shared" si="348"/>
        <v>0.37213252031625632</v>
      </c>
      <c r="AW716" s="17">
        <f>(Z716*0.3999)+(AL716*0.4002)+(AV716*0.1999)</f>
        <v>0.38293602314912706</v>
      </c>
      <c r="AX716" s="17">
        <f t="shared" si="349"/>
        <v>715</v>
      </c>
    </row>
    <row r="717" spans="1:50" x14ac:dyDescent="0.25">
      <c r="A717">
        <v>193353</v>
      </c>
      <c r="B717" s="1" t="s">
        <v>1298</v>
      </c>
      <c r="C717" t="s">
        <v>1299</v>
      </c>
      <c r="D717" t="s">
        <v>58</v>
      </c>
      <c r="E717" s="1" t="s">
        <v>48</v>
      </c>
      <c r="F717">
        <v>358.05700000000002</v>
      </c>
      <c r="G717">
        <v>0</v>
      </c>
      <c r="H717">
        <v>8917980.8629999999</v>
      </c>
      <c r="I717">
        <v>283.56799999999998</v>
      </c>
      <c r="J717">
        <v>13134362.876</v>
      </c>
      <c r="K717">
        <v>96.462000000000003</v>
      </c>
      <c r="L717">
        <v>858.87199999999996</v>
      </c>
      <c r="M717" s="2">
        <v>19.187999999999999</v>
      </c>
      <c r="N717">
        <v>65.295000000000002</v>
      </c>
      <c r="O717" s="4">
        <v>10655609.437999999</v>
      </c>
      <c r="P717" s="4">
        <v>107319903.26199999</v>
      </c>
      <c r="Q717" s="4">
        <v>125268292.307</v>
      </c>
      <c r="R717" s="6">
        <v>1163205.6410000001</v>
      </c>
      <c r="S717" s="4">
        <v>-1313732.808</v>
      </c>
      <c r="T717" s="4">
        <v>32680350.055</v>
      </c>
      <c r="U717" s="4">
        <v>76779272.892000005</v>
      </c>
      <c r="V717" s="4">
        <v>38.542000000000002</v>
      </c>
      <c r="W717" s="8">
        <v>402</v>
      </c>
      <c r="X717" s="23">
        <f t="shared" si="334"/>
        <v>55521.367759970148</v>
      </c>
      <c r="Y717" s="24">
        <f t="shared" si="324"/>
        <v>-0.70878388566101724</v>
      </c>
      <c r="Z717" s="20">
        <f t="shared" si="335"/>
        <v>0.23922929959052797</v>
      </c>
      <c r="AA717" s="7">
        <f t="shared" si="336"/>
        <v>1.5514255833645505</v>
      </c>
      <c r="AB717" s="7">
        <f t="shared" si="325"/>
        <v>-0.20573201886115364</v>
      </c>
      <c r="AC717" s="4">
        <f t="shared" si="337"/>
        <v>15292.573137790032</v>
      </c>
      <c r="AD717">
        <f t="shared" si="331"/>
        <v>-4.1878015531237097E-3</v>
      </c>
      <c r="AE717" s="7">
        <f t="shared" si="338"/>
        <v>9.9040375983976303E-2</v>
      </c>
      <c r="AF717" s="7">
        <f t="shared" si="328"/>
        <v>-4.6166120719256971E-3</v>
      </c>
      <c r="AG717">
        <f t="shared" si="339"/>
        <v>1.8207957256255249</v>
      </c>
      <c r="AH717" s="7">
        <f t="shared" si="351"/>
        <v>4.8566888567955678E-2</v>
      </c>
      <c r="AI717" s="7">
        <f t="shared" si="340"/>
        <v>6.9793613227866143</v>
      </c>
      <c r="AJ717" s="10">
        <f t="shared" si="330"/>
        <v>-4.0445475637519268E-2</v>
      </c>
      <c r="AK717" s="17">
        <f t="shared" si="341"/>
        <v>-5.962454193773653E-2</v>
      </c>
      <c r="AL717" s="20">
        <f t="shared" si="342"/>
        <v>0.47622733574960108</v>
      </c>
      <c r="AM717">
        <f t="shared" si="343"/>
        <v>65.295000000000002</v>
      </c>
      <c r="AN717" s="13">
        <f t="shared" si="332"/>
        <v>0.1909071186427253</v>
      </c>
      <c r="AO717">
        <f t="shared" si="344"/>
        <v>8.903734112914929</v>
      </c>
      <c r="AP717" s="13">
        <f t="shared" si="329"/>
        <v>-0.2443077415973198</v>
      </c>
      <c r="AQ717">
        <f t="shared" si="345"/>
        <v>2.9396860940059297</v>
      </c>
      <c r="AR717" s="13">
        <f t="shared" si="350"/>
        <v>-0.13889975859400377</v>
      </c>
      <c r="AS717" s="16">
        <f t="shared" si="346"/>
        <v>8.0602804090875696E-5</v>
      </c>
      <c r="AT717" s="13">
        <f t="shared" si="333"/>
        <v>-6.1743538344334853E-2</v>
      </c>
      <c r="AU717" s="17">
        <f t="shared" si="347"/>
        <v>-5.0878447123880274E-2</v>
      </c>
      <c r="AV717" s="20">
        <f t="shared" si="348"/>
        <v>0.47971118998283885</v>
      </c>
      <c r="AW717" s="17">
        <f>(Z717*0.3999)+(AL717*0.4002)+(AV717*0.1999)</f>
        <v>0.38214824355081195</v>
      </c>
      <c r="AX717" s="17">
        <f t="shared" si="349"/>
        <v>716</v>
      </c>
    </row>
    <row r="718" spans="1:50" x14ac:dyDescent="0.25">
      <c r="A718">
        <v>204200</v>
      </c>
      <c r="B718" s="1" t="s">
        <v>1300</v>
      </c>
      <c r="C718" t="s">
        <v>349</v>
      </c>
      <c r="D718" t="s">
        <v>195</v>
      </c>
      <c r="E718" s="1" t="s">
        <v>48</v>
      </c>
      <c r="F718">
        <v>489.13400000000001</v>
      </c>
      <c r="G718">
        <v>4509459.2580000004</v>
      </c>
      <c r="H718">
        <v>3262421.6060000001</v>
      </c>
      <c r="I718">
        <v>370.62099999999998</v>
      </c>
      <c r="J718">
        <v>78613661.344999999</v>
      </c>
      <c r="K718">
        <v>173.46</v>
      </c>
      <c r="L718">
        <v>1458.492</v>
      </c>
      <c r="M718" s="2">
        <v>322.87900000000002</v>
      </c>
      <c r="N718">
        <v>47.603000000000002</v>
      </c>
      <c r="O718" s="4">
        <v>19970764.941</v>
      </c>
      <c r="P718" s="4">
        <v>138061721.22999999</v>
      </c>
      <c r="Q718" s="4">
        <v>133953089.778</v>
      </c>
      <c r="R718" s="6">
        <v>754926.505</v>
      </c>
      <c r="S718" s="4">
        <v>-19768377.603999998</v>
      </c>
      <c r="T718" s="4">
        <v>14040168.171</v>
      </c>
      <c r="U718" s="4">
        <v>72846223.965000004</v>
      </c>
      <c r="V718" s="4">
        <v>40.027999999999999</v>
      </c>
      <c r="W718" s="8">
        <v>265</v>
      </c>
      <c r="X718" s="23">
        <f t="shared" si="334"/>
        <v>919811.00002979254</v>
      </c>
      <c r="Y718" s="24">
        <f t="shared" si="324"/>
        <v>-0.37103863938622361</v>
      </c>
      <c r="Z718" s="20">
        <f t="shared" si="335"/>
        <v>0.35530437625223743</v>
      </c>
      <c r="AA718" s="7">
        <f t="shared" si="336"/>
        <v>1.5451410506959116</v>
      </c>
      <c r="AB718" s="7">
        <f t="shared" si="325"/>
        <v>-0.20687322807348865</v>
      </c>
      <c r="AC718" s="4">
        <f t="shared" si="337"/>
        <v>53900.646246259836</v>
      </c>
      <c r="AD718">
        <f t="shared" si="331"/>
        <v>2.4637959933013118E-3</v>
      </c>
      <c r="AE718" s="7">
        <f t="shared" si="338"/>
        <v>-0.22658629506905556</v>
      </c>
      <c r="AF718" s="7">
        <f t="shared" si="328"/>
        <v>-6.3901446379151572E-2</v>
      </c>
      <c r="AG718">
        <f t="shared" si="339"/>
        <v>-4.51479468180833</v>
      </c>
      <c r="AH718" s="7">
        <f t="shared" si="351"/>
        <v>-0.35704364587257187</v>
      </c>
      <c r="AI718" s="7">
        <f t="shared" si="340"/>
        <v>-32.602848744876972</v>
      </c>
      <c r="AJ718" s="10">
        <f t="shared" si="330"/>
        <v>-0.51633504202859093</v>
      </c>
      <c r="AK718" s="17">
        <f t="shared" si="341"/>
        <v>-0.2233316737776847</v>
      </c>
      <c r="AL718" s="20">
        <f t="shared" si="342"/>
        <v>0.41163868880635518</v>
      </c>
      <c r="AM718">
        <f t="shared" si="343"/>
        <v>47.603000000000002</v>
      </c>
      <c r="AN718" s="13">
        <f t="shared" si="332"/>
        <v>-0.49366667470864928</v>
      </c>
      <c r="AO718">
        <f t="shared" si="344"/>
        <v>8.4082324455205804</v>
      </c>
      <c r="AP718" s="13">
        <f t="shared" si="329"/>
        <v>-0.28659893442391293</v>
      </c>
      <c r="AQ718">
        <f t="shared" si="345"/>
        <v>2.1366366885737342</v>
      </c>
      <c r="AR718" s="13">
        <f t="shared" si="350"/>
        <v>-0.28996468903226391</v>
      </c>
      <c r="AS718" s="16">
        <f t="shared" si="346"/>
        <v>7.3031353796855052E-5</v>
      </c>
      <c r="AT718" s="13">
        <f t="shared" si="333"/>
        <v>-0.11001708100797419</v>
      </c>
      <c r="AU718" s="17">
        <f t="shared" si="347"/>
        <v>-0.31424432447823381</v>
      </c>
      <c r="AV718" s="20">
        <f t="shared" si="348"/>
        <v>0.37666774020195631</v>
      </c>
      <c r="AW718" s="17">
        <f>(Z718*0.3999)+(AL718*0.4002)+(AV718*0.1999)</f>
        <v>0.3821199045899441</v>
      </c>
      <c r="AX718" s="17">
        <f t="shared" si="349"/>
        <v>717</v>
      </c>
    </row>
    <row r="719" spans="1:50" x14ac:dyDescent="0.25">
      <c r="A719">
        <v>203128</v>
      </c>
      <c r="B719" s="1" t="s">
        <v>1301</v>
      </c>
      <c r="C719" t="s">
        <v>1302</v>
      </c>
      <c r="D719" t="s">
        <v>195</v>
      </c>
      <c r="E719" s="1" t="s">
        <v>93</v>
      </c>
      <c r="F719">
        <v>119.096</v>
      </c>
      <c r="G719">
        <v>3603.2449999999999</v>
      </c>
      <c r="H719">
        <v>-1383986.7709999999</v>
      </c>
      <c r="I719">
        <v>158.881</v>
      </c>
      <c r="J719">
        <v>54055666.884999998</v>
      </c>
      <c r="K719">
        <v>66.558000000000007</v>
      </c>
      <c r="L719">
        <v>755.14099999999996</v>
      </c>
      <c r="M719" s="2">
        <v>206.09100000000001</v>
      </c>
      <c r="N719">
        <v>49.988999999999997</v>
      </c>
      <c r="O719" s="4">
        <v>12293623.075999999</v>
      </c>
      <c r="P719" s="4">
        <v>52535268.739</v>
      </c>
      <c r="Q719" s="4">
        <v>85122049.777999997</v>
      </c>
      <c r="R719" s="6">
        <v>754926.505</v>
      </c>
      <c r="S719" s="4">
        <v>-22086141.526999999</v>
      </c>
      <c r="T719" s="4">
        <v>12410493.094000001</v>
      </c>
      <c r="U719" s="4">
        <v>17230418.739999998</v>
      </c>
      <c r="V719" s="4">
        <v>40.085999999999999</v>
      </c>
      <c r="W719" s="8">
        <v>265</v>
      </c>
      <c r="X719" s="23">
        <f t="shared" si="334"/>
        <v>587107.76732813218</v>
      </c>
      <c r="Y719" s="24">
        <f t="shared" si="324"/>
        <v>-0.50105169411897066</v>
      </c>
      <c r="Z719" s="20">
        <f t="shared" si="335"/>
        <v>0.30816737109489223</v>
      </c>
      <c r="AA719" s="7">
        <f t="shared" si="336"/>
        <v>1.2907754947359931</v>
      </c>
      <c r="AB719" s="7">
        <f t="shared" si="325"/>
        <v>-0.2530635068209845</v>
      </c>
      <c r="AC719" s="4">
        <f t="shared" si="337"/>
        <v>71583.541199590545</v>
      </c>
      <c r="AD719">
        <f t="shared" si="331"/>
        <v>5.5102961476812687E-3</v>
      </c>
      <c r="AE719" s="7">
        <f t="shared" si="338"/>
        <v>-1.362133367282286</v>
      </c>
      <c r="AF719" s="7">
        <f t="shared" si="328"/>
        <v>-0.27064347953789397</v>
      </c>
      <c r="AG719">
        <f t="shared" si="339"/>
        <v>0.38095497447700516</v>
      </c>
      <c r="AH719" s="7">
        <f t="shared" si="351"/>
        <v>-4.3613088202220186E-2</v>
      </c>
      <c r="AI719" s="7">
        <f t="shared" si="340"/>
        <v>2.612165027166248</v>
      </c>
      <c r="AJ719" s="10">
        <f t="shared" si="330"/>
        <v>-9.2951466281162631E-2</v>
      </c>
      <c r="AK719" s="17">
        <f t="shared" si="341"/>
        <v>-0.15188654111434038</v>
      </c>
      <c r="AL719" s="20">
        <f t="shared" si="342"/>
        <v>0.43963821188215801</v>
      </c>
      <c r="AM719">
        <f t="shared" si="343"/>
        <v>49.988999999999997</v>
      </c>
      <c r="AN719" s="13">
        <f t="shared" si="332"/>
        <v>-0.40134285202402475</v>
      </c>
      <c r="AO719">
        <f t="shared" si="344"/>
        <v>11.345608341596801</v>
      </c>
      <c r="AP719" s="13">
        <f t="shared" si="329"/>
        <v>-3.5893157633295696E-2</v>
      </c>
      <c r="AQ719">
        <f t="shared" si="345"/>
        <v>2.3871059827518852</v>
      </c>
      <c r="AR719" s="13">
        <f t="shared" si="350"/>
        <v>-0.24284787872645364</v>
      </c>
      <c r="AS719" s="16">
        <f t="shared" si="346"/>
        <v>6.1425423191492688E-5</v>
      </c>
      <c r="AT719" s="13">
        <f t="shared" si="333"/>
        <v>-0.18401339142047837</v>
      </c>
      <c r="AU719" s="17">
        <f t="shared" si="347"/>
        <v>-0.22689079298124043</v>
      </c>
      <c r="AV719" s="20">
        <f t="shared" si="348"/>
        <v>0.41025433075472711</v>
      </c>
      <c r="AW719" s="17">
        <f>(Z719*0.3999)+(AL719*0.4002)+(AV719*0.1999)</f>
        <v>0.38118918481395697</v>
      </c>
      <c r="AX719" s="17">
        <f t="shared" si="349"/>
        <v>718</v>
      </c>
    </row>
    <row r="720" spans="1:50" x14ac:dyDescent="0.25">
      <c r="A720">
        <v>180258</v>
      </c>
      <c r="B720" s="1" t="s">
        <v>1303</v>
      </c>
      <c r="C720" t="s">
        <v>1304</v>
      </c>
      <c r="D720" t="s">
        <v>800</v>
      </c>
      <c r="E720" s="1" t="s">
        <v>48</v>
      </c>
      <c r="F720">
        <v>576.73299999999995</v>
      </c>
      <c r="G720">
        <v>-143580.223</v>
      </c>
      <c r="H720">
        <v>2206659.6970000002</v>
      </c>
      <c r="I720">
        <v>291.505</v>
      </c>
      <c r="J720">
        <v>21268065.103</v>
      </c>
      <c r="K720">
        <v>48.944000000000003</v>
      </c>
      <c r="L720">
        <v>752.36099999999999</v>
      </c>
      <c r="M720" s="2">
        <v>97.638000000000005</v>
      </c>
      <c r="N720">
        <v>36</v>
      </c>
      <c r="O720" s="4">
        <v>9530817.0470000003</v>
      </c>
      <c r="P720" s="4">
        <v>41718934.501999997</v>
      </c>
      <c r="Q720" s="4">
        <v>76295172.794</v>
      </c>
      <c r="R720" s="6">
        <v>76691.267999999996</v>
      </c>
      <c r="S720" s="4">
        <v>-1303902.1200000001</v>
      </c>
      <c r="T720" s="4">
        <v>2863444.6269999999</v>
      </c>
      <c r="U720" s="4">
        <v>31031232.079999998</v>
      </c>
      <c r="V720" s="4">
        <v>39.557000000000002</v>
      </c>
      <c r="W720" s="8">
        <v>28</v>
      </c>
      <c r="X720" s="23">
        <f t="shared" si="334"/>
        <v>267427.9294637143</v>
      </c>
      <c r="Y720" s="24">
        <f t="shared" si="324"/>
        <v>-0.62597549458739588</v>
      </c>
      <c r="Z720" s="20">
        <f t="shared" si="335"/>
        <v>0.26566550741681383</v>
      </c>
      <c r="AA720" s="7">
        <f t="shared" si="336"/>
        <v>1.3847011901596908</v>
      </c>
      <c r="AB720" s="7">
        <f t="shared" si="325"/>
        <v>-0.2360075259638254</v>
      </c>
      <c r="AC720" s="4">
        <f t="shared" si="337"/>
        <v>28268.431116179599</v>
      </c>
      <c r="AD720">
        <f t="shared" si="331"/>
        <v>-1.9522539553628428E-3</v>
      </c>
      <c r="AE720" s="7">
        <f t="shared" si="338"/>
        <v>2.9091902463706496E-2</v>
      </c>
      <c r="AF720" s="7">
        <f t="shared" si="328"/>
        <v>-1.7351698080949839E-2</v>
      </c>
      <c r="AG720">
        <f t="shared" si="339"/>
        <v>7.8662819854214805E-2</v>
      </c>
      <c r="AH720" s="7">
        <f t="shared" si="351"/>
        <v>-6.2966119965425865E-2</v>
      </c>
      <c r="AI720" s="7">
        <f t="shared" si="340"/>
        <v>2.2065781751525186</v>
      </c>
      <c r="AJ720" s="10">
        <f t="shared" si="330"/>
        <v>-9.7827761738358832E-2</v>
      </c>
      <c r="AK720" s="17">
        <f t="shared" si="341"/>
        <v>-0.101832823752481</v>
      </c>
      <c r="AL720" s="20">
        <f t="shared" si="342"/>
        <v>0.45944468574155234</v>
      </c>
      <c r="AM720">
        <f t="shared" si="343"/>
        <v>36</v>
      </c>
      <c r="AN720" s="13">
        <f t="shared" si="332"/>
        <v>-0.94263285853501144</v>
      </c>
      <c r="AO720">
        <f t="shared" si="344"/>
        <v>15.37187397842432</v>
      </c>
      <c r="AP720" s="13">
        <f t="shared" si="329"/>
        <v>0.3077496343548155</v>
      </c>
      <c r="AQ720">
        <f t="shared" si="345"/>
        <v>5.9558883622098717</v>
      </c>
      <c r="AR720" s="13">
        <f t="shared" si="350"/>
        <v>0.42849047014133473</v>
      </c>
      <c r="AS720" s="16">
        <f t="shared" si="346"/>
        <v>7.8939821873594718E-5</v>
      </c>
      <c r="AT720" s="13">
        <f t="shared" si="333"/>
        <v>-7.2346268323052978E-2</v>
      </c>
      <c r="AU720" s="17">
        <f t="shared" si="347"/>
        <v>-0.11319908510107643</v>
      </c>
      <c r="AV720" s="20">
        <f t="shared" si="348"/>
        <v>0.45493636049504232</v>
      </c>
      <c r="AW720" s="17">
        <f>(Z720*0.3999)+(AL720*0.4002)+(AV720*0.1999)</f>
        <v>0.38105117811271205</v>
      </c>
      <c r="AX720" s="17">
        <f t="shared" si="349"/>
        <v>719</v>
      </c>
    </row>
    <row r="721" spans="1:50" x14ac:dyDescent="0.25">
      <c r="A721">
        <v>230807</v>
      </c>
      <c r="B721" s="1" t="s">
        <v>1305</v>
      </c>
      <c r="C721" t="s">
        <v>1306</v>
      </c>
      <c r="D721" t="s">
        <v>1307</v>
      </c>
      <c r="E721" s="1" t="s">
        <v>44</v>
      </c>
      <c r="F721">
        <v>288.08</v>
      </c>
      <c r="G721">
        <v>0</v>
      </c>
      <c r="H721">
        <v>3333727.091</v>
      </c>
      <c r="I721">
        <v>136.71799999999999</v>
      </c>
      <c r="J721">
        <v>81089996.670000002</v>
      </c>
      <c r="K721">
        <v>102.45699999999999</v>
      </c>
      <c r="L721">
        <v>-304.71800000000002</v>
      </c>
      <c r="M721" s="2">
        <v>110.566</v>
      </c>
      <c r="N721">
        <v>70.614000000000004</v>
      </c>
      <c r="O721" s="4">
        <v>10050570.253</v>
      </c>
      <c r="P721" s="4">
        <v>130438628.493</v>
      </c>
      <c r="Q721" s="4">
        <v>144486496.917</v>
      </c>
      <c r="R721" s="6">
        <v>307211.81</v>
      </c>
      <c r="S721" s="4">
        <v>-6529534.3779999996</v>
      </c>
      <c r="T721" s="4">
        <v>17859984.271000002</v>
      </c>
      <c r="U721" s="4">
        <v>57796472.498000003</v>
      </c>
      <c r="V721" s="4">
        <v>41.514000000000003</v>
      </c>
      <c r="W721" s="8">
        <v>60</v>
      </c>
      <c r="X721" s="23">
        <f t="shared" si="334"/>
        <v>566119.68307433336</v>
      </c>
      <c r="Y721" s="24">
        <f t="shared" si="324"/>
        <v>-0.50925337260783443</v>
      </c>
      <c r="Z721" s="20">
        <f t="shared" si="335"/>
        <v>0.30528731818546528</v>
      </c>
      <c r="AA721" s="7">
        <f t="shared" si="336"/>
        <v>2.1386088362789666</v>
      </c>
      <c r="AB721" s="7">
        <f t="shared" si="325"/>
        <v>-9.9105325535379651E-2</v>
      </c>
      <c r="AC721" s="4">
        <f t="shared" si="337"/>
        <v>-266114.888749598</v>
      </c>
      <c r="AD721">
        <f t="shared" si="331"/>
        <v>-5.2670127458821575E-2</v>
      </c>
      <c r="AE721" s="7">
        <f t="shared" si="338"/>
        <v>-5.52941580839659E-2</v>
      </c>
      <c r="AF721" s="7">
        <f t="shared" si="328"/>
        <v>-3.2715346277302666E-2</v>
      </c>
      <c r="AG721">
        <f t="shared" si="339"/>
        <v>1.2713661412493884</v>
      </c>
      <c r="AH721" s="7">
        <f t="shared" si="351"/>
        <v>1.3391883079160857E-2</v>
      </c>
      <c r="AI721" s="7">
        <f t="shared" si="340"/>
        <v>10.285296854728005</v>
      </c>
      <c r="AJ721" s="10">
        <f t="shared" si="330"/>
        <v>-6.9882621791828795E-4</v>
      </c>
      <c r="AK721" s="17">
        <f t="shared" si="341"/>
        <v>-4.1601633351753237E-2</v>
      </c>
      <c r="AL721" s="20">
        <f t="shared" si="342"/>
        <v>0.48340813557216361</v>
      </c>
      <c r="AM721">
        <f t="shared" si="343"/>
        <v>70.614000000000004</v>
      </c>
      <c r="AN721" s="13">
        <f t="shared" si="332"/>
        <v>0.39672036795518084</v>
      </c>
      <c r="AO721">
        <f t="shared" si="344"/>
        <v>-2.9741062104102212</v>
      </c>
      <c r="AP721" s="13">
        <f t="shared" si="329"/>
        <v>-1.258084421943878</v>
      </c>
      <c r="AQ721">
        <f t="shared" si="345"/>
        <v>1.3343939408727563</v>
      </c>
      <c r="AR721" s="13">
        <f t="shared" si="350"/>
        <v>-0.44087787576306398</v>
      </c>
      <c r="AS721" s="16">
        <f t="shared" si="346"/>
        <v>-3.0318478686226244E-5</v>
      </c>
      <c r="AT721" s="13">
        <f t="shared" si="333"/>
        <v>-0.76894797983352503</v>
      </c>
      <c r="AU721" s="17">
        <f t="shared" si="347"/>
        <v>-0.45951406000688633</v>
      </c>
      <c r="AV721" s="20">
        <f t="shared" si="348"/>
        <v>0.32293252888241819</v>
      </c>
      <c r="AW721" s="17">
        <f>(Z721*0.3999)+(AL721*0.4002)+(AV721*0.1999)</f>
        <v>0.38009854692194284</v>
      </c>
      <c r="AX721" s="17">
        <f t="shared" si="349"/>
        <v>720</v>
      </c>
    </row>
    <row r="722" spans="1:50" x14ac:dyDescent="0.25">
      <c r="A722">
        <v>164872</v>
      </c>
      <c r="B722" s="1" t="s">
        <v>1308</v>
      </c>
      <c r="C722" t="s">
        <v>79</v>
      </c>
      <c r="D722" t="s">
        <v>55</v>
      </c>
      <c r="E722" s="1" t="s">
        <v>44</v>
      </c>
      <c r="F722">
        <v>180.785</v>
      </c>
      <c r="G722">
        <v>371452.80900000001</v>
      </c>
      <c r="H722">
        <v>2264511.7829999998</v>
      </c>
      <c r="I722">
        <v>151.58199999999999</v>
      </c>
      <c r="J722">
        <v>9361960.9900000002</v>
      </c>
      <c r="K722">
        <v>78.293999999999997</v>
      </c>
      <c r="L722">
        <v>713.15200000000004</v>
      </c>
      <c r="M722" s="2">
        <v>14.35</v>
      </c>
      <c r="N722">
        <v>54.545000000000002</v>
      </c>
      <c r="O722" s="4">
        <v>2373979.3319999999</v>
      </c>
      <c r="P722" s="4">
        <v>22760687.625999998</v>
      </c>
      <c r="Q722" s="4">
        <v>40941849.184</v>
      </c>
      <c r="R722" s="6">
        <v>451154.30800000002</v>
      </c>
      <c r="S722" s="4">
        <v>-2894031.8810000001</v>
      </c>
      <c r="T722" s="4">
        <v>-1312932.1680000001</v>
      </c>
      <c r="U722" s="4">
        <v>22504163.581999999</v>
      </c>
      <c r="V722" s="4">
        <v>37.322000000000003</v>
      </c>
      <c r="W722" s="8">
        <v>141</v>
      </c>
      <c r="X722" s="23">
        <f t="shared" si="334"/>
        <v>45915.349785815604</v>
      </c>
      <c r="Y722" s="24">
        <f t="shared" si="324"/>
        <v>-0.71253770473423739</v>
      </c>
      <c r="Z722" s="20">
        <f t="shared" si="335"/>
        <v>0.23806593590892611</v>
      </c>
      <c r="AA722" s="7">
        <f t="shared" si="336"/>
        <v>0.98387649545314426</v>
      </c>
      <c r="AB722" s="7">
        <f t="shared" si="325"/>
        <v>-0.30879334127402674</v>
      </c>
      <c r="AC722" s="4">
        <f t="shared" si="337"/>
        <v>13127.581483330341</v>
      </c>
      <c r="AD722">
        <f t="shared" si="331"/>
        <v>-4.5607974583162826E-3</v>
      </c>
      <c r="AE722" s="7">
        <f t="shared" si="338"/>
        <v>-2.7973494580510568E-2</v>
      </c>
      <c r="AF722" s="7">
        <f t="shared" si="328"/>
        <v>-2.7741242025559613E-2</v>
      </c>
      <c r="AG722">
        <f t="shared" si="339"/>
        <v>-5.1783234860796563E-2</v>
      </c>
      <c r="AH722" s="7">
        <f t="shared" si="351"/>
        <v>-7.1317400677406842E-2</v>
      </c>
      <c r="AI722" s="7">
        <f t="shared" si="340"/>
        <v>2.2518830303218405</v>
      </c>
      <c r="AJ722" s="10">
        <f t="shared" si="330"/>
        <v>-9.7283069871859126E-2</v>
      </c>
      <c r="AK722" s="17">
        <f t="shared" si="341"/>
        <v>-0.12772631102232762</v>
      </c>
      <c r="AL722" s="20">
        <f t="shared" si="342"/>
        <v>0.44918278372226539</v>
      </c>
      <c r="AM722">
        <f t="shared" si="343"/>
        <v>54.545000000000002</v>
      </c>
      <c r="AN722" s="13">
        <f t="shared" si="332"/>
        <v>-0.22505310510401202</v>
      </c>
      <c r="AO722">
        <f t="shared" si="344"/>
        <v>9.1086417860883344</v>
      </c>
      <c r="AP722" s="13">
        <f t="shared" si="329"/>
        <v>-0.22681881978723781</v>
      </c>
      <c r="AQ722">
        <f t="shared" si="345"/>
        <v>1.9360615117378088</v>
      </c>
      <c r="AR722" s="13">
        <f t="shared" si="350"/>
        <v>-0.32769571147172843</v>
      </c>
      <c r="AS722" s="16">
        <f t="shared" si="346"/>
        <v>3.0040362626038229E-4</v>
      </c>
      <c r="AT722" s="13">
        <f t="shared" si="333"/>
        <v>1.3396477347228737</v>
      </c>
      <c r="AU722" s="17">
        <f t="shared" si="347"/>
        <v>6.1784982598629579E-2</v>
      </c>
      <c r="AV722" s="20">
        <f t="shared" si="348"/>
        <v>0.5246329686059954</v>
      </c>
      <c r="AW722" s="17">
        <f>(Z722*0.3999)+(AL722*0.4002)+(AV722*0.1999)</f>
        <v>0.37983964823996863</v>
      </c>
      <c r="AX722" s="17">
        <f t="shared" si="349"/>
        <v>721</v>
      </c>
    </row>
    <row r="723" spans="1:50" x14ac:dyDescent="0.25">
      <c r="A723">
        <v>102270</v>
      </c>
      <c r="B723" s="1" t="s">
        <v>1309</v>
      </c>
      <c r="C723" t="s">
        <v>1310</v>
      </c>
      <c r="D723" t="s">
        <v>157</v>
      </c>
      <c r="E723" s="1" t="s">
        <v>192</v>
      </c>
      <c r="F723">
        <v>96.009</v>
      </c>
      <c r="G723">
        <v>1230754.7520000001</v>
      </c>
      <c r="H723">
        <v>998155.66899999999</v>
      </c>
      <c r="I723">
        <v>117.297</v>
      </c>
      <c r="J723">
        <v>15654139.086999999</v>
      </c>
      <c r="K723">
        <v>87.804000000000002</v>
      </c>
      <c r="L723">
        <v>713.88199999999995</v>
      </c>
      <c r="M723" s="2">
        <v>149.56399999999999</v>
      </c>
      <c r="N723">
        <v>17.177</v>
      </c>
      <c r="O723" s="4">
        <v>9194130.6030000001</v>
      </c>
      <c r="P723" s="4">
        <v>62924931.711000003</v>
      </c>
      <c r="Q723" s="4">
        <v>67942126.636000007</v>
      </c>
      <c r="R723" s="6">
        <v>359794.94900000002</v>
      </c>
      <c r="S723" s="4">
        <v>3339621.6460000002</v>
      </c>
      <c r="T723" s="4">
        <v>-101249.466</v>
      </c>
      <c r="U723" s="4">
        <v>25789087.421999998</v>
      </c>
      <c r="V723" s="4">
        <v>41.957000000000001</v>
      </c>
      <c r="W723" s="8">
        <v>76</v>
      </c>
      <c r="X723" s="23">
        <f t="shared" si="334"/>
        <v>708057.52305573679</v>
      </c>
      <c r="Y723" s="24">
        <f t="shared" si="324"/>
        <v>-0.45378720833795544</v>
      </c>
      <c r="Z723" s="20">
        <f t="shared" si="335"/>
        <v>0.32499099564803702</v>
      </c>
      <c r="AA723" s="7">
        <f t="shared" si="336"/>
        <v>2.9333840868985583</v>
      </c>
      <c r="AB723" s="7">
        <f t="shared" si="325"/>
        <v>4.5218029209688544E-2</v>
      </c>
      <c r="AC723" s="4">
        <f t="shared" si="337"/>
        <v>21928.188533959394</v>
      </c>
      <c r="AD723">
        <f t="shared" si="331"/>
        <v>-3.0445835799247983E-3</v>
      </c>
      <c r="AE723" s="7">
        <f t="shared" si="338"/>
        <v>0.16820204778938999</v>
      </c>
      <c r="AF723" s="7">
        <f t="shared" si="328"/>
        <v>7.9752258144952133E-3</v>
      </c>
      <c r="AG723">
        <f t="shared" si="339"/>
        <v>0.22512684934201535</v>
      </c>
      <c r="AH723" s="7">
        <f t="shared" si="351"/>
        <v>-5.3589353246549204E-2</v>
      </c>
      <c r="AI723" s="7">
        <f t="shared" si="340"/>
        <v>13.541855090670998</v>
      </c>
      <c r="AJ723" s="10">
        <f t="shared" si="330"/>
        <v>3.8454169134815988E-2</v>
      </c>
      <c r="AK723" s="17">
        <f t="shared" si="341"/>
        <v>9.7540211097294424E-3</v>
      </c>
      <c r="AL723" s="20">
        <f t="shared" si="342"/>
        <v>0.50389122972196698</v>
      </c>
      <c r="AM723">
        <f t="shared" si="343"/>
        <v>17.177</v>
      </c>
      <c r="AN723" s="13">
        <f t="shared" si="332"/>
        <v>-1.670969536821973</v>
      </c>
      <c r="AO723">
        <f t="shared" si="344"/>
        <v>8.130404081818595</v>
      </c>
      <c r="AP723" s="13">
        <f t="shared" si="329"/>
        <v>-0.31031165564199598</v>
      </c>
      <c r="AQ723">
        <f t="shared" si="345"/>
        <v>1.3358958589585894</v>
      </c>
      <c r="AR723" s="13">
        <f t="shared" si="350"/>
        <v>-0.4405953437673667</v>
      </c>
      <c r="AS723" s="16">
        <f t="shared" si="346"/>
        <v>7.7645405620740669E-5</v>
      </c>
      <c r="AT723" s="13">
        <f t="shared" si="333"/>
        <v>-8.0599120257642681E-2</v>
      </c>
      <c r="AU723" s="17">
        <f t="shared" si="347"/>
        <v>-0.70513743495046111</v>
      </c>
      <c r="AV723" s="20">
        <f t="shared" si="348"/>
        <v>0.24036235602263495</v>
      </c>
      <c r="AW723" s="17">
        <f>(Z723*0.3999)+(AL723*0.4002)+(AV723*0.1999)</f>
        <v>0.37966960426330598</v>
      </c>
      <c r="AX723" s="17">
        <f t="shared" si="349"/>
        <v>722</v>
      </c>
    </row>
    <row r="724" spans="1:50" x14ac:dyDescent="0.25">
      <c r="A724">
        <v>239628</v>
      </c>
      <c r="B724" s="1" t="s">
        <v>1311</v>
      </c>
      <c r="C724" t="s">
        <v>1312</v>
      </c>
      <c r="D724" t="s">
        <v>288</v>
      </c>
      <c r="E724" s="1" t="s">
        <v>44</v>
      </c>
      <c r="F724">
        <v>134.81200000000001</v>
      </c>
      <c r="G724">
        <v>15415999.929</v>
      </c>
      <c r="H724">
        <v>1920102.0549999999</v>
      </c>
      <c r="I724">
        <v>148.71100000000001</v>
      </c>
      <c r="J724">
        <v>131649841.45</v>
      </c>
      <c r="K724">
        <v>53.768999999999998</v>
      </c>
      <c r="L724">
        <v>801.40300000000002</v>
      </c>
      <c r="M724" s="2">
        <v>164.238</v>
      </c>
      <c r="N724">
        <v>20.376000000000001</v>
      </c>
      <c r="O724" s="4">
        <v>6381971.8729999997</v>
      </c>
      <c r="P724" s="4">
        <v>202698381.97400001</v>
      </c>
      <c r="Q724" s="4">
        <v>196519381.78200001</v>
      </c>
      <c r="R724" s="6">
        <v>385263.196</v>
      </c>
      <c r="S724" s="4">
        <v>47404923.706</v>
      </c>
      <c r="T724" s="4">
        <v>25654266.565000001</v>
      </c>
      <c r="U724" s="4">
        <v>114625444.48</v>
      </c>
      <c r="V724" s="4">
        <v>38.277000000000001</v>
      </c>
      <c r="W724" s="8">
        <v>85</v>
      </c>
      <c r="X724" s="23">
        <f t="shared" si="334"/>
        <v>744410.07981938822</v>
      </c>
      <c r="Y724" s="24">
        <f t="shared" si="324"/>
        <v>-0.43958143427976926</v>
      </c>
      <c r="Z724" s="20">
        <f t="shared" si="335"/>
        <v>0.3301201448628106</v>
      </c>
      <c r="AA724" s="7">
        <f t="shared" si="336"/>
        <v>3.1040900801302564</v>
      </c>
      <c r="AB724" s="7">
        <f t="shared" si="325"/>
        <v>7.6216555647296083E-2</v>
      </c>
      <c r="AC724" s="4">
        <f t="shared" si="337"/>
        <v>164274.20592386104</v>
      </c>
      <c r="AD724">
        <f t="shared" si="331"/>
        <v>2.1479520934535645E-2</v>
      </c>
      <c r="AE724" s="7">
        <f t="shared" si="338"/>
        <v>0.43031480475180445</v>
      </c>
      <c r="AF724" s="7">
        <f t="shared" si="328"/>
        <v>5.569647455642078E-2</v>
      </c>
      <c r="AG724">
        <f t="shared" si="339"/>
        <v>-6.6467495092772433</v>
      </c>
      <c r="AH724" s="7">
        <f t="shared" si="351"/>
        <v>-0.49353342525573457</v>
      </c>
      <c r="AI724" s="7">
        <f t="shared" si="340"/>
        <v>-31.80439807016597</v>
      </c>
      <c r="AJ724" s="10">
        <f t="shared" si="330"/>
        <v>-0.50673541773466357</v>
      </c>
      <c r="AK724" s="17">
        <f t="shared" si="341"/>
        <v>-0.13749080796569313</v>
      </c>
      <c r="AL724" s="20">
        <f t="shared" si="342"/>
        <v>0.44532142896371896</v>
      </c>
      <c r="AM724">
        <f t="shared" si="343"/>
        <v>20.376000000000001</v>
      </c>
      <c r="AN724" s="13">
        <f t="shared" si="332"/>
        <v>-1.5471875130298043</v>
      </c>
      <c r="AO724">
        <f t="shared" si="344"/>
        <v>14.904554669047222</v>
      </c>
      <c r="AP724" s="13">
        <f t="shared" si="329"/>
        <v>0.26786381292380856</v>
      </c>
      <c r="AQ724">
        <f t="shared" si="345"/>
        <v>2.7657386226264209</v>
      </c>
      <c r="AR724" s="13">
        <f t="shared" si="350"/>
        <v>-0.17162173371297476</v>
      </c>
      <c r="AS724" s="16">
        <f t="shared" si="346"/>
        <v>1.2557294452996095E-4</v>
      </c>
      <c r="AT724" s="13">
        <f t="shared" si="333"/>
        <v>0.22497405323655706</v>
      </c>
      <c r="AU724" s="17">
        <f t="shared" si="347"/>
        <v>-0.39510092345892139</v>
      </c>
      <c r="AV724" s="20">
        <f t="shared" si="348"/>
        <v>0.34638420368921019</v>
      </c>
      <c r="AW724" s="17">
        <f>(Z724*0.3999)+(AL724*0.4002)+(AV724*0.1999)</f>
        <v>0.37947488411939145</v>
      </c>
      <c r="AX724" s="17">
        <f t="shared" si="349"/>
        <v>723</v>
      </c>
    </row>
    <row r="725" spans="1:50" x14ac:dyDescent="0.25">
      <c r="A725">
        <v>179548</v>
      </c>
      <c r="B725" s="1" t="s">
        <v>1313</v>
      </c>
      <c r="C725" t="s">
        <v>645</v>
      </c>
      <c r="D725" t="s">
        <v>169</v>
      </c>
      <c r="E725" s="1" t="s">
        <v>44</v>
      </c>
      <c r="F725">
        <v>133.89500000000001</v>
      </c>
      <c r="G725">
        <v>-836660.09900000005</v>
      </c>
      <c r="H725">
        <v>2899508.75</v>
      </c>
      <c r="I725">
        <v>115.729</v>
      </c>
      <c r="J725">
        <v>50025177.759999998</v>
      </c>
      <c r="K725">
        <v>64.569999999999993</v>
      </c>
      <c r="L725">
        <v>591.27099999999996</v>
      </c>
      <c r="M725" s="2">
        <v>62.359000000000002</v>
      </c>
      <c r="N725">
        <v>46.281999999999996</v>
      </c>
      <c r="O725" s="4">
        <v>8076596.4989999998</v>
      </c>
      <c r="P725" s="4">
        <v>108310822.52500001</v>
      </c>
      <c r="Q725" s="4">
        <v>129196551.983</v>
      </c>
      <c r="R725" s="6">
        <v>422876.76699999999</v>
      </c>
      <c r="S725" s="4">
        <v>-9488549.0800000001</v>
      </c>
      <c r="T725" s="4">
        <v>9712030.8739999998</v>
      </c>
      <c r="U725" s="4">
        <v>24074833.645</v>
      </c>
      <c r="V725" s="4">
        <v>38.829000000000001</v>
      </c>
      <c r="W725" s="8">
        <v>138</v>
      </c>
      <c r="X725" s="23">
        <f t="shared" si="334"/>
        <v>191088.20516922465</v>
      </c>
      <c r="Y725" s="24">
        <f t="shared" si="324"/>
        <v>-0.65580736809336315</v>
      </c>
      <c r="Z725" s="20">
        <f t="shared" si="335"/>
        <v>0.25597403752598946</v>
      </c>
      <c r="AA725" s="7">
        <f t="shared" si="336"/>
        <v>3.5321963106587546</v>
      </c>
      <c r="AB725" s="7">
        <f t="shared" si="325"/>
        <v>0.15395642906304652</v>
      </c>
      <c r="AC725" s="4">
        <f t="shared" si="337"/>
        <v>84606.175104140071</v>
      </c>
      <c r="AD725">
        <f t="shared" si="331"/>
        <v>7.7539025427512684E-3</v>
      </c>
      <c r="AE725" s="7">
        <f t="shared" si="338"/>
        <v>-0.2736899630194724</v>
      </c>
      <c r="AF725" s="7">
        <f t="shared" si="328"/>
        <v>-7.247731991147735E-2</v>
      </c>
      <c r="AG725">
        <f t="shared" si="339"/>
        <v>0.4249490444108196</v>
      </c>
      <c r="AH725" s="7">
        <f t="shared" si="351"/>
        <v>-4.0796545927465386E-2</v>
      </c>
      <c r="AI725" s="7">
        <f t="shared" si="340"/>
        <v>6.1858769282062616</v>
      </c>
      <c r="AJ725" s="10">
        <f t="shared" si="330"/>
        <v>-4.9985391267026093E-2</v>
      </c>
      <c r="AK725" s="17">
        <f t="shared" si="341"/>
        <v>1.7197432242484177E-2</v>
      </c>
      <c r="AL725" s="20">
        <f t="shared" si="342"/>
        <v>0.50686044466953106</v>
      </c>
      <c r="AM725">
        <f t="shared" si="343"/>
        <v>46.281999999999996</v>
      </c>
      <c r="AN725" s="13">
        <f t="shared" si="332"/>
        <v>-0.54478141476162067</v>
      </c>
      <c r="AO725">
        <f t="shared" si="344"/>
        <v>9.1570543596097256</v>
      </c>
      <c r="AP725" s="13">
        <f t="shared" si="329"/>
        <v>-0.22268679437389988</v>
      </c>
      <c r="AQ725">
        <f t="shared" si="345"/>
        <v>1.7923029270559085</v>
      </c>
      <c r="AR725" s="13">
        <f t="shared" si="350"/>
        <v>-0.3547387308027572</v>
      </c>
      <c r="AS725" s="16">
        <f t="shared" si="346"/>
        <v>7.3207941002525987E-5</v>
      </c>
      <c r="AT725" s="13">
        <f t="shared" si="333"/>
        <v>-0.10889120819949248</v>
      </c>
      <c r="AU725" s="17">
        <f t="shared" si="347"/>
        <v>-0.32956904736254894</v>
      </c>
      <c r="AV725" s="20">
        <f t="shared" si="348"/>
        <v>0.3708628068300962</v>
      </c>
      <c r="AW725" s="17">
        <f>(Z725*0.3999)+(AL725*0.4002)+(AV725*0.1999)</f>
        <v>0.37934504264872576</v>
      </c>
      <c r="AX725" s="17">
        <f t="shared" si="349"/>
        <v>724</v>
      </c>
    </row>
    <row r="726" spans="1:50" x14ac:dyDescent="0.25">
      <c r="A726">
        <v>203757</v>
      </c>
      <c r="B726" s="1" t="s">
        <v>1314</v>
      </c>
      <c r="C726" t="s">
        <v>1315</v>
      </c>
      <c r="D726" t="s">
        <v>195</v>
      </c>
      <c r="E726" s="1" t="s">
        <v>48</v>
      </c>
      <c r="F726">
        <v>201.21799999999999</v>
      </c>
      <c r="G726">
        <v>-1105.1669999999999</v>
      </c>
      <c r="H726">
        <v>2026589.0390000001</v>
      </c>
      <c r="I726">
        <v>234.12799999999999</v>
      </c>
      <c r="J726">
        <v>10581753.810000001</v>
      </c>
      <c r="K726">
        <v>166.33199999999999</v>
      </c>
      <c r="L726">
        <v>765.40800000000002</v>
      </c>
      <c r="M726" s="2">
        <v>90.623999999999995</v>
      </c>
      <c r="N726">
        <v>81.352999999999994</v>
      </c>
      <c r="O726" s="4">
        <v>5900972.4419999998</v>
      </c>
      <c r="P726" s="4">
        <v>4739911.3059999999</v>
      </c>
      <c r="Q726" s="4">
        <v>16959840.862</v>
      </c>
      <c r="R726" s="6">
        <v>754926.505</v>
      </c>
      <c r="S726" s="4">
        <v>-13047395.062000001</v>
      </c>
      <c r="T726" s="4">
        <v>3032764.3250000002</v>
      </c>
      <c r="U726" s="4">
        <v>30907219.826000001</v>
      </c>
      <c r="V726" s="4">
        <v>38.341999999999999</v>
      </c>
      <c r="W726" s="8">
        <v>265</v>
      </c>
      <c r="X726" s="23">
        <f t="shared" si="334"/>
        <v>258167.7720344151</v>
      </c>
      <c r="Y726" s="24">
        <f t="shared" si="324"/>
        <v>-0.62959415901969773</v>
      </c>
      <c r="Z726" s="20">
        <f t="shared" si="335"/>
        <v>0.26448007305409404</v>
      </c>
      <c r="AA726" s="7">
        <f t="shared" si="336"/>
        <v>0.11304875939235398</v>
      </c>
      <c r="AB726" s="7">
        <f t="shared" si="325"/>
        <v>-0.46692707804472727</v>
      </c>
      <c r="AC726" s="4">
        <f t="shared" si="337"/>
        <v>13824.98459645052</v>
      </c>
      <c r="AD726">
        <f t="shared" si="331"/>
        <v>-4.4406452605345774E-3</v>
      </c>
      <c r="AE726" s="7">
        <f t="shared" si="338"/>
        <v>-0.35657707438729236</v>
      </c>
      <c r="AF726" s="7">
        <f t="shared" si="328"/>
        <v>-8.7568063700230125E-2</v>
      </c>
      <c r="AG726">
        <f t="shared" si="339"/>
        <v>0.24809137762266822</v>
      </c>
      <c r="AH726" s="7">
        <f t="shared" si="351"/>
        <v>-5.2119142265397253E-2</v>
      </c>
      <c r="AI726" s="7">
        <f t="shared" si="340"/>
        <v>1.3878836849491245</v>
      </c>
      <c r="AJ726" s="10">
        <f t="shared" si="330"/>
        <v>-0.10767077366931566</v>
      </c>
      <c r="AK726" s="17">
        <f t="shared" si="341"/>
        <v>-0.18483227744602124</v>
      </c>
      <c r="AL726" s="20">
        <f t="shared" si="342"/>
        <v>0.42668029514137179</v>
      </c>
      <c r="AM726">
        <f t="shared" si="343"/>
        <v>81.352999999999994</v>
      </c>
      <c r="AN726" s="13">
        <f t="shared" si="332"/>
        <v>0.81225495798459546</v>
      </c>
      <c r="AO726">
        <f t="shared" si="344"/>
        <v>4.6016881898852899</v>
      </c>
      <c r="AP726" s="13">
        <f t="shared" si="329"/>
        <v>-0.61148845087010628</v>
      </c>
      <c r="AQ726">
        <f t="shared" si="345"/>
        <v>1.4075944496549071</v>
      </c>
      <c r="AR726" s="13">
        <f t="shared" si="350"/>
        <v>-0.42710782663231411</v>
      </c>
      <c r="AS726" s="16">
        <f t="shared" si="346"/>
        <v>1.2970879080068749E-4</v>
      </c>
      <c r="AT726" s="13">
        <f t="shared" si="333"/>
        <v>0.25134310323980957</v>
      </c>
      <c r="AU726" s="17">
        <f t="shared" si="347"/>
        <v>3.4296038667735437E-2</v>
      </c>
      <c r="AV726" s="20">
        <f t="shared" si="348"/>
        <v>0.51367945815085814</v>
      </c>
      <c r="AW726" s="17">
        <f>(Z726*0.3999)+(AL726*0.4002)+(AV726*0.1999)</f>
        <v>0.37920755901426573</v>
      </c>
      <c r="AX726" s="17">
        <f t="shared" si="349"/>
        <v>725</v>
      </c>
    </row>
    <row r="727" spans="1:50" x14ac:dyDescent="0.25">
      <c r="A727">
        <v>102298</v>
      </c>
      <c r="B727" s="1" t="s">
        <v>1316</v>
      </c>
      <c r="C727" t="s">
        <v>1317</v>
      </c>
      <c r="D727" t="s">
        <v>157</v>
      </c>
      <c r="E727" s="1" t="s">
        <v>405</v>
      </c>
      <c r="F727">
        <v>179.35400000000001</v>
      </c>
      <c r="G727">
        <v>5805667.1210000003</v>
      </c>
      <c r="H727">
        <v>1938213.8759999999</v>
      </c>
      <c r="I727">
        <v>254.15600000000001</v>
      </c>
      <c r="J727">
        <v>-10573463.136</v>
      </c>
      <c r="K727">
        <v>53.576999999999998</v>
      </c>
      <c r="L727">
        <v>-12.76</v>
      </c>
      <c r="M727" s="2">
        <v>157.22499999999999</v>
      </c>
      <c r="N727">
        <v>22.562999999999999</v>
      </c>
      <c r="O727" s="4">
        <v>4191200.23</v>
      </c>
      <c r="P727" s="4">
        <v>119361225.979</v>
      </c>
      <c r="Q727" s="4">
        <v>141409822.81999999</v>
      </c>
      <c r="R727" s="6">
        <v>359794.94900000002</v>
      </c>
      <c r="S727" s="4">
        <v>8796309.3969999999</v>
      </c>
      <c r="T727" s="4">
        <v>782309.91799999995</v>
      </c>
      <c r="U727" s="4">
        <v>52386735.435000002</v>
      </c>
      <c r="V727" s="4">
        <v>41.814</v>
      </c>
      <c r="W727" s="8">
        <v>76</v>
      </c>
      <c r="X727" s="23">
        <f t="shared" si="334"/>
        <v>744325.80074374995</v>
      </c>
      <c r="Y727" s="24">
        <f t="shared" ref="Y727:Y790" si="352">(X727 - AVERAGE(X$2:X$999)) / _xlfn.STDEV.P(X$2:X$999)</f>
        <v>-0.43961436867594206</v>
      </c>
      <c r="Z727" s="20">
        <f t="shared" si="335"/>
        <v>0.33010821605979279</v>
      </c>
      <c r="AA727" s="7">
        <f t="shared" si="336"/>
        <v>2.865663545426171</v>
      </c>
      <c r="AB727" s="7">
        <f t="shared" si="325"/>
        <v>3.2920646115753363E-2</v>
      </c>
      <c r="AC727" s="4">
        <f t="shared" si="337"/>
        <v>828641.31159874611</v>
      </c>
      <c r="AD727">
        <f t="shared" si="331"/>
        <v>0.13594010532104572</v>
      </c>
      <c r="AE727" s="7">
        <f t="shared" si="338"/>
        <v>0.20490918519477314</v>
      </c>
      <c r="AF727" s="7">
        <f t="shared" si="328"/>
        <v>1.4658267323144542E-2</v>
      </c>
      <c r="AG727">
        <f t="shared" si="339"/>
        <v>0.29879348271040407</v>
      </c>
      <c r="AH727" s="7">
        <f t="shared" si="351"/>
        <v>-4.8873145188666083E-2</v>
      </c>
      <c r="AI727" s="7">
        <f t="shared" si="340"/>
        <v>6.4135520205550867</v>
      </c>
      <c r="AJ727" s="10">
        <f t="shared" si="330"/>
        <v>-4.7248095881277936E-2</v>
      </c>
      <c r="AK727" s="17">
        <f t="shared" si="341"/>
        <v>1.633701967758687E-2</v>
      </c>
      <c r="AL727" s="20">
        <f t="shared" si="342"/>
        <v>0.50651723797732284</v>
      </c>
      <c r="AM727">
        <f t="shared" si="343"/>
        <v>22.562999999999999</v>
      </c>
      <c r="AN727" s="13">
        <f t="shared" si="332"/>
        <v>-1.4625637912312821</v>
      </c>
      <c r="AO727">
        <f t="shared" si="344"/>
        <v>-0.23816189782929242</v>
      </c>
      <c r="AP727" s="13">
        <f t="shared" si="329"/>
        <v>-1.0245708818287949</v>
      </c>
      <c r="AQ727">
        <f t="shared" si="345"/>
        <v>4.7437519831270887</v>
      </c>
      <c r="AR727" s="13">
        <f t="shared" si="350"/>
        <v>0.20047050455867427</v>
      </c>
      <c r="AS727" s="16">
        <f t="shared" si="346"/>
        <v>-3.0444739692143029E-6</v>
      </c>
      <c r="AT727" s="13">
        <f t="shared" si="333"/>
        <v>-0.59505621812510612</v>
      </c>
      <c r="AU727" s="17">
        <f t="shared" si="347"/>
        <v>-0.7638054753119361</v>
      </c>
      <c r="AV727" s="20">
        <f t="shared" si="348"/>
        <v>0.22249158673278058</v>
      </c>
      <c r="AW727" s="17">
        <f>(Z727*0.3999)+(AL727*0.4002)+(AV727*0.1999)</f>
        <v>0.37919454242871858</v>
      </c>
      <c r="AX727" s="17">
        <f t="shared" si="349"/>
        <v>726</v>
      </c>
    </row>
    <row r="728" spans="1:50" x14ac:dyDescent="0.25">
      <c r="A728">
        <v>177418</v>
      </c>
      <c r="B728" s="1" t="s">
        <v>1318</v>
      </c>
      <c r="C728" t="s">
        <v>168</v>
      </c>
      <c r="D728" t="s">
        <v>169</v>
      </c>
      <c r="E728" s="1" t="s">
        <v>48</v>
      </c>
      <c r="F728">
        <v>44.231999999999999</v>
      </c>
      <c r="G728">
        <v>0</v>
      </c>
      <c r="H728">
        <v>1070788.095</v>
      </c>
      <c r="I728">
        <v>195.435</v>
      </c>
      <c r="J728">
        <v>2456631.0060000001</v>
      </c>
      <c r="K728">
        <v>78.584000000000003</v>
      </c>
      <c r="L728">
        <v>427.75400000000002</v>
      </c>
      <c r="M728" s="2">
        <v>156.15700000000001</v>
      </c>
      <c r="N728">
        <v>64.804000000000002</v>
      </c>
      <c r="O728" s="4">
        <v>7483494.0719999997</v>
      </c>
      <c r="P728" s="4">
        <v>11415314.524</v>
      </c>
      <c r="Q728" s="4">
        <v>20190087.127999999</v>
      </c>
      <c r="R728" s="6">
        <v>422876.76699999999</v>
      </c>
      <c r="S728" s="4">
        <v>3562733.5150000001</v>
      </c>
      <c r="T728" s="4">
        <v>-1107964.7990000001</v>
      </c>
      <c r="U728" s="4">
        <v>33213918.651000001</v>
      </c>
      <c r="V728" s="4">
        <v>39.171999999999997</v>
      </c>
      <c r="W728" s="8">
        <v>138</v>
      </c>
      <c r="X728" s="23">
        <f t="shared" si="334"/>
        <v>478515.70510448556</v>
      </c>
      <c r="Y728" s="24">
        <f t="shared" si="352"/>
        <v>-0.54348706697296689</v>
      </c>
      <c r="Z728" s="20">
        <f t="shared" si="335"/>
        <v>0.29339724654689381</v>
      </c>
      <c r="AA728" s="7">
        <f t="shared" si="336"/>
        <v>0.39941063476564598</v>
      </c>
      <c r="AB728" s="7">
        <f t="shared" si="325"/>
        <v>-0.41492658294533463</v>
      </c>
      <c r="AC728" s="4">
        <f t="shared" si="337"/>
        <v>5743.0930067281661</v>
      </c>
      <c r="AD728">
        <f t="shared" si="331"/>
        <v>-5.8330351401755009E-3</v>
      </c>
      <c r="AE728" s="7">
        <f t="shared" si="338"/>
        <v>0.13950541815578557</v>
      </c>
      <c r="AF728" s="7">
        <f t="shared" si="328"/>
        <v>2.7506079184783515E-3</v>
      </c>
      <c r="AG728">
        <f t="shared" si="339"/>
        <v>-0.12626706685195832</v>
      </c>
      <c r="AH728" s="7">
        <f t="shared" si="351"/>
        <v>-7.6085926569747525E-2</v>
      </c>
      <c r="AI728" s="7">
        <f t="shared" si="340"/>
        <v>2.3009242562931265</v>
      </c>
      <c r="AJ728" s="10">
        <f t="shared" si="330"/>
        <v>-9.6693456312564013E-2</v>
      </c>
      <c r="AK728" s="17">
        <f t="shared" si="341"/>
        <v>-0.15452401233176513</v>
      </c>
      <c r="AL728" s="20">
        <f t="shared" si="342"/>
        <v>0.43859828974600729</v>
      </c>
      <c r="AM728">
        <f t="shared" si="343"/>
        <v>64.804000000000002</v>
      </c>
      <c r="AN728" s="13">
        <f t="shared" si="332"/>
        <v>0.17190837726043248</v>
      </c>
      <c r="AO728">
        <f t="shared" si="344"/>
        <v>5.4432708948386441</v>
      </c>
      <c r="AP728" s="13">
        <f t="shared" si="329"/>
        <v>-0.53965915382279217</v>
      </c>
      <c r="AQ728">
        <f t="shared" si="345"/>
        <v>2.4869566323933623</v>
      </c>
      <c r="AR728" s="13">
        <f t="shared" si="350"/>
        <v>-0.22406456185918475</v>
      </c>
      <c r="AS728" s="16">
        <f t="shared" si="346"/>
        <v>5.7159663104494273E-5</v>
      </c>
      <c r="AT728" s="13">
        <f t="shared" si="333"/>
        <v>-0.21121073718066788</v>
      </c>
      <c r="AU728" s="17">
        <f t="shared" si="347"/>
        <v>-0.18160056317849807</v>
      </c>
      <c r="AV728" s="20">
        <f t="shared" si="348"/>
        <v>0.42794810342324963</v>
      </c>
      <c r="AW728" s="17">
        <f>(Z728*0.3999)+(AL728*0.4002)+(AV728*0.1999)</f>
        <v>0.3784034203247626</v>
      </c>
      <c r="AX728" s="17">
        <f t="shared" si="349"/>
        <v>727</v>
      </c>
    </row>
    <row r="729" spans="1:50" x14ac:dyDescent="0.25">
      <c r="A729">
        <v>202514</v>
      </c>
      <c r="B729" s="1" t="s">
        <v>1319</v>
      </c>
      <c r="C729" t="s">
        <v>1320</v>
      </c>
      <c r="D729" t="s">
        <v>195</v>
      </c>
      <c r="E729" s="1" t="s">
        <v>405</v>
      </c>
      <c r="F729">
        <v>67.363</v>
      </c>
      <c r="G729">
        <v>2830.114</v>
      </c>
      <c r="H729">
        <v>1351733.673</v>
      </c>
      <c r="I729">
        <v>67.396000000000001</v>
      </c>
      <c r="J729">
        <v>21541524.969000001</v>
      </c>
      <c r="K729">
        <v>43.887</v>
      </c>
      <c r="L729">
        <v>513.19600000000003</v>
      </c>
      <c r="M729" s="2">
        <v>116.447</v>
      </c>
      <c r="N729">
        <v>54.289000000000001</v>
      </c>
      <c r="O729" s="4">
        <v>5439903.3360000001</v>
      </c>
      <c r="P729" s="4">
        <v>23806254.175999999</v>
      </c>
      <c r="Q729" s="4">
        <v>24793951.783</v>
      </c>
      <c r="R729" s="6">
        <v>754926.505</v>
      </c>
      <c r="S729" s="4">
        <v>-9431157.0779999997</v>
      </c>
      <c r="T729" s="4">
        <v>-168557.62</v>
      </c>
      <c r="U729" s="4">
        <v>26015066.004999999</v>
      </c>
      <c r="V729" s="4">
        <v>40.255000000000003</v>
      </c>
      <c r="W729" s="8">
        <v>265</v>
      </c>
      <c r="X729" s="23">
        <f t="shared" si="334"/>
        <v>331731.79897258495</v>
      </c>
      <c r="Y729" s="24">
        <f t="shared" si="352"/>
        <v>-0.60084696656530401</v>
      </c>
      <c r="Z729" s="20">
        <f t="shared" si="335"/>
        <v>0.2739709593861086</v>
      </c>
      <c r="AA729" s="7">
        <f t="shared" si="336"/>
        <v>0.69824345775413099</v>
      </c>
      <c r="AB729" s="7">
        <f t="shared" si="325"/>
        <v>-0.36066148663286757</v>
      </c>
      <c r="AC729" s="4">
        <f t="shared" si="337"/>
        <v>41975.239419247227</v>
      </c>
      <c r="AD729">
        <f t="shared" si="331"/>
        <v>4.0922552645054704E-4</v>
      </c>
      <c r="AE729" s="7">
        <f t="shared" si="338"/>
        <v>-0.3105670922936411</v>
      </c>
      <c r="AF729" s="7">
        <f t="shared" si="328"/>
        <v>-7.9191310788438357E-2</v>
      </c>
      <c r="AG729">
        <f t="shared" si="339"/>
        <v>-0.16779174600146607</v>
      </c>
      <c r="AH729" s="7">
        <f t="shared" si="351"/>
        <v>-7.8744376093653104E-2</v>
      </c>
      <c r="AI729" s="7">
        <f t="shared" si="340"/>
        <v>25.102775998727292</v>
      </c>
      <c r="AJ729" s="10">
        <f t="shared" si="330"/>
        <v>0.17744897585762143</v>
      </c>
      <c r="AK729" s="17">
        <f t="shared" si="341"/>
        <v>-0.11310685315866775</v>
      </c>
      <c r="AL729" s="20">
        <f t="shared" si="342"/>
        <v>0.45497292091329694</v>
      </c>
      <c r="AM729">
        <f t="shared" si="343"/>
        <v>54.289000000000001</v>
      </c>
      <c r="AN729" s="13">
        <f t="shared" si="332"/>
        <v>-0.23495876252532968</v>
      </c>
      <c r="AO729">
        <f t="shared" si="344"/>
        <v>11.693576685578874</v>
      </c>
      <c r="AP729" s="13">
        <f t="shared" si="329"/>
        <v>-6.1939713312962356E-3</v>
      </c>
      <c r="AQ729">
        <f t="shared" si="345"/>
        <v>1.5356711554674505</v>
      </c>
      <c r="AR729" s="13">
        <f t="shared" si="350"/>
        <v>-0.40301479010995905</v>
      </c>
      <c r="AS729" s="16">
        <f t="shared" si="346"/>
        <v>9.4339176323922835E-5</v>
      </c>
      <c r="AT729" s="13">
        <f t="shared" si="333"/>
        <v>2.5835898261000918E-2</v>
      </c>
      <c r="AU729" s="17">
        <f t="shared" si="347"/>
        <v>-0.16762263946571254</v>
      </c>
      <c r="AV729" s="20">
        <f t="shared" si="348"/>
        <v>0.4334400797413166</v>
      </c>
      <c r="AW729" s="17">
        <f>(Z729*0.3999)+(AL729*0.4002)+(AV729*0.1999)</f>
        <v>0.37828582154829543</v>
      </c>
      <c r="AX729" s="17">
        <f t="shared" si="349"/>
        <v>728</v>
      </c>
    </row>
    <row r="730" spans="1:50" x14ac:dyDescent="0.25">
      <c r="A730">
        <v>157863</v>
      </c>
      <c r="B730" s="1" t="s">
        <v>758</v>
      </c>
      <c r="C730" t="s">
        <v>1321</v>
      </c>
      <c r="D730" t="s">
        <v>294</v>
      </c>
      <c r="E730" s="1" t="s">
        <v>67</v>
      </c>
      <c r="F730">
        <v>322.49299999999999</v>
      </c>
      <c r="G730">
        <v>907445.43200000003</v>
      </c>
      <c r="H730">
        <v>1530116.11</v>
      </c>
      <c r="I730">
        <v>283.64999999999998</v>
      </c>
      <c r="J730">
        <v>34318226.723999999</v>
      </c>
      <c r="K730">
        <v>70.082999999999998</v>
      </c>
      <c r="L730">
        <v>555.35599999999999</v>
      </c>
      <c r="M730" s="2">
        <v>169.82</v>
      </c>
      <c r="N730">
        <v>36.329000000000001</v>
      </c>
      <c r="O730" s="4">
        <v>5685513.7189999996</v>
      </c>
      <c r="P730" s="4">
        <v>56893237.636</v>
      </c>
      <c r="Q730" s="4">
        <v>65877146.952</v>
      </c>
      <c r="R730" s="6">
        <v>294319.57500000001</v>
      </c>
      <c r="S730" s="4">
        <v>-20918684.298</v>
      </c>
      <c r="T730" s="4">
        <v>3347890.3429999999</v>
      </c>
      <c r="U730" s="4">
        <v>21853813.559</v>
      </c>
      <c r="V730" s="4">
        <v>41.009</v>
      </c>
      <c r="W730" s="9">
        <v>85</v>
      </c>
      <c r="X730" s="23">
        <f t="shared" si="334"/>
        <v>588015.88501764706</v>
      </c>
      <c r="Y730" s="24">
        <f t="shared" si="352"/>
        <v>-0.50069682183861453</v>
      </c>
      <c r="Z730" s="20">
        <f t="shared" si="335"/>
        <v>0.30829225466983334</v>
      </c>
      <c r="AA730" s="7">
        <f t="shared" si="336"/>
        <v>1.3794847733336462</v>
      </c>
      <c r="AB730" s="7">
        <f t="shared" si="325"/>
        <v>-0.23695477586308497</v>
      </c>
      <c r="AC730" s="4">
        <f t="shared" si="337"/>
        <v>61795.004868948927</v>
      </c>
      <c r="AD730">
        <f t="shared" si="331"/>
        <v>3.8238767281711995E-3</v>
      </c>
      <c r="AE730" s="7">
        <f t="shared" si="338"/>
        <v>-0.88719381336605463</v>
      </c>
      <c r="AF730" s="7">
        <f t="shared" si="328"/>
        <v>-0.18417417200599984</v>
      </c>
      <c r="AG730">
        <f t="shared" si="339"/>
        <v>0.47366192437198912</v>
      </c>
      <c r="AH730" s="7">
        <f t="shared" si="351"/>
        <v>-3.7677900938672605E-2</v>
      </c>
      <c r="AI730" s="7">
        <f t="shared" si="340"/>
        <v>7.3327929562551697</v>
      </c>
      <c r="AJ730" s="10">
        <f t="shared" si="330"/>
        <v>-3.6196232694471878E-2</v>
      </c>
      <c r="AK730" s="17">
        <f t="shared" si="341"/>
        <v>-0.12031270074280508</v>
      </c>
      <c r="AL730" s="20">
        <f t="shared" si="342"/>
        <v>0.45211772172873227</v>
      </c>
      <c r="AM730">
        <f t="shared" si="343"/>
        <v>36.329000000000001</v>
      </c>
      <c r="AN730" s="13">
        <f t="shared" si="332"/>
        <v>-0.9299025409896462</v>
      </c>
      <c r="AO730">
        <f t="shared" si="344"/>
        <v>7.9242612331093136</v>
      </c>
      <c r="AP730" s="13">
        <f t="shared" si="329"/>
        <v>-0.3279059999969447</v>
      </c>
      <c r="AQ730">
        <f t="shared" si="345"/>
        <v>4.0473438637044641</v>
      </c>
      <c r="AR730" s="13">
        <f t="shared" si="350"/>
        <v>6.9466305557245547E-2</v>
      </c>
      <c r="AS730" s="16">
        <f t="shared" si="346"/>
        <v>9.7679124077055106E-5</v>
      </c>
      <c r="AT730" s="13">
        <f t="shared" si="333"/>
        <v>4.7130512118861823E-2</v>
      </c>
      <c r="AU730" s="17">
        <f t="shared" si="347"/>
        <v>-0.33415458348304627</v>
      </c>
      <c r="AV730" s="20">
        <f t="shared" si="348"/>
        <v>0.3691314566016155</v>
      </c>
      <c r="AW730" s="17">
        <f>(Z730*0.3999)+(AL730*0.4002)+(AV730*0.1999)</f>
        <v>0.37801296305296794</v>
      </c>
      <c r="AX730" s="17">
        <f t="shared" si="349"/>
        <v>729</v>
      </c>
    </row>
    <row r="731" spans="1:50" x14ac:dyDescent="0.25">
      <c r="A731">
        <v>182634</v>
      </c>
      <c r="B731" s="1" t="s">
        <v>1322</v>
      </c>
      <c r="C731" t="s">
        <v>307</v>
      </c>
      <c r="D731" t="s">
        <v>43</v>
      </c>
      <c r="E731" s="1" t="s">
        <v>44</v>
      </c>
      <c r="F731">
        <v>169.88900000000001</v>
      </c>
      <c r="G731">
        <v>-116957.182</v>
      </c>
      <c r="H731">
        <v>2401588.7590000001</v>
      </c>
      <c r="I731">
        <v>467.6</v>
      </c>
      <c r="J731">
        <v>95657665.092999995</v>
      </c>
      <c r="K731">
        <v>105.34399999999999</v>
      </c>
      <c r="L731">
        <v>766.48</v>
      </c>
      <c r="M731" s="2">
        <v>109.874</v>
      </c>
      <c r="N731">
        <v>45.243000000000002</v>
      </c>
      <c r="O731" s="4">
        <v>9854056.7770000007</v>
      </c>
      <c r="P731" s="4">
        <v>154704549.52599999</v>
      </c>
      <c r="Q731" s="4">
        <v>174456124.028</v>
      </c>
      <c r="R731" s="6">
        <v>80427.773000000001</v>
      </c>
      <c r="S731" s="4">
        <v>-12462942.422</v>
      </c>
      <c r="T731" s="4">
        <v>14630266.528999999</v>
      </c>
      <c r="U731" s="4">
        <v>69406827.318000004</v>
      </c>
      <c r="V731" s="4">
        <v>39.268999999999998</v>
      </c>
      <c r="W731" s="8">
        <v>33</v>
      </c>
      <c r="X731" s="23">
        <f t="shared" si="334"/>
        <v>267785.48880612123</v>
      </c>
      <c r="Y731" s="24">
        <f t="shared" si="352"/>
        <v>-0.6258357683154957</v>
      </c>
      <c r="Z731" s="20">
        <f t="shared" si="335"/>
        <v>0.26571133416052617</v>
      </c>
      <c r="AA731" s="7">
        <f t="shared" si="336"/>
        <v>1.9467483414901392</v>
      </c>
      <c r="AB731" s="7">
        <f t="shared" si="325"/>
        <v>-0.13394530102453295</v>
      </c>
      <c r="AC731" s="4">
        <f t="shared" si="337"/>
        <v>124801.25390486378</v>
      </c>
      <c r="AD731">
        <f t="shared" si="331"/>
        <v>1.4678917597972987E-2</v>
      </c>
      <c r="AE731" s="7">
        <f t="shared" si="338"/>
        <v>-0.144962016732188</v>
      </c>
      <c r="AF731" s="7">
        <f t="shared" si="328"/>
        <v>-4.904061879092253E-2</v>
      </c>
      <c r="AG731">
        <f t="shared" si="339"/>
        <v>0.73479252732638667</v>
      </c>
      <c r="AH731" s="7">
        <f t="shared" si="351"/>
        <v>-2.0960070932043308E-2</v>
      </c>
      <c r="AI731" s="7">
        <f t="shared" si="340"/>
        <v>8.8325173271799127</v>
      </c>
      <c r="AJ731" s="10">
        <f t="shared" si="330"/>
        <v>-1.8165324886002799E-2</v>
      </c>
      <c r="AK731" s="17">
        <f t="shared" si="341"/>
        <v>-5.470668934515753E-2</v>
      </c>
      <c r="AL731" s="20">
        <f t="shared" si="342"/>
        <v>0.47818607000949775</v>
      </c>
      <c r="AM731">
        <f t="shared" si="343"/>
        <v>45.243000000000002</v>
      </c>
      <c r="AN731" s="13">
        <f t="shared" si="332"/>
        <v>-0.5849844540614213</v>
      </c>
      <c r="AO731">
        <f t="shared" si="344"/>
        <v>7.2759720534629411</v>
      </c>
      <c r="AP731" s="13">
        <f t="shared" si="329"/>
        <v>-0.38323764569653157</v>
      </c>
      <c r="AQ731">
        <f t="shared" si="345"/>
        <v>4.4387910085054685</v>
      </c>
      <c r="AR731" s="13">
        <f t="shared" si="350"/>
        <v>0.14310303985978054</v>
      </c>
      <c r="AS731" s="16">
        <f t="shared" si="346"/>
        <v>7.7783192987989817E-5</v>
      </c>
      <c r="AT731" s="13">
        <f t="shared" si="333"/>
        <v>-7.9720624844859603E-2</v>
      </c>
      <c r="AU731" s="17">
        <f t="shared" si="347"/>
        <v>-0.25147311264658606</v>
      </c>
      <c r="AV731" s="20">
        <f t="shared" si="348"/>
        <v>0.40072417370393265</v>
      </c>
      <c r="AW731" s="17">
        <f>(Z731*0.3999)+(AL731*0.4002)+(AV731*0.1999)</f>
        <v>0.37773279007201155</v>
      </c>
      <c r="AX731" s="17">
        <f t="shared" si="349"/>
        <v>730</v>
      </c>
    </row>
    <row r="732" spans="1:50" x14ac:dyDescent="0.25">
      <c r="A732">
        <v>201371</v>
      </c>
      <c r="B732" s="1" t="s">
        <v>1323</v>
      </c>
      <c r="C732" t="s">
        <v>1324</v>
      </c>
      <c r="D732" t="s">
        <v>195</v>
      </c>
      <c r="E732" s="1" t="s">
        <v>276</v>
      </c>
      <c r="F732">
        <v>121.194</v>
      </c>
      <c r="G732">
        <v>-8066.8850000000002</v>
      </c>
      <c r="H732">
        <v>1617735.2169999999</v>
      </c>
      <c r="I732">
        <v>150.49799999999999</v>
      </c>
      <c r="J732">
        <v>24960838.338</v>
      </c>
      <c r="K732">
        <v>60.978999999999999</v>
      </c>
      <c r="L732">
        <v>740.02700000000004</v>
      </c>
      <c r="M732" s="2">
        <v>179.54</v>
      </c>
      <c r="N732">
        <v>20.652999999999999</v>
      </c>
      <c r="O732" s="4">
        <v>4920105.1030000001</v>
      </c>
      <c r="P732" s="4">
        <v>57105648.114</v>
      </c>
      <c r="Q732" s="4">
        <v>64051447.659999996</v>
      </c>
      <c r="R732" s="6">
        <v>754926.505</v>
      </c>
      <c r="S732" s="4">
        <v>-104076.81600000001</v>
      </c>
      <c r="T732" s="4">
        <v>8500117.2280000001</v>
      </c>
      <c r="U732" s="4">
        <v>33332612.248</v>
      </c>
      <c r="V732" s="4">
        <v>40.457000000000001</v>
      </c>
      <c r="W732" s="8">
        <v>265</v>
      </c>
      <c r="X732" s="23">
        <f t="shared" si="334"/>
        <v>511469.8290856604</v>
      </c>
      <c r="Y732" s="24">
        <f t="shared" si="352"/>
        <v>-0.53060932517874715</v>
      </c>
      <c r="Z732" s="20">
        <f t="shared" si="335"/>
        <v>0.29784476614110422</v>
      </c>
      <c r="AA732" s="7">
        <f t="shared" si="336"/>
        <v>1.7947053944196256</v>
      </c>
      <c r="AB732" s="7">
        <f t="shared" si="325"/>
        <v>-0.16155480216266821</v>
      </c>
      <c r="AC732" s="4">
        <f t="shared" si="337"/>
        <v>33729.631943158827</v>
      </c>
      <c r="AD732">
        <f t="shared" si="331"/>
        <v>-1.0113701687202966E-3</v>
      </c>
      <c r="AE732" s="7">
        <f t="shared" si="338"/>
        <v>4.5410734380436121E-2</v>
      </c>
      <c r="AF732" s="7">
        <f t="shared" si="328"/>
        <v>-1.438062927033259E-2</v>
      </c>
      <c r="AG732">
        <f t="shared" si="339"/>
        <v>1.2226166745469169</v>
      </c>
      <c r="AH732" s="7">
        <f t="shared" si="351"/>
        <v>1.0270895772330037E-2</v>
      </c>
      <c r="AI732" s="7">
        <f t="shared" si="340"/>
        <v>9.2216090078335853</v>
      </c>
      <c r="AJ732" s="10">
        <f t="shared" si="330"/>
        <v>-1.3487347813067234E-2</v>
      </c>
      <c r="AK732" s="17">
        <f t="shared" si="341"/>
        <v>-5.1463195045669104E-2</v>
      </c>
      <c r="AL732" s="20">
        <f t="shared" si="342"/>
        <v>0.47947821453415418</v>
      </c>
      <c r="AM732">
        <f t="shared" si="343"/>
        <v>20.652999999999999</v>
      </c>
      <c r="AN732" s="13">
        <f t="shared" si="332"/>
        <v>-1.5364692821481443</v>
      </c>
      <c r="AO732">
        <f t="shared" si="344"/>
        <v>12.135768051296349</v>
      </c>
      <c r="AP732" s="13">
        <f t="shared" si="329"/>
        <v>3.1547173743255323E-2</v>
      </c>
      <c r="AQ732">
        <f t="shared" si="345"/>
        <v>2.468029977533249</v>
      </c>
      <c r="AR732" s="13">
        <f t="shared" si="350"/>
        <v>-0.22762493284075988</v>
      </c>
      <c r="AS732" s="16">
        <f t="shared" si="346"/>
        <v>1.504087787776675E-4</v>
      </c>
      <c r="AT732" s="13">
        <f t="shared" si="333"/>
        <v>0.38332069193674745</v>
      </c>
      <c r="AU732" s="17">
        <f t="shared" si="347"/>
        <v>-0.43329608603146991</v>
      </c>
      <c r="AV732" s="20">
        <f t="shared" si="348"/>
        <v>0.33239984060699646</v>
      </c>
      <c r="AW732" s="17">
        <f>(Z732*0.3999)+(AL732*0.4002)+(AV732*0.1999)</f>
        <v>0.37744203157373468</v>
      </c>
      <c r="AX732" s="17">
        <f t="shared" si="349"/>
        <v>731</v>
      </c>
    </row>
    <row r="733" spans="1:50" x14ac:dyDescent="0.25">
      <c r="A733">
        <v>174127</v>
      </c>
      <c r="B733" s="1" t="s">
        <v>1325</v>
      </c>
      <c r="C733" t="s">
        <v>378</v>
      </c>
      <c r="D733" t="s">
        <v>137</v>
      </c>
      <c r="E733" s="1" t="s">
        <v>44</v>
      </c>
      <c r="F733">
        <v>151.35599999999999</v>
      </c>
      <c r="G733">
        <v>-240343.08199999999</v>
      </c>
      <c r="H733">
        <v>1928355.57</v>
      </c>
      <c r="I733">
        <v>158.815</v>
      </c>
      <c r="J733">
        <v>49783303.079000004</v>
      </c>
      <c r="K733">
        <v>97.513000000000005</v>
      </c>
      <c r="L733">
        <v>738.76499999999999</v>
      </c>
      <c r="M733" s="2">
        <v>172.8</v>
      </c>
      <c r="N733">
        <v>63.180999999999997</v>
      </c>
      <c r="O733" s="4">
        <v>13444901.588</v>
      </c>
      <c r="P733" s="4">
        <v>78109602.680999994</v>
      </c>
      <c r="Q733" s="4">
        <v>77117941.006999999</v>
      </c>
      <c r="R733" s="6">
        <v>397712.49200000003</v>
      </c>
      <c r="S733" s="4">
        <v>-21534870.287</v>
      </c>
      <c r="T733" s="4">
        <v>-737853.54700000002</v>
      </c>
      <c r="U733" s="4">
        <v>37178294.335000001</v>
      </c>
      <c r="V733" s="4">
        <v>35.542999999999999</v>
      </c>
      <c r="W733" s="8">
        <v>90</v>
      </c>
      <c r="X733" s="23">
        <f t="shared" si="334"/>
        <v>763607.98464000016</v>
      </c>
      <c r="Y733" s="24">
        <f t="shared" si="352"/>
        <v>-0.43207931826506119</v>
      </c>
      <c r="Z733" s="20">
        <f t="shared" si="335"/>
        <v>0.33284188280273608</v>
      </c>
      <c r="AA733" s="7">
        <f t="shared" si="336"/>
        <v>1.3755369435067057</v>
      </c>
      <c r="AB733" s="7">
        <f t="shared" ref="AB733:AB796" si="353">(AA733 - AVERAGE(AA$2:AA$999)) / _xlfn.STDEV.P(AA$2:AA$999)</f>
        <v>-0.23767166286245051</v>
      </c>
      <c r="AC733" s="4">
        <f t="shared" si="337"/>
        <v>67387.197659607598</v>
      </c>
      <c r="AD733">
        <f t="shared" si="331"/>
        <v>4.7873284845169643E-3</v>
      </c>
      <c r="AE733" s="7">
        <f t="shared" si="338"/>
        <v>-0.52736455686570427</v>
      </c>
      <c r="AF733" s="7">
        <f t="shared" si="328"/>
        <v>-0.11866228447685657</v>
      </c>
      <c r="AG733">
        <f t="shared" si="339"/>
        <v>0.98642173499991981</v>
      </c>
      <c r="AH733" s="7">
        <f t="shared" si="351"/>
        <v>-4.8505293042334858E-3</v>
      </c>
      <c r="AI733" s="7">
        <f t="shared" si="340"/>
        <v>-77.766382455757167</v>
      </c>
      <c r="AJ733" s="10">
        <f t="shared" si="330"/>
        <v>-1.0593278268584043</v>
      </c>
      <c r="AK733" s="17">
        <f t="shared" si="341"/>
        <v>-0.25418513637103624</v>
      </c>
      <c r="AL733" s="20">
        <f t="shared" si="342"/>
        <v>0.39967626652231553</v>
      </c>
      <c r="AM733">
        <f t="shared" si="343"/>
        <v>63.180999999999997</v>
      </c>
      <c r="AN733" s="13">
        <f t="shared" si="332"/>
        <v>0.10910805696825047</v>
      </c>
      <c r="AO733">
        <f t="shared" si="344"/>
        <v>7.5760667808394775</v>
      </c>
      <c r="AP733" s="13">
        <f t="shared" si="329"/>
        <v>-0.35762448469857977</v>
      </c>
      <c r="AQ733">
        <f t="shared" si="345"/>
        <v>1.628654640919672</v>
      </c>
      <c r="AR733" s="13">
        <f t="shared" si="350"/>
        <v>-0.38552328377581629</v>
      </c>
      <c r="AS733" s="16">
        <f t="shared" si="346"/>
        <v>5.4947594459104942E-5</v>
      </c>
      <c r="AT733" s="13">
        <f t="shared" si="333"/>
        <v>-0.22531429541341899</v>
      </c>
      <c r="AU733" s="17">
        <f t="shared" si="347"/>
        <v>-0.1981173841108077</v>
      </c>
      <c r="AV733" s="20">
        <f t="shared" si="348"/>
        <v>0.42147661192734975</v>
      </c>
      <c r="AW733" s="17">
        <f>(Z733*0.3999)+(AL733*0.4002)+(AV733*0.1999)</f>
        <v>0.37730708551932202</v>
      </c>
      <c r="AX733" s="17">
        <f t="shared" si="349"/>
        <v>732</v>
      </c>
    </row>
    <row r="734" spans="1:50" x14ac:dyDescent="0.25">
      <c r="A734">
        <v>120537</v>
      </c>
      <c r="B734" s="1" t="s">
        <v>1326</v>
      </c>
      <c r="C734" t="s">
        <v>1327</v>
      </c>
      <c r="D734" t="s">
        <v>106</v>
      </c>
      <c r="E734" s="1" t="s">
        <v>40</v>
      </c>
      <c r="F734">
        <v>322.10300000000001</v>
      </c>
      <c r="G734">
        <v>4697039.358</v>
      </c>
      <c r="H734">
        <v>1945229.2609999999</v>
      </c>
      <c r="I734">
        <v>337.54700000000003</v>
      </c>
      <c r="J734">
        <v>9939387.5749999993</v>
      </c>
      <c r="K734">
        <v>114.333</v>
      </c>
      <c r="L734">
        <v>931.48500000000001</v>
      </c>
      <c r="M734" s="2">
        <v>79.741</v>
      </c>
      <c r="N734">
        <v>47.892000000000003</v>
      </c>
      <c r="O734" s="4">
        <v>4190286.79</v>
      </c>
      <c r="P734" s="4">
        <v>10584538.459000001</v>
      </c>
      <c r="Q734" s="4">
        <v>34370659.620999999</v>
      </c>
      <c r="R734" s="6">
        <v>2551933.0520000001</v>
      </c>
      <c r="S734" s="4">
        <v>1904655.2879999999</v>
      </c>
      <c r="T734" s="4">
        <v>-2200611.304</v>
      </c>
      <c r="U734" s="4">
        <v>34218846.013999999</v>
      </c>
      <c r="V734" s="4">
        <v>38.918999999999997</v>
      </c>
      <c r="W734" s="8">
        <v>640</v>
      </c>
      <c r="X734" s="23">
        <f t="shared" si="334"/>
        <v>317958.89609301876</v>
      </c>
      <c r="Y734" s="24">
        <f t="shared" si="352"/>
        <v>-0.60622911197269647</v>
      </c>
      <c r="Z734" s="20">
        <f t="shared" si="335"/>
        <v>0.27218131186239025</v>
      </c>
      <c r="AA734" s="7">
        <f t="shared" si="336"/>
        <v>0.34853145937172075</v>
      </c>
      <c r="AB734" s="7">
        <f t="shared" si="353"/>
        <v>-0.42416573989415701</v>
      </c>
      <c r="AC734" s="4">
        <f t="shared" si="337"/>
        <v>10670.475182101696</v>
      </c>
      <c r="AD734">
        <f t="shared" si="331"/>
        <v>-4.9841203783345944E-3</v>
      </c>
      <c r="AE734" s="7">
        <f t="shared" si="338"/>
        <v>0.11250772593046801</v>
      </c>
      <c r="AF734" s="7">
        <f t="shared" si="328"/>
        <v>-2.1646949499244767E-3</v>
      </c>
      <c r="AG734">
        <f t="shared" si="339"/>
        <v>0.10495313788227982</v>
      </c>
      <c r="AH734" s="7">
        <f t="shared" si="351"/>
        <v>-6.1282988755828931E-2</v>
      </c>
      <c r="AI734" s="7">
        <f t="shared" si="340"/>
        <v>1.4449879989642676</v>
      </c>
      <c r="AJ734" s="10">
        <f t="shared" si="330"/>
        <v>-0.10698421909873281</v>
      </c>
      <c r="AK734" s="17">
        <f t="shared" si="341"/>
        <v>-0.15673450963095789</v>
      </c>
      <c r="AL734" s="20">
        <f t="shared" si="342"/>
        <v>0.43772704422066916</v>
      </c>
      <c r="AM734">
        <f t="shared" si="343"/>
        <v>47.892000000000003</v>
      </c>
      <c r="AN734" s="13">
        <f t="shared" si="332"/>
        <v>-0.48248411613536485</v>
      </c>
      <c r="AO734">
        <f t="shared" si="344"/>
        <v>8.1471228779092648</v>
      </c>
      <c r="AP734" s="13">
        <f t="shared" si="329"/>
        <v>-0.30888470216065422</v>
      </c>
      <c r="AQ734">
        <f t="shared" si="345"/>
        <v>2.9523147297805536</v>
      </c>
      <c r="AR734" s="13">
        <f t="shared" si="350"/>
        <v>-0.13652413391646984</v>
      </c>
      <c r="AS734" s="16">
        <f t="shared" si="346"/>
        <v>2.2229624049193062E-4</v>
      </c>
      <c r="AT734" s="13">
        <f t="shared" si="333"/>
        <v>0.84165592696890112</v>
      </c>
      <c r="AU734" s="17">
        <f t="shared" si="347"/>
        <v>-8.7766258466110247E-2</v>
      </c>
      <c r="AV734" s="20">
        <f t="shared" si="348"/>
        <v>0.46503122804335856</v>
      </c>
      <c r="AW734" s="17">
        <f>(Z734*0.3999)+(AL734*0.4002)+(AV734*0.1999)</f>
        <v>0.37698341219674902</v>
      </c>
      <c r="AX734" s="17">
        <f t="shared" si="349"/>
        <v>733</v>
      </c>
    </row>
    <row r="735" spans="1:50" x14ac:dyDescent="0.25">
      <c r="A735">
        <v>215053</v>
      </c>
      <c r="B735" s="1" t="s">
        <v>1328</v>
      </c>
      <c r="C735" t="s">
        <v>519</v>
      </c>
      <c r="D735" t="s">
        <v>143</v>
      </c>
      <c r="E735" s="1" t="s">
        <v>44</v>
      </c>
      <c r="F735">
        <v>50.514000000000003</v>
      </c>
      <c r="G735">
        <v>302113.02899999998</v>
      </c>
      <c r="H735">
        <v>450331.30300000001</v>
      </c>
      <c r="I735">
        <v>54.667999999999999</v>
      </c>
      <c r="J735">
        <v>3992722.8080000002</v>
      </c>
      <c r="K735">
        <v>34.414000000000001</v>
      </c>
      <c r="L735">
        <v>215.5</v>
      </c>
      <c r="M735" s="2">
        <v>82.085999999999999</v>
      </c>
      <c r="N735">
        <v>73.664000000000001</v>
      </c>
      <c r="O735" s="4">
        <v>2815298.8050000002</v>
      </c>
      <c r="P735" s="4">
        <v>12291041.983999999</v>
      </c>
      <c r="Q735" s="4">
        <v>18210081.298</v>
      </c>
      <c r="R735" s="6">
        <v>858682.93200000003</v>
      </c>
      <c r="S735" s="4">
        <v>-1081665.3540000001</v>
      </c>
      <c r="T735" s="4">
        <v>-1907975.649</v>
      </c>
      <c r="U735" s="4">
        <v>12942408.528999999</v>
      </c>
      <c r="V735" s="4">
        <v>38.002000000000002</v>
      </c>
      <c r="W735" s="8">
        <v>308</v>
      </c>
      <c r="X735" s="23">
        <f t="shared" si="334"/>
        <v>228850.15310438961</v>
      </c>
      <c r="Y735" s="24">
        <f t="shared" si="352"/>
        <v>-0.64105083518010408</v>
      </c>
      <c r="Z735" s="20">
        <f t="shared" si="335"/>
        <v>0.26074482773160429</v>
      </c>
      <c r="AA735" s="7">
        <f t="shared" si="336"/>
        <v>0.90550133182207437</v>
      </c>
      <c r="AB735" s="7">
        <f t="shared" si="353"/>
        <v>-0.32302549877403891</v>
      </c>
      <c r="AC735" s="4">
        <f t="shared" si="337"/>
        <v>18527.716046403712</v>
      </c>
      <c r="AD735">
        <f t="shared" si="331"/>
        <v>-3.630434481920452E-3</v>
      </c>
      <c r="AE735" s="7">
        <f t="shared" si="338"/>
        <v>-4.8780259839995968E-2</v>
      </c>
      <c r="AF735" s="7">
        <f t="shared" si="328"/>
        <v>-3.1529401106291183E-2</v>
      </c>
      <c r="AG735">
        <f t="shared" si="339"/>
        <v>-0.2713046044823077</v>
      </c>
      <c r="AH735" s="7">
        <f t="shared" si="351"/>
        <v>-8.5371367920747343E-2</v>
      </c>
      <c r="AI735" s="7">
        <f t="shared" si="340"/>
        <v>3.0765264989757082</v>
      </c>
      <c r="AJ735" s="10">
        <f t="shared" si="330"/>
        <v>-8.7368534476941428E-2</v>
      </c>
      <c r="AK735" s="17">
        <f t="shared" si="341"/>
        <v>-0.13393764878144865</v>
      </c>
      <c r="AL735" s="20">
        <f t="shared" si="342"/>
        <v>0.44672593953374118</v>
      </c>
      <c r="AM735">
        <f t="shared" si="343"/>
        <v>73.664000000000001</v>
      </c>
      <c r="AN735" s="13">
        <f t="shared" si="332"/>
        <v>0.51473698957634806</v>
      </c>
      <c r="AO735">
        <f t="shared" si="344"/>
        <v>6.2619864008833614</v>
      </c>
      <c r="AP735" s="13">
        <f t="shared" si="329"/>
        <v>-0.46978157799477221</v>
      </c>
      <c r="AQ735">
        <f t="shared" si="345"/>
        <v>1.5885395478584297</v>
      </c>
      <c r="AR735" s="13">
        <f t="shared" si="350"/>
        <v>-0.39306949911677591</v>
      </c>
      <c r="AS735" s="16">
        <f t="shared" si="346"/>
        <v>7.6546048901548116E-5</v>
      </c>
      <c r="AT735" s="13">
        <f t="shared" ref="AT735:AT761" si="354">(AS735 - AVERAGE(AS$2:AS$844)) / _xlfn.STDEV.P(AS$2:AS$844)</f>
        <v>-8.760832475950818E-2</v>
      </c>
      <c r="AU735" s="17">
        <f t="shared" si="347"/>
        <v>-7.8813337356884242E-2</v>
      </c>
      <c r="AV735" s="20">
        <f t="shared" si="348"/>
        <v>0.46859054768578706</v>
      </c>
      <c r="AW735" s="17">
        <f>(Z735*0.3999)+(AL735*0.4002)+(AV735*0.1999)</f>
        <v>0.37672282809366059</v>
      </c>
      <c r="AX735" s="17">
        <f t="shared" si="349"/>
        <v>734</v>
      </c>
    </row>
    <row r="736" spans="1:50" x14ac:dyDescent="0.25">
      <c r="A736">
        <v>211431</v>
      </c>
      <c r="B736" s="1" t="s">
        <v>1329</v>
      </c>
      <c r="C736" t="s">
        <v>173</v>
      </c>
      <c r="D736" t="s">
        <v>143</v>
      </c>
      <c r="E736" s="1" t="s">
        <v>48</v>
      </c>
      <c r="F736">
        <v>513.36</v>
      </c>
      <c r="G736">
        <v>6070190.7640000004</v>
      </c>
      <c r="H736">
        <v>4025703.8480000002</v>
      </c>
      <c r="I736">
        <v>448.53300000000002</v>
      </c>
      <c r="J736">
        <v>49161762.693999998</v>
      </c>
      <c r="K736">
        <v>211.20500000000001</v>
      </c>
      <c r="L736">
        <v>1503.4</v>
      </c>
      <c r="M736" s="2">
        <v>178.21799999999999</v>
      </c>
      <c r="N736">
        <v>53.834000000000003</v>
      </c>
      <c r="O736" s="4">
        <v>19723228.032000002</v>
      </c>
      <c r="P736" s="4">
        <v>80907271.557999998</v>
      </c>
      <c r="Q736" s="4">
        <v>137731236.10800001</v>
      </c>
      <c r="R736" s="6">
        <v>858682.93200000003</v>
      </c>
      <c r="S736" s="4">
        <v>21026182.883000001</v>
      </c>
      <c r="T736" s="4">
        <v>73728.165999999997</v>
      </c>
      <c r="U736" s="4">
        <v>135253384.20699999</v>
      </c>
      <c r="V736" s="4">
        <v>40.615000000000002</v>
      </c>
      <c r="W736" s="8">
        <v>308</v>
      </c>
      <c r="X736" s="23">
        <f t="shared" si="334"/>
        <v>496859.59342589614</v>
      </c>
      <c r="Y736" s="24">
        <f t="shared" si="352"/>
        <v>-0.53631868169165653</v>
      </c>
      <c r="Z736" s="20">
        <f t="shared" si="335"/>
        <v>0.29586916071509278</v>
      </c>
      <c r="AA736" s="7">
        <f t="shared" si="336"/>
        <v>0.7341757908110117</v>
      </c>
      <c r="AB736" s="7">
        <f t="shared" si="353"/>
        <v>-0.35413652898409409</v>
      </c>
      <c r="AC736" s="4">
        <f t="shared" si="337"/>
        <v>32700.387584142605</v>
      </c>
      <c r="AD736">
        <f t="shared" si="331"/>
        <v>-1.1886936842935771E-3</v>
      </c>
      <c r="AE736" s="7">
        <f t="shared" si="338"/>
        <v>0.1852218846713593</v>
      </c>
      <c r="AF736" s="7">
        <f t="shared" si="328"/>
        <v>1.107392226408436E-2</v>
      </c>
      <c r="AG736">
        <f t="shared" si="339"/>
        <v>0.10812196893783961</v>
      </c>
      <c r="AH736" s="7">
        <f t="shared" si="351"/>
        <v>-6.1080117172386719E-2</v>
      </c>
      <c r="AI736" s="7">
        <f t="shared" si="340"/>
        <v>2.4238230682902957</v>
      </c>
      <c r="AJ736" s="10">
        <f t="shared" si="330"/>
        <v>-9.5215866702197852E-2</v>
      </c>
      <c r="AK736" s="17">
        <f t="shared" si="341"/>
        <v>-0.13070288173486239</v>
      </c>
      <c r="AL736" s="20">
        <f t="shared" si="342"/>
        <v>0.44800517630440712</v>
      </c>
      <c r="AM736">
        <f t="shared" si="343"/>
        <v>53.834000000000003</v>
      </c>
      <c r="AN736" s="13">
        <f t="shared" si="332"/>
        <v>-0.25256452083274966</v>
      </c>
      <c r="AO736">
        <f t="shared" si="344"/>
        <v>7.1182026940650083</v>
      </c>
      <c r="AP736" s="13">
        <f t="shared" si="329"/>
        <v>-0.39670330048536978</v>
      </c>
      <c r="AQ736">
        <f t="shared" si="345"/>
        <v>2.1236855188087405</v>
      </c>
      <c r="AR736" s="13">
        <f t="shared" si="350"/>
        <v>-0.29240098690685101</v>
      </c>
      <c r="AS736" s="16">
        <f t="shared" si="346"/>
        <v>7.6224845018310635E-5</v>
      </c>
      <c r="AT736" s="13">
        <f t="shared" si="354"/>
        <v>-8.965623483737481E-2</v>
      </c>
      <c r="AU736" s="17">
        <f t="shared" si="347"/>
        <v>-0.26597667506535505</v>
      </c>
      <c r="AV736" s="20">
        <f t="shared" si="348"/>
        <v>0.39512858639400222</v>
      </c>
      <c r="AW736" s="17">
        <f>(Z736*0.3999)+(AL736*0.4002)+(AV736*0.1999)</f>
        <v>0.37659595334715035</v>
      </c>
      <c r="AX736" s="17">
        <f t="shared" si="349"/>
        <v>735</v>
      </c>
    </row>
    <row r="737" spans="1:50" x14ac:dyDescent="0.25">
      <c r="A737">
        <v>218238</v>
      </c>
      <c r="B737" s="1" t="s">
        <v>1330</v>
      </c>
      <c r="C737" t="s">
        <v>1331</v>
      </c>
      <c r="D737" t="s">
        <v>123</v>
      </c>
      <c r="E737" s="1" t="s">
        <v>93</v>
      </c>
      <c r="F737">
        <v>390.35500000000002</v>
      </c>
      <c r="G737">
        <v>48599.06</v>
      </c>
      <c r="H737">
        <v>4179777.4849999999</v>
      </c>
      <c r="I737">
        <v>489.93599999999998</v>
      </c>
      <c r="J737">
        <v>-36304529.042999998</v>
      </c>
      <c r="K737">
        <v>153.20599999999999</v>
      </c>
      <c r="L737">
        <v>1033.145</v>
      </c>
      <c r="M737" s="2">
        <v>289.19799999999998</v>
      </c>
      <c r="N737">
        <v>17.452000000000002</v>
      </c>
      <c r="O737" s="4">
        <v>21633791.085999999</v>
      </c>
      <c r="P737" s="4">
        <v>-39166761.318000004</v>
      </c>
      <c r="Q737" s="4">
        <v>97315361.569999993</v>
      </c>
      <c r="R737" s="6">
        <v>392975.24300000002</v>
      </c>
      <c r="S737" s="4">
        <v>-33710737.233000003</v>
      </c>
      <c r="T737" s="4">
        <v>1497585.5290000001</v>
      </c>
      <c r="U737" s="4">
        <v>49237162.181000002</v>
      </c>
      <c r="V737" s="4">
        <v>44.183999999999997</v>
      </c>
      <c r="W737" s="8">
        <v>89</v>
      </c>
      <c r="X737" s="23">
        <f t="shared" si="334"/>
        <v>1276939.9362372358</v>
      </c>
      <c r="Y737" s="24">
        <f t="shared" si="352"/>
        <v>-0.23148056069625261</v>
      </c>
      <c r="Z737" s="20">
        <f t="shared" si="335"/>
        <v>0.40847074284716028</v>
      </c>
      <c r="AA737" s="7">
        <f t="shared" si="336"/>
        <v>-0.49724127424675851</v>
      </c>
      <c r="AB737" s="7">
        <f t="shared" si="353"/>
        <v>-0.57774973508344662</v>
      </c>
      <c r="AC737" s="4">
        <f t="shared" si="337"/>
        <v>-35139.819718432555</v>
      </c>
      <c r="AD737">
        <f t="shared" si="331"/>
        <v>-1.287655376410108E-2</v>
      </c>
      <c r="AE737" s="7">
        <f t="shared" si="338"/>
        <v>-0.59976973570169789</v>
      </c>
      <c r="AF737" s="7">
        <f t="shared" si="328"/>
        <v>-0.13184464763032766</v>
      </c>
      <c r="AG737">
        <f t="shared" si="339"/>
        <v>1.1328843340668363E-2</v>
      </c>
      <c r="AH737" s="7">
        <f t="shared" si="351"/>
        <v>-6.7276905297700459E-2</v>
      </c>
      <c r="AI737" s="7">
        <f t="shared" si="340"/>
        <v>0.71302643533658205</v>
      </c>
      <c r="AJ737" s="10">
        <f t="shared" si="330"/>
        <v>-0.11578445714845903</v>
      </c>
      <c r="AK737" s="17">
        <f t="shared" si="341"/>
        <v>-0.23244838274752361</v>
      </c>
      <c r="AL737" s="20">
        <f t="shared" si="342"/>
        <v>0.40809488691499063</v>
      </c>
      <c r="AM737">
        <f t="shared" si="343"/>
        <v>17.452000000000002</v>
      </c>
      <c r="AN737" s="13">
        <f t="shared" si="332"/>
        <v>-1.660328693888917</v>
      </c>
      <c r="AO737">
        <f t="shared" si="344"/>
        <v>6.7435022127070745</v>
      </c>
      <c r="AP737" s="13">
        <f t="shared" si="329"/>
        <v>-0.4286840814838605</v>
      </c>
      <c r="AQ737">
        <f t="shared" si="345"/>
        <v>3.1978904220461342</v>
      </c>
      <c r="AR737" s="13">
        <f t="shared" si="350"/>
        <v>-9.0327879217219187E-2</v>
      </c>
      <c r="AS737" s="16">
        <f t="shared" si="346"/>
        <v>4.7756077327962415E-5</v>
      </c>
      <c r="AT737" s="13">
        <f t="shared" si="354"/>
        <v>-0.27116548581490157</v>
      </c>
      <c r="AU737" s="17">
        <f t="shared" si="347"/>
        <v>-0.68208469550492534</v>
      </c>
      <c r="AV737" s="20">
        <f t="shared" si="348"/>
        <v>0.24759269870408446</v>
      </c>
      <c r="AW737" s="17">
        <f>(Z737*0.3999)+(AL737*0.4002)+(AV737*0.1999)</f>
        <v>0.37616080427890514</v>
      </c>
      <c r="AX737" s="17">
        <f t="shared" si="349"/>
        <v>736</v>
      </c>
    </row>
    <row r="738" spans="1:50" x14ac:dyDescent="0.25">
      <c r="A738">
        <v>210571</v>
      </c>
      <c r="B738" s="1" t="s">
        <v>1332</v>
      </c>
      <c r="C738" t="s">
        <v>750</v>
      </c>
      <c r="D738" t="s">
        <v>143</v>
      </c>
      <c r="E738" s="1" t="s">
        <v>67</v>
      </c>
      <c r="F738">
        <v>226.535</v>
      </c>
      <c r="G738">
        <v>436095.01500000001</v>
      </c>
      <c r="H738">
        <v>8149039.227</v>
      </c>
      <c r="I738">
        <v>147.197</v>
      </c>
      <c r="J738">
        <v>68066715.658000007</v>
      </c>
      <c r="K738">
        <v>124.107</v>
      </c>
      <c r="L738">
        <v>874.62300000000005</v>
      </c>
      <c r="M738" s="2">
        <v>301.58699999999999</v>
      </c>
      <c r="N738">
        <v>44.625</v>
      </c>
      <c r="O738" s="4">
        <v>25874839.535999998</v>
      </c>
      <c r="P738" s="4">
        <v>71444616.898000002</v>
      </c>
      <c r="Q738" s="4">
        <v>217899503.792</v>
      </c>
      <c r="R738" s="6">
        <v>858682.93200000003</v>
      </c>
      <c r="S738" s="4">
        <v>-41293863.017999999</v>
      </c>
      <c r="T738" s="4">
        <v>-6889886.477</v>
      </c>
      <c r="U738" s="4">
        <v>28125688.978</v>
      </c>
      <c r="V738" s="4">
        <v>41.627000000000002</v>
      </c>
      <c r="W738" s="8">
        <v>308</v>
      </c>
      <c r="X738" s="23">
        <f t="shared" si="334"/>
        <v>840803.9266658572</v>
      </c>
      <c r="Y738" s="24">
        <f t="shared" si="352"/>
        <v>-0.40191285383291792</v>
      </c>
      <c r="Z738" s="20">
        <f t="shared" si="335"/>
        <v>0.34387408130168423</v>
      </c>
      <c r="AA738" s="7">
        <f t="shared" si="336"/>
        <v>1.16605221123835</v>
      </c>
      <c r="AB738" s="7">
        <f t="shared" si="353"/>
        <v>-0.27571202622966917</v>
      </c>
      <c r="AC738" s="4">
        <f t="shared" si="337"/>
        <v>77824.06323410201</v>
      </c>
      <c r="AD738">
        <f t="shared" si="331"/>
        <v>6.5854454030338091E-3</v>
      </c>
      <c r="AE738" s="7">
        <f t="shared" si="338"/>
        <v>-1.1784537551035987</v>
      </c>
      <c r="AF738" s="7">
        <f t="shared" si="328"/>
        <v>-0.23720206843230454</v>
      </c>
      <c r="AG738">
        <f t="shared" si="339"/>
        <v>-4.4066753925876688E-2</v>
      </c>
      <c r="AH738" s="7">
        <f t="shared" si="351"/>
        <v>-7.082338421568285E-2</v>
      </c>
      <c r="AI738" s="7">
        <f t="shared" si="340"/>
        <v>1.4878267868911035</v>
      </c>
      <c r="AJ738" s="10">
        <f t="shared" si="330"/>
        <v>-0.10646917630106255</v>
      </c>
      <c r="AK738" s="17">
        <f t="shared" si="341"/>
        <v>-0.15930125803320255</v>
      </c>
      <c r="AL738" s="20">
        <f t="shared" si="342"/>
        <v>0.43671576482455904</v>
      </c>
      <c r="AM738">
        <f t="shared" si="343"/>
        <v>44.625</v>
      </c>
      <c r="AN738" s="13">
        <f t="shared" si="332"/>
        <v>-0.60889733018007108</v>
      </c>
      <c r="AO738">
        <f t="shared" si="344"/>
        <v>7.0473301264231676</v>
      </c>
      <c r="AP738" s="13">
        <f t="shared" si="329"/>
        <v>-0.40275229208618196</v>
      </c>
      <c r="AQ738">
        <f t="shared" si="345"/>
        <v>1.1860491350205871</v>
      </c>
      <c r="AR738" s="13">
        <f t="shared" si="350"/>
        <v>-0.46878362804349122</v>
      </c>
      <c r="AS738" s="16">
        <f t="shared" si="346"/>
        <v>3.3802064696212925E-5</v>
      </c>
      <c r="AT738" s="13">
        <f t="shared" si="354"/>
        <v>-0.36013253941091966</v>
      </c>
      <c r="AU738" s="17">
        <f t="shared" si="347"/>
        <v>-0.47257968696862357</v>
      </c>
      <c r="AV738" s="20">
        <f t="shared" si="348"/>
        <v>0.31825653871721837</v>
      </c>
      <c r="AW738" s="17">
        <f>(Z738*0.3999)+(AL738*0.4002)+(AV738*0.1999)</f>
        <v>0.37590837628490398</v>
      </c>
      <c r="AX738" s="17">
        <f t="shared" si="349"/>
        <v>737</v>
      </c>
    </row>
    <row r="739" spans="1:50" x14ac:dyDescent="0.25">
      <c r="A739">
        <v>219639</v>
      </c>
      <c r="B739" s="1" t="s">
        <v>1333</v>
      </c>
      <c r="C739" t="s">
        <v>589</v>
      </c>
      <c r="D739" t="s">
        <v>110</v>
      </c>
      <c r="E739" s="1" t="s">
        <v>70</v>
      </c>
      <c r="F739">
        <v>197.166</v>
      </c>
      <c r="G739">
        <v>612226.53899999999</v>
      </c>
      <c r="H739">
        <v>1637994.96</v>
      </c>
      <c r="I739">
        <v>178.286</v>
      </c>
      <c r="J739">
        <v>135827700.11300001</v>
      </c>
      <c r="K739">
        <v>64.344999999999999</v>
      </c>
      <c r="L739">
        <v>236.72</v>
      </c>
      <c r="M739" s="2">
        <v>-10.595000000000001</v>
      </c>
      <c r="N739">
        <v>49.296999999999997</v>
      </c>
      <c r="O739" s="4">
        <v>18467444.024999999</v>
      </c>
      <c r="P739" s="4">
        <v>98863733.350999996</v>
      </c>
      <c r="Q739" s="4">
        <v>182114410.359</v>
      </c>
      <c r="R739" s="6">
        <v>500992.75799999997</v>
      </c>
      <c r="S739" s="4">
        <v>392133.32900000003</v>
      </c>
      <c r="T739" s="4">
        <v>102210974.34299999</v>
      </c>
      <c r="U739" s="4">
        <v>22513030.695</v>
      </c>
      <c r="V739" s="4">
        <v>38.042999999999999</v>
      </c>
      <c r="W739" s="8">
        <v>142</v>
      </c>
      <c r="X739" s="23">
        <f t="shared" si="334"/>
        <v>-37380.410359225352</v>
      </c>
      <c r="Y739" s="24">
        <f t="shared" si="352"/>
        <v>-0.74508784299049535</v>
      </c>
      <c r="Z739" s="20">
        <f t="shared" si="335"/>
        <v>0.2281093089458556</v>
      </c>
      <c r="AA739" s="7">
        <f t="shared" si="336"/>
        <v>4.8266467022779018</v>
      </c>
      <c r="AB739" s="7">
        <f t="shared" si="353"/>
        <v>0.38901586621072032</v>
      </c>
      <c r="AC739" s="4">
        <f t="shared" si="337"/>
        <v>573790.55471865495</v>
      </c>
      <c r="AD739">
        <f t="shared" si="331"/>
        <v>9.2033105238301618E-2</v>
      </c>
      <c r="AE739" s="7">
        <f t="shared" si="338"/>
        <v>9.0175699420641686E-2</v>
      </c>
      <c r="AF739" s="7">
        <f t="shared" si="328"/>
        <v>-6.2305489142147957E-3</v>
      </c>
      <c r="AG739">
        <f t="shared" si="339"/>
        <v>1.2351034799647236</v>
      </c>
      <c r="AH739" s="7">
        <f t="shared" si="351"/>
        <v>1.107031295261819E-2</v>
      </c>
      <c r="AI739" s="7">
        <f t="shared" si="340"/>
        <v>2.1875426951963366</v>
      </c>
      <c r="AJ739" s="10">
        <f t="shared" si="330"/>
        <v>-9.8056621781466777E-2</v>
      </c>
      <c r="AK739" s="17">
        <f t="shared" si="341"/>
        <v>0.116769185189422</v>
      </c>
      <c r="AL739" s="20">
        <f t="shared" si="342"/>
        <v>0.54647851833992678</v>
      </c>
      <c r="AM739">
        <f t="shared" si="343"/>
        <v>49.296999999999997</v>
      </c>
      <c r="AN739" s="13">
        <f t="shared" si="332"/>
        <v>-0.42811908224102407</v>
      </c>
      <c r="AO739">
        <f t="shared" si="344"/>
        <v>3.6789183308726399</v>
      </c>
      <c r="AP739" s="13">
        <f t="shared" si="329"/>
        <v>-0.69024709208172874</v>
      </c>
      <c r="AQ739">
        <f t="shared" si="345"/>
        <v>2.7707825005827957</v>
      </c>
      <c r="AR739" s="13">
        <f t="shared" ref="AR739:AR770" si="355">(AQ739 - AVERAGE(AQ$2:AQ$844)) / _xlfn.STDEV.P(AQ$2:AQ$844)</f>
        <v>-0.1706729090610111</v>
      </c>
      <c r="AS739" s="16">
        <f t="shared" si="346"/>
        <v>1.2818232976883221E-5</v>
      </c>
      <c r="AT739" s="13">
        <f t="shared" si="354"/>
        <v>-0.49391983991656419</v>
      </c>
      <c r="AU739" s="17">
        <f t="shared" si="347"/>
        <v>-0.44244969294130504</v>
      </c>
      <c r="AV739" s="20">
        <f t="shared" si="348"/>
        <v>0.32908191320752261</v>
      </c>
      <c r="AW739" s="17">
        <f>(Z739*0.3999)+(AL739*0.4002)+(AV739*0.1999)</f>
        <v>0.37570509013727016</v>
      </c>
      <c r="AX739" s="17">
        <f t="shared" si="349"/>
        <v>738</v>
      </c>
    </row>
    <row r="740" spans="1:50" x14ac:dyDescent="0.25">
      <c r="A740">
        <v>199306</v>
      </c>
      <c r="B740" s="1" t="s">
        <v>1334</v>
      </c>
      <c r="C740" t="s">
        <v>1335</v>
      </c>
      <c r="D740" t="s">
        <v>118</v>
      </c>
      <c r="E740" s="1" t="s">
        <v>67</v>
      </c>
      <c r="F740">
        <v>248.82</v>
      </c>
      <c r="G740">
        <v>-1314645.3319999999</v>
      </c>
      <c r="H740">
        <v>3344563.6860000002</v>
      </c>
      <c r="I740">
        <v>269.84199999999998</v>
      </c>
      <c r="J740">
        <v>22519393.397999998</v>
      </c>
      <c r="K740">
        <v>54.741999999999997</v>
      </c>
      <c r="L740">
        <v>743.976</v>
      </c>
      <c r="M740" s="2">
        <v>136.977</v>
      </c>
      <c r="N740">
        <v>25.207000000000001</v>
      </c>
      <c r="O740" s="4">
        <v>23206906.094999999</v>
      </c>
      <c r="P740" s="4">
        <v>35046501.163000003</v>
      </c>
      <c r="Q740" s="4">
        <v>87317850.954999998</v>
      </c>
      <c r="R740" s="6">
        <v>767685.26300000004</v>
      </c>
      <c r="S740" s="4">
        <v>-2553471.1370000001</v>
      </c>
      <c r="T740" s="4">
        <v>-7204169.2989999996</v>
      </c>
      <c r="U740" s="4">
        <v>40565363.715999998</v>
      </c>
      <c r="V740" s="4">
        <v>40.587000000000003</v>
      </c>
      <c r="W740" s="8">
        <v>163</v>
      </c>
      <c r="X740" s="23">
        <f t="shared" si="334"/>
        <v>645124.07527577295</v>
      </c>
      <c r="Y740" s="24">
        <f t="shared" si="352"/>
        <v>-0.47838020590006197</v>
      </c>
      <c r="Z740" s="20">
        <f t="shared" si="335"/>
        <v>0.31618980969166499</v>
      </c>
      <c r="AA740" s="7">
        <f t="shared" si="336"/>
        <v>0.88113496827761995</v>
      </c>
      <c r="AB740" s="7">
        <f t="shared" si="353"/>
        <v>-0.32745019031662542</v>
      </c>
      <c r="AC740" s="4">
        <f t="shared" si="337"/>
        <v>30268.978297687019</v>
      </c>
      <c r="AD740">
        <f t="shared" si="331"/>
        <v>-1.6075893903472166E-3</v>
      </c>
      <c r="AE740" s="7">
        <f t="shared" si="338"/>
        <v>1.9501675235515596E-2</v>
      </c>
      <c r="AF740" s="7">
        <f t="shared" ref="AF740:AF803" si="356">(AE740 - AVERAGE(AE$2:AE$999)) / _xlfn.STDEV.P(AE$2:AE$999)</f>
        <v>-1.9097731445948209E-2</v>
      </c>
      <c r="AG740">
        <f t="shared" si="339"/>
        <v>-0.16297292235418384</v>
      </c>
      <c r="AH740" s="7">
        <f t="shared" si="351"/>
        <v>-7.8435870412374292E-2</v>
      </c>
      <c r="AI740" s="7">
        <f t="shared" si="340"/>
        <v>1.6704724730174041</v>
      </c>
      <c r="AJ740" s="10">
        <f t="shared" si="330"/>
        <v>-0.1042732611102417</v>
      </c>
      <c r="AK740" s="17">
        <f t="shared" si="341"/>
        <v>-0.13362390504174046</v>
      </c>
      <c r="AL740" s="20">
        <f t="shared" si="342"/>
        <v>0.44684999010953541</v>
      </c>
      <c r="AM740">
        <f t="shared" si="343"/>
        <v>25.207000000000001</v>
      </c>
      <c r="AN740" s="13">
        <f t="shared" si="332"/>
        <v>-1.3602569231767356</v>
      </c>
      <c r="AO740">
        <f t="shared" si="344"/>
        <v>13.590588579153119</v>
      </c>
      <c r="AP740" s="13">
        <f t="shared" si="329"/>
        <v>0.15571647431335947</v>
      </c>
      <c r="AQ740">
        <f t="shared" si="345"/>
        <v>4.9293412736107562</v>
      </c>
      <c r="AR740" s="13">
        <f t="shared" si="355"/>
        <v>0.23538247020780206</v>
      </c>
      <c r="AS740" s="16">
        <f t="shared" si="346"/>
        <v>3.2058388005469283E-5</v>
      </c>
      <c r="AT740" s="13">
        <f t="shared" si="354"/>
        <v>-0.37124975577680935</v>
      </c>
      <c r="AU740" s="17">
        <f t="shared" si="347"/>
        <v>-0.38455229197809221</v>
      </c>
      <c r="AV740" s="20">
        <f t="shared" si="348"/>
        <v>0.35028457312969363</v>
      </c>
      <c r="AW740" s="17">
        <f>(Z740*0.3999)+(AL740*0.4002)+(AV740*0.1999)</f>
        <v>0.37529555710615864</v>
      </c>
      <c r="AX740" s="17">
        <f t="shared" si="349"/>
        <v>739</v>
      </c>
    </row>
    <row r="741" spans="1:50" x14ac:dyDescent="0.25">
      <c r="A741">
        <v>225885</v>
      </c>
      <c r="B741" s="1" t="s">
        <v>1336</v>
      </c>
      <c r="C741" t="s">
        <v>1337</v>
      </c>
      <c r="D741" t="s">
        <v>66</v>
      </c>
      <c r="E741" s="1" t="s">
        <v>40</v>
      </c>
      <c r="F741">
        <v>131.28200000000001</v>
      </c>
      <c r="G741">
        <v>-1585947.206</v>
      </c>
      <c r="H741">
        <v>1532605.9</v>
      </c>
      <c r="I741">
        <v>152.107</v>
      </c>
      <c r="J741">
        <v>143804.28599999999</v>
      </c>
      <c r="K741">
        <v>81.825999999999993</v>
      </c>
      <c r="L741">
        <v>450.74299999999999</v>
      </c>
      <c r="M741" s="2">
        <v>78.290000000000006</v>
      </c>
      <c r="N741">
        <v>29.027999999999999</v>
      </c>
      <c r="O741" s="4">
        <v>3434040.6979999999</v>
      </c>
      <c r="P741" s="4">
        <v>65742335.586999997</v>
      </c>
      <c r="Q741" s="4">
        <v>76812960.240999997</v>
      </c>
      <c r="R741" s="6">
        <v>2402312.5929999999</v>
      </c>
      <c r="S741" s="4">
        <v>1174838.077</v>
      </c>
      <c r="T741" s="4">
        <v>1526336.41</v>
      </c>
      <c r="U741" s="4">
        <v>26160657.546</v>
      </c>
      <c r="V741" s="4">
        <v>40.158000000000001</v>
      </c>
      <c r="W741" s="8">
        <v>393</v>
      </c>
      <c r="X741" s="23">
        <f t="shared" si="334"/>
        <v>478567.5646462341</v>
      </c>
      <c r="Y741" s="24">
        <f t="shared" si="352"/>
        <v>-0.54346680141262049</v>
      </c>
      <c r="Z741" s="20">
        <f t="shared" si="335"/>
        <v>0.2934042213269108</v>
      </c>
      <c r="AA741" s="7">
        <f t="shared" si="336"/>
        <v>2.8031269742026708</v>
      </c>
      <c r="AB741" s="7">
        <f t="shared" si="353"/>
        <v>2.1564620942355797E-2</v>
      </c>
      <c r="AC741" s="4">
        <f t="shared" si="337"/>
        <v>319.03831229769514</v>
      </c>
      <c r="AD741">
        <f t="shared" si="331"/>
        <v>-6.7675191999156895E-3</v>
      </c>
      <c r="AE741" s="7">
        <f t="shared" si="338"/>
        <v>0.10349296351742396</v>
      </c>
      <c r="AF741" s="7">
        <f t="shared" si="356"/>
        <v>-3.8059569947318725E-3</v>
      </c>
      <c r="AG741">
        <f t="shared" si="339"/>
        <v>-5.3845919144645312E-3</v>
      </c>
      <c r="AH741" s="7">
        <f t="shared" si="351"/>
        <v>-6.8346915347311202E-2</v>
      </c>
      <c r="AI741" s="7">
        <f t="shared" si="340"/>
        <v>6.9384486098755236</v>
      </c>
      <c r="AJ741" s="10">
        <f t="shared" si="330"/>
        <v>-4.0937361592696064E-2</v>
      </c>
      <c r="AK741" s="17">
        <f t="shared" si="341"/>
        <v>-1.5116920304593639E-2</v>
      </c>
      <c r="AL741" s="20">
        <f t="shared" si="342"/>
        <v>0.49396945102670803</v>
      </c>
      <c r="AM741">
        <f t="shared" si="343"/>
        <v>29.027999999999999</v>
      </c>
      <c r="AN741" s="13">
        <f t="shared" si="332"/>
        <v>-1.2124072473687095</v>
      </c>
      <c r="AO741">
        <f t="shared" si="344"/>
        <v>5.5085547381028039</v>
      </c>
      <c r="AP741" s="13">
        <f t="shared" si="329"/>
        <v>-0.53408716126328304</v>
      </c>
      <c r="AQ741">
        <f t="shared" si="345"/>
        <v>1.8589079265759052</v>
      </c>
      <c r="AR741" s="13">
        <f t="shared" si="355"/>
        <v>-0.34220939007818058</v>
      </c>
      <c r="AS741" s="16">
        <f t="shared" si="346"/>
        <v>1.3125732617627817E-4</v>
      </c>
      <c r="AT741" s="13">
        <f t="shared" si="354"/>
        <v>0.26121615075605176</v>
      </c>
      <c r="AU741" s="17">
        <f t="shared" si="347"/>
        <v>-0.53055308189476835</v>
      </c>
      <c r="AV741" s="20">
        <f t="shared" si="348"/>
        <v>0.29786425786379289</v>
      </c>
      <c r="AW741" s="17">
        <f>(Z741*0.3999)+(AL741*0.4002)+(AV741*0.1999)</f>
        <v>0.37456198755649239</v>
      </c>
      <c r="AX741" s="17">
        <f t="shared" si="349"/>
        <v>740</v>
      </c>
    </row>
    <row r="742" spans="1:50" x14ac:dyDescent="0.25">
      <c r="A742">
        <v>155812</v>
      </c>
      <c r="B742" s="1" t="s">
        <v>1338</v>
      </c>
      <c r="C742" t="s">
        <v>1339</v>
      </c>
      <c r="D742" t="s">
        <v>285</v>
      </c>
      <c r="E742" s="1" t="s">
        <v>48</v>
      </c>
      <c r="F742">
        <v>318.86900000000003</v>
      </c>
      <c r="G742">
        <v>3239539.8879999998</v>
      </c>
      <c r="H742">
        <v>2189570.4330000002</v>
      </c>
      <c r="I742">
        <v>198.88900000000001</v>
      </c>
      <c r="J742">
        <v>23056076.197999999</v>
      </c>
      <c r="K742">
        <v>104.581</v>
      </c>
      <c r="L742">
        <v>1073.854</v>
      </c>
      <c r="M742" s="2">
        <v>263.613</v>
      </c>
      <c r="N742">
        <v>16.550999999999998</v>
      </c>
      <c r="O742" s="4">
        <v>11434470.439999999</v>
      </c>
      <c r="P742" s="4">
        <v>72004215.724999994</v>
      </c>
      <c r="Q742" s="4">
        <v>78960458.508000001</v>
      </c>
      <c r="R742" s="6">
        <v>218516.59700000001</v>
      </c>
      <c r="S742" s="4">
        <v>-16173556.914000001</v>
      </c>
      <c r="T742" s="4">
        <v>15396174.368000001</v>
      </c>
      <c r="U742" s="4">
        <v>44843366.965999998</v>
      </c>
      <c r="V742" s="4">
        <v>42.42</v>
      </c>
      <c r="W742" s="8">
        <v>77</v>
      </c>
      <c r="X742" s="23">
        <f t="shared" si="334"/>
        <v>748101.50240209093</v>
      </c>
      <c r="Y742" s="24">
        <f t="shared" si="352"/>
        <v>-0.43813890809092099</v>
      </c>
      <c r="Z742" s="20">
        <f t="shared" si="335"/>
        <v>0.33064279559519222</v>
      </c>
      <c r="AA742" s="7">
        <f t="shared" si="336"/>
        <v>1.2239920973135665</v>
      </c>
      <c r="AB742" s="7">
        <f t="shared" si="353"/>
        <v>-0.2651907137889466</v>
      </c>
      <c r="AC742" s="4">
        <f t="shared" si="337"/>
        <v>21470.401188615957</v>
      </c>
      <c r="AD742">
        <f t="shared" si="331"/>
        <v>-3.1234535399592145E-3</v>
      </c>
      <c r="AE742" s="7">
        <f t="shared" si="338"/>
        <v>-0.31184068965210809</v>
      </c>
      <c r="AF742" s="7">
        <f t="shared" si="356"/>
        <v>-7.9423186783505545E-2</v>
      </c>
      <c r="AG742">
        <f t="shared" si="339"/>
        <v>2.6789913517025075</v>
      </c>
      <c r="AH742" s="7">
        <f t="shared" si="351"/>
        <v>0.10350939023901912</v>
      </c>
      <c r="AI742" s="7">
        <f t="shared" si="340"/>
        <v>11.351021085832036</v>
      </c>
      <c r="AJ742" s="10">
        <f t="shared" si="330"/>
        <v>1.2114178446691947E-2</v>
      </c>
      <c r="AK742" s="17">
        <f t="shared" si="341"/>
        <v>-7.3391364709571347E-2</v>
      </c>
      <c r="AL742" s="20">
        <f t="shared" si="342"/>
        <v>0.47074734451450412</v>
      </c>
      <c r="AM742">
        <f t="shared" si="343"/>
        <v>16.550999999999998</v>
      </c>
      <c r="AN742" s="13">
        <f t="shared" si="332"/>
        <v>-1.6951919647350389</v>
      </c>
      <c r="AO742">
        <f t="shared" si="344"/>
        <v>10.268155783555331</v>
      </c>
      <c r="AP742" s="13">
        <f t="shared" si="329"/>
        <v>-0.12785400638937708</v>
      </c>
      <c r="AQ742">
        <f t="shared" si="345"/>
        <v>1.9017699199663418</v>
      </c>
      <c r="AR742" s="13">
        <f t="shared" si="355"/>
        <v>-0.33414644400515942</v>
      </c>
      <c r="AS742" s="16">
        <f t="shared" si="346"/>
        <v>9.3913750150024448E-5</v>
      </c>
      <c r="AT742" s="13">
        <f t="shared" si="354"/>
        <v>2.3123494724239795E-2</v>
      </c>
      <c r="AU742" s="17">
        <f t="shared" si="347"/>
        <v>-0.61943300307429783</v>
      </c>
      <c r="AV742" s="20">
        <f t="shared" si="348"/>
        <v>0.26781557256321287</v>
      </c>
      <c r="AW742" s="17">
        <f>(Z742*0.3999)+(AL742*0.4002)+(AV742*0.1999)</f>
        <v>0.37415347418860817</v>
      </c>
      <c r="AX742" s="17">
        <f t="shared" si="349"/>
        <v>741</v>
      </c>
    </row>
    <row r="743" spans="1:50" x14ac:dyDescent="0.25">
      <c r="A743">
        <v>217624</v>
      </c>
      <c r="B743" s="1" t="s">
        <v>1340</v>
      </c>
      <c r="C743" t="s">
        <v>645</v>
      </c>
      <c r="D743" t="s">
        <v>123</v>
      </c>
      <c r="E743" s="1" t="s">
        <v>67</v>
      </c>
      <c r="F743">
        <v>168.209</v>
      </c>
      <c r="G743">
        <v>4179684.75</v>
      </c>
      <c r="H743">
        <v>0</v>
      </c>
      <c r="I743">
        <v>142.40299999999999</v>
      </c>
      <c r="J743">
        <v>1168290.9580000001</v>
      </c>
      <c r="K743">
        <v>56.716999999999999</v>
      </c>
      <c r="L743">
        <v>665.57600000000002</v>
      </c>
      <c r="M743" s="2">
        <v>171.41300000000001</v>
      </c>
      <c r="N743">
        <v>-4.2489999999999997</v>
      </c>
      <c r="O743" s="4">
        <v>3688134.1749999998</v>
      </c>
      <c r="P743" s="4">
        <v>68957608.560000002</v>
      </c>
      <c r="Q743" s="4">
        <v>77214443.459000006</v>
      </c>
      <c r="R743" s="6">
        <v>392975.24300000002</v>
      </c>
      <c r="S743" s="4">
        <v>-3633633.898</v>
      </c>
      <c r="T743" s="4">
        <v>450757.26899999997</v>
      </c>
      <c r="U743" s="4">
        <v>29886572.506999999</v>
      </c>
      <c r="V743" s="4">
        <v>41.808</v>
      </c>
      <c r="W743" s="8">
        <v>89</v>
      </c>
      <c r="X743" s="23">
        <f t="shared" si="334"/>
        <v>756865.90256583143</v>
      </c>
      <c r="Y743" s="24">
        <f t="shared" si="352"/>
        <v>-0.43471397461812272</v>
      </c>
      <c r="Z743" s="20">
        <f t="shared" si="335"/>
        <v>0.33188502677251314</v>
      </c>
      <c r="AA743" s="7">
        <f t="shared" si="336"/>
        <v>2.0571952250781496</v>
      </c>
      <c r="AB743" s="7">
        <f t="shared" si="353"/>
        <v>-0.11388923517681927</v>
      </c>
      <c r="AC743" s="4">
        <f t="shared" si="337"/>
        <v>1755.3081210860969</v>
      </c>
      <c r="AD743">
        <f t="shared" si="331"/>
        <v>-6.5200712449426284E-3</v>
      </c>
      <c r="AE743" s="7">
        <f t="shared" si="338"/>
        <v>-0.12158081684170824</v>
      </c>
      <c r="AF743" s="7">
        <f t="shared" si="356"/>
        <v>-4.4783748317356591E-2</v>
      </c>
      <c r="AG743">
        <f t="shared" si="339"/>
        <v>0.56080109093144148</v>
      </c>
      <c r="AH743" s="7">
        <f t="shared" si="351"/>
        <v>-3.2099168469255049E-2</v>
      </c>
      <c r="AI743" s="7">
        <f t="shared" si="340"/>
        <v>9.3515789528928988</v>
      </c>
      <c r="AJ743" s="10">
        <f t="shared" si="330"/>
        <v>-1.1924743282081807E-2</v>
      </c>
      <c r="AK743" s="17">
        <f t="shared" si="341"/>
        <v>-5.2310076089421779E-2</v>
      </c>
      <c r="AL743" s="20">
        <f t="shared" si="342"/>
        <v>0.47914081237614292</v>
      </c>
      <c r="AM743">
        <f t="shared" si="343"/>
        <v>-4.2489999999999997</v>
      </c>
      <c r="AN743" s="13">
        <f t="shared" si="332"/>
        <v>-2.5000266302170977</v>
      </c>
      <c r="AO743">
        <f t="shared" si="344"/>
        <v>11.735035350952979</v>
      </c>
      <c r="AP743" s="13">
        <f t="shared" si="329"/>
        <v>-2.6554637398090489E-3</v>
      </c>
      <c r="AQ743">
        <f t="shared" si="345"/>
        <v>2.5107639684750604</v>
      </c>
      <c r="AR743" s="13">
        <f t="shared" si="355"/>
        <v>-0.21958606583543583</v>
      </c>
      <c r="AS743" s="16">
        <f t="shared" si="346"/>
        <v>1.8046415027728757E-4</v>
      </c>
      <c r="AT743" s="13">
        <f t="shared" si="354"/>
        <v>0.57494570458514771</v>
      </c>
      <c r="AU743" s="17">
        <f t="shared" si="347"/>
        <v>-0.69057923054191095</v>
      </c>
      <c r="AV743" s="20">
        <f t="shared" si="348"/>
        <v>0.24491500165609664</v>
      </c>
      <c r="AW743" s="17">
        <f>(Z743*0.3999)+(AL743*0.4002)+(AV743*0.1999)</f>
        <v>0.37343148415031413</v>
      </c>
      <c r="AX743" s="17">
        <f t="shared" si="349"/>
        <v>742</v>
      </c>
    </row>
    <row r="744" spans="1:50" x14ac:dyDescent="0.25">
      <c r="A744">
        <v>186618</v>
      </c>
      <c r="B744" s="1" t="s">
        <v>1341</v>
      </c>
      <c r="C744" t="s">
        <v>1342</v>
      </c>
      <c r="D744" t="s">
        <v>92</v>
      </c>
      <c r="E744" s="1" t="s">
        <v>48</v>
      </c>
      <c r="F744">
        <v>319.63499999999999</v>
      </c>
      <c r="G744">
        <v>5410383.9989999998</v>
      </c>
      <c r="H744">
        <v>3004769.548</v>
      </c>
      <c r="I744">
        <v>329.19099999999997</v>
      </c>
      <c r="J744">
        <v>23769581.982999999</v>
      </c>
      <c r="K744">
        <v>84.626999999999995</v>
      </c>
      <c r="L744">
        <v>841.21400000000006</v>
      </c>
      <c r="M744" s="2">
        <v>124.369</v>
      </c>
      <c r="N744">
        <v>41.637999999999998</v>
      </c>
      <c r="O744" s="4">
        <v>13387439.752</v>
      </c>
      <c r="P744" s="4">
        <v>37007060.450000003</v>
      </c>
      <c r="Q744" s="4">
        <v>70712385.113000005</v>
      </c>
      <c r="R744" s="6">
        <v>581180.24600000004</v>
      </c>
      <c r="S744" s="4">
        <v>-12088639.970000001</v>
      </c>
      <c r="T744" s="4">
        <v>42632.031999999999</v>
      </c>
      <c r="U744" s="4">
        <v>39424105.913000003</v>
      </c>
      <c r="V744" s="4">
        <v>40.012999999999998</v>
      </c>
      <c r="W744" s="8">
        <v>145</v>
      </c>
      <c r="X744" s="23">
        <f t="shared" si="334"/>
        <v>498488.31734326901</v>
      </c>
      <c r="Y744" s="24">
        <f t="shared" si="352"/>
        <v>-0.53568221245721481</v>
      </c>
      <c r="Z744" s="20">
        <f t="shared" si="335"/>
        <v>0.29608909950862855</v>
      </c>
      <c r="AA744" s="7">
        <f t="shared" si="336"/>
        <v>0.76290670619665224</v>
      </c>
      <c r="AB744" s="7">
        <f t="shared" si="353"/>
        <v>-0.34891927783023674</v>
      </c>
      <c r="AC744" s="4">
        <f t="shared" si="337"/>
        <v>28256.284349761176</v>
      </c>
      <c r="AD744">
        <f t="shared" si="331"/>
        <v>-1.9543466627994139E-3</v>
      </c>
      <c r="AE744" s="7">
        <f t="shared" si="338"/>
        <v>-0.23041411369089834</v>
      </c>
      <c r="AF744" s="7">
        <f t="shared" si="356"/>
        <v>-6.4598353644211265E-2</v>
      </c>
      <c r="AG744">
        <f t="shared" si="339"/>
        <v>0.16178500238527724</v>
      </c>
      <c r="AH744" s="7">
        <f t="shared" si="351"/>
        <v>-5.764455864089206E-2</v>
      </c>
      <c r="AI744" s="7">
        <f t="shared" si="340"/>
        <v>2.0979588780114757</v>
      </c>
      <c r="AJ744" s="10">
        <f t="shared" si="330"/>
        <v>-9.9133671391452766E-2</v>
      </c>
      <c r="AK744" s="17">
        <f t="shared" si="341"/>
        <v>-0.14428756851422953</v>
      </c>
      <c r="AL744" s="20">
        <f t="shared" si="342"/>
        <v>0.44263669723744431</v>
      </c>
      <c r="AM744">
        <f t="shared" si="343"/>
        <v>41.637999999999998</v>
      </c>
      <c r="AN744" s="13">
        <f t="shared" si="332"/>
        <v>-0.72447623142021111</v>
      </c>
      <c r="AO744">
        <f t="shared" si="344"/>
        <v>9.9402554740212938</v>
      </c>
      <c r="AP744" s="13">
        <f t="shared" si="329"/>
        <v>-0.15584038086784507</v>
      </c>
      <c r="AQ744">
        <f t="shared" si="345"/>
        <v>3.8899051130253937</v>
      </c>
      <c r="AR744" s="13">
        <f t="shared" si="355"/>
        <v>3.984985386854744E-2</v>
      </c>
      <c r="AS744" s="16">
        <f t="shared" si="346"/>
        <v>6.2836062427420295E-5</v>
      </c>
      <c r="AT744" s="13">
        <f t="shared" si="354"/>
        <v>-0.17501953282084756</v>
      </c>
      <c r="AU744" s="17">
        <f t="shared" si="347"/>
        <v>-0.28134440774005726</v>
      </c>
      <c r="AV744" s="20">
        <f t="shared" si="348"/>
        <v>0.38922312638695966</v>
      </c>
      <c r="AW744" s="17">
        <f>(Z744*0.3999)+(AL744*0.4002)+(AV744*0.1999)</f>
        <v>0.37335494009267906</v>
      </c>
      <c r="AX744" s="17">
        <f t="shared" si="349"/>
        <v>743</v>
      </c>
    </row>
    <row r="745" spans="1:50" x14ac:dyDescent="0.25">
      <c r="A745">
        <v>157030</v>
      </c>
      <c r="B745" s="1" t="s">
        <v>1343</v>
      </c>
      <c r="C745" t="s">
        <v>695</v>
      </c>
      <c r="D745" t="s">
        <v>294</v>
      </c>
      <c r="E745" s="1" t="s">
        <v>93</v>
      </c>
      <c r="F745">
        <v>12.542</v>
      </c>
      <c r="G745">
        <v>1314620.5</v>
      </c>
      <c r="H745">
        <v>104620.499</v>
      </c>
      <c r="I745">
        <v>12.066000000000001</v>
      </c>
      <c r="J745">
        <v>0</v>
      </c>
      <c r="K745">
        <v>7.5910000000000002</v>
      </c>
      <c r="L745">
        <v>53.99</v>
      </c>
      <c r="M745" s="2">
        <v>11.811</v>
      </c>
      <c r="N745">
        <v>48.52</v>
      </c>
      <c r="O745" s="4">
        <v>282917.93800000002</v>
      </c>
      <c r="P745" s="4">
        <v>10205432.997</v>
      </c>
      <c r="Q745" s="4">
        <v>12346260.120999999</v>
      </c>
      <c r="R745" s="6">
        <v>294319.57500000001</v>
      </c>
      <c r="S745" s="4">
        <v>-434095.80699999997</v>
      </c>
      <c r="T745" s="4">
        <v>2989.6260000000002</v>
      </c>
      <c r="U745" s="4">
        <v>3763357.0559999999</v>
      </c>
      <c r="V745" s="4">
        <v>37.475000000000001</v>
      </c>
      <c r="W745" s="9">
        <v>85</v>
      </c>
      <c r="X745" s="23">
        <f t="shared" si="334"/>
        <v>40896.57059205883</v>
      </c>
      <c r="Y745" s="24">
        <f t="shared" si="352"/>
        <v>-0.71449893248880691</v>
      </c>
      <c r="Z745" s="20">
        <f t="shared" si="335"/>
        <v>0.23745935801370852</v>
      </c>
      <c r="AA745" s="7">
        <f t="shared" si="336"/>
        <v>2.4934891266902617</v>
      </c>
      <c r="AB745" s="7">
        <f t="shared" si="353"/>
        <v>-3.4662561363830571E-2</v>
      </c>
      <c r="AC745" s="4">
        <f t="shared" si="337"/>
        <v>0</v>
      </c>
      <c r="AD745">
        <f t="shared" si="331"/>
        <v>-6.8224847624117199E-3</v>
      </c>
      <c r="AE745" s="7">
        <f t="shared" si="338"/>
        <v>-8.7548245648047265E-2</v>
      </c>
      <c r="AF745" s="7">
        <f t="shared" si="356"/>
        <v>-3.8587648539226103E-2</v>
      </c>
      <c r="AG745">
        <f t="shared" si="339"/>
        <v>0.61546778403018776</v>
      </c>
      <c r="AH745" s="7">
        <f t="shared" si="351"/>
        <v>-2.8599354690595734E-2</v>
      </c>
      <c r="AI745" s="7">
        <f t="shared" si="340"/>
        <v>5.7670514272688189</v>
      </c>
      <c r="AJ745" s="10">
        <f t="shared" si="330"/>
        <v>-5.5020852543542123E-2</v>
      </c>
      <c r="AK745" s="17">
        <f t="shared" si="341"/>
        <v>-3.3112669651006614E-2</v>
      </c>
      <c r="AL745" s="20">
        <f t="shared" si="342"/>
        <v>0.48679236968527773</v>
      </c>
      <c r="AM745">
        <f t="shared" si="343"/>
        <v>48.52</v>
      </c>
      <c r="AN745" s="13">
        <f t="shared" si="332"/>
        <v>-0.45818430027369494</v>
      </c>
      <c r="AO745">
        <f t="shared" si="344"/>
        <v>7.1123699117375843</v>
      </c>
      <c r="AP745" s="13">
        <f t="shared" si="329"/>
        <v>-0.39720112993450524</v>
      </c>
      <c r="AQ745">
        <f t="shared" si="345"/>
        <v>1.5895138980371493</v>
      </c>
      <c r="AR745" s="13">
        <f t="shared" si="355"/>
        <v>-0.3928862100924953</v>
      </c>
      <c r="AS745" s="16">
        <f t="shared" si="346"/>
        <v>1.9083272125360959E-4</v>
      </c>
      <c r="AT745" s="13">
        <f t="shared" si="354"/>
        <v>0.64105294084102482</v>
      </c>
      <c r="AU745" s="17">
        <f t="shared" si="347"/>
        <v>-0.20676653692065361</v>
      </c>
      <c r="AV745" s="20">
        <f t="shared" si="348"/>
        <v>0.41809609552715232</v>
      </c>
      <c r="AW745" s="17">
        <f>(Z745*0.3999)+(AL745*0.4002)+(AV745*0.1999)</f>
        <v>0.37335171311360793</v>
      </c>
      <c r="AX745" s="17">
        <f t="shared" si="349"/>
        <v>744</v>
      </c>
    </row>
    <row r="746" spans="1:50" ht="30" x14ac:dyDescent="0.25">
      <c r="A746">
        <v>188340</v>
      </c>
      <c r="B746" s="1" t="s">
        <v>1344</v>
      </c>
      <c r="C746" t="s">
        <v>1345</v>
      </c>
      <c r="D746" t="s">
        <v>58</v>
      </c>
      <c r="E746" s="1" t="s">
        <v>44</v>
      </c>
      <c r="F746">
        <v>281.28199999999998</v>
      </c>
      <c r="G746">
        <v>383236.70400000003</v>
      </c>
      <c r="H746">
        <v>3745557.318</v>
      </c>
      <c r="I746">
        <v>391.28899999999999</v>
      </c>
      <c r="J746">
        <v>8421261.9859999996</v>
      </c>
      <c r="K746">
        <v>73.787999999999997</v>
      </c>
      <c r="L746">
        <v>779.22900000000004</v>
      </c>
      <c r="M746" s="2">
        <v>145.65199999999999</v>
      </c>
      <c r="N746">
        <v>44.692999999999998</v>
      </c>
      <c r="O746" s="4">
        <v>18862846.850000001</v>
      </c>
      <c r="P746" s="4">
        <v>18594350.809999999</v>
      </c>
      <c r="Q746" s="4">
        <v>58084157.373999998</v>
      </c>
      <c r="R746" s="6">
        <v>1163205.6410000001</v>
      </c>
      <c r="S746" s="4">
        <v>-5744912.6090000002</v>
      </c>
      <c r="T746" s="4">
        <v>153379.29199999999</v>
      </c>
      <c r="U746" s="4">
        <v>49066212.222999997</v>
      </c>
      <c r="V746" s="4">
        <v>39.338999999999999</v>
      </c>
      <c r="W746" s="8">
        <v>402</v>
      </c>
      <c r="X746" s="23">
        <f t="shared" si="334"/>
        <v>421450.81597744278</v>
      </c>
      <c r="Y746" s="24">
        <f t="shared" si="352"/>
        <v>-0.56578676178851217</v>
      </c>
      <c r="Z746" s="20">
        <f t="shared" si="335"/>
        <v>0.285769373378706</v>
      </c>
      <c r="AA746" s="7">
        <f t="shared" si="336"/>
        <v>0.36412697861239318</v>
      </c>
      <c r="AB746" s="7">
        <f t="shared" si="353"/>
        <v>-0.42133374725969786</v>
      </c>
      <c r="AC746" s="4">
        <f t="shared" si="337"/>
        <v>10807.172199699959</v>
      </c>
      <c r="AD746">
        <f t="shared" si="331"/>
        <v>-4.9605695125789877E-3</v>
      </c>
      <c r="AE746" s="7">
        <f t="shared" si="338"/>
        <v>-4.0748107514661458E-2</v>
      </c>
      <c r="AF746" s="7">
        <f t="shared" si="356"/>
        <v>-3.0067036803643803E-2</v>
      </c>
      <c r="AG746">
        <f t="shared" si="339"/>
        <v>1.3588721816864864E-2</v>
      </c>
      <c r="AH746" s="7">
        <f t="shared" si="351"/>
        <v>-6.7132225724439984E-2</v>
      </c>
      <c r="AI746" s="7">
        <f t="shared" si="340"/>
        <v>1.4708645705788574</v>
      </c>
      <c r="AJ746" s="10">
        <f t="shared" si="330"/>
        <v>-0.10667310988011403</v>
      </c>
      <c r="AK746" s="17">
        <f t="shared" si="341"/>
        <v>-0.16258502859243004</v>
      </c>
      <c r="AL746" s="20">
        <f t="shared" si="342"/>
        <v>0.43542258779485388</v>
      </c>
      <c r="AM746">
        <f t="shared" si="343"/>
        <v>44.692999999999998</v>
      </c>
      <c r="AN746" s="13">
        <f t="shared" si="332"/>
        <v>-0.60626613992753364</v>
      </c>
      <c r="AO746">
        <f t="shared" si="344"/>
        <v>10.560375670840788</v>
      </c>
      <c r="AP746" s="13">
        <f t="shared" si="329"/>
        <v>-0.10291296498795813</v>
      </c>
      <c r="AQ746">
        <f t="shared" si="345"/>
        <v>5.3028812272998316</v>
      </c>
      <c r="AR746" s="13">
        <f t="shared" si="355"/>
        <v>0.3056506090523623</v>
      </c>
      <c r="AS746" s="16">
        <f t="shared" si="346"/>
        <v>4.131025428963815E-5</v>
      </c>
      <c r="AT746" s="13">
        <f t="shared" si="354"/>
        <v>-0.31226233005999271</v>
      </c>
      <c r="AU746" s="17">
        <f t="shared" si="347"/>
        <v>-0.1936478969741576</v>
      </c>
      <c r="AV746" s="20">
        <f t="shared" si="348"/>
        <v>0.42322579581538444</v>
      </c>
      <c r="AW746" s="17">
        <f>(Z746*0.3999)+(AL746*0.4002)+(AV746*0.1999)</f>
        <v>0.37313812863314044</v>
      </c>
      <c r="AX746" s="17">
        <f t="shared" si="349"/>
        <v>745</v>
      </c>
    </row>
    <row r="747" spans="1:50" x14ac:dyDescent="0.25">
      <c r="A747">
        <v>183822</v>
      </c>
      <c r="B747" s="1" t="s">
        <v>1346</v>
      </c>
      <c r="C747" t="s">
        <v>1347</v>
      </c>
      <c r="D747" t="s">
        <v>92</v>
      </c>
      <c r="E747" s="1" t="s">
        <v>192</v>
      </c>
      <c r="F747">
        <v>258.28300000000002</v>
      </c>
      <c r="G747">
        <v>1564289.5279999999</v>
      </c>
      <c r="H747">
        <v>3076239.497</v>
      </c>
      <c r="I747">
        <v>211.79900000000001</v>
      </c>
      <c r="J747">
        <v>16191419.637</v>
      </c>
      <c r="K747">
        <v>45.411999999999999</v>
      </c>
      <c r="L747">
        <v>425.63099999999997</v>
      </c>
      <c r="M747" s="2">
        <v>-7.73</v>
      </c>
      <c r="N747">
        <v>36.765000000000001</v>
      </c>
      <c r="O747" s="4">
        <v>1530797.8359999999</v>
      </c>
      <c r="P747" s="4">
        <v>53974552.864</v>
      </c>
      <c r="Q747" s="4">
        <v>72877575.833000004</v>
      </c>
      <c r="R747" s="6">
        <v>581180.24600000004</v>
      </c>
      <c r="S747" s="4">
        <v>-287498.696</v>
      </c>
      <c r="T747" s="4">
        <v>13116870.221000001</v>
      </c>
      <c r="U747" s="4">
        <v>49147357.681999996</v>
      </c>
      <c r="V747" s="4">
        <v>37.338000000000001</v>
      </c>
      <c r="W747" s="8">
        <v>145</v>
      </c>
      <c r="X747" s="23">
        <f t="shared" si="334"/>
        <v>-30982.919321241381</v>
      </c>
      <c r="Y747" s="24">
        <f t="shared" si="352"/>
        <v>-0.74258784518248022</v>
      </c>
      <c r="Z747" s="20">
        <f t="shared" si="335"/>
        <v>0.22886562482266387</v>
      </c>
      <c r="AA747" s="7">
        <f t="shared" si="336"/>
        <v>1.1642830717436996</v>
      </c>
      <c r="AB747" s="7">
        <f t="shared" si="353"/>
        <v>-0.27603328453090703</v>
      </c>
      <c r="AC747" s="4">
        <f t="shared" si="337"/>
        <v>38040.97830515165</v>
      </c>
      <c r="AD747">
        <f t="shared" si="331"/>
        <v>-2.6858922747387395E-4</v>
      </c>
      <c r="AE747" s="7">
        <f t="shared" si="338"/>
        <v>5.6742436064296575E-2</v>
      </c>
      <c r="AF747" s="7">
        <f t="shared" si="356"/>
        <v>-1.2317536420554416E-2</v>
      </c>
      <c r="AG747">
        <f t="shared" si="339"/>
        <v>0.77665671639273548</v>
      </c>
      <c r="AH747" s="7">
        <f t="shared" si="351"/>
        <v>-1.8279885659776191E-2</v>
      </c>
      <c r="AI747" s="7">
        <f t="shared" si="340"/>
        <v>3.8553397492303492</v>
      </c>
      <c r="AJ747" s="10">
        <f t="shared" si="330"/>
        <v>-7.8005007293145162E-2</v>
      </c>
      <c r="AK747" s="17">
        <f t="shared" si="341"/>
        <v>-0.10067050925343107</v>
      </c>
      <c r="AL747" s="20">
        <f t="shared" si="342"/>
        <v>0.45990601130960679</v>
      </c>
      <c r="AM747">
        <f t="shared" si="343"/>
        <v>36.765000000000001</v>
      </c>
      <c r="AN747" s="13">
        <f t="shared" si="332"/>
        <v>-0.91303196819396459</v>
      </c>
      <c r="AO747">
        <f t="shared" si="344"/>
        <v>9.3726548048973832</v>
      </c>
      <c r="AP747" s="13">
        <f t="shared" si="329"/>
        <v>-0.20428524175530285</v>
      </c>
      <c r="AQ747">
        <f t="shared" si="345"/>
        <v>4.6639434510702023</v>
      </c>
      <c r="AR747" s="13">
        <f t="shared" si="355"/>
        <v>0.18545739295931432</v>
      </c>
      <c r="AS747" s="16">
        <f t="shared" si="346"/>
        <v>2.7804520622538951E-4</v>
      </c>
      <c r="AT747" s="13">
        <f t="shared" si="354"/>
        <v>1.1970964266461162</v>
      </c>
      <c r="AU747" s="17">
        <f t="shared" si="347"/>
        <v>-3.9197267327963248E-2</v>
      </c>
      <c r="AV747" s="20">
        <f t="shared" si="348"/>
        <v>0.48436655616013641</v>
      </c>
      <c r="AW747" s="17">
        <f>(Z747*0.3999)+(AL747*0.4002)+(AV747*0.1999)</f>
        <v>0.37240262366909915</v>
      </c>
      <c r="AX747" s="17">
        <f t="shared" si="349"/>
        <v>746</v>
      </c>
    </row>
    <row r="748" spans="1:50" x14ac:dyDescent="0.25">
      <c r="A748">
        <v>218399</v>
      </c>
      <c r="B748" s="1" t="s">
        <v>1348</v>
      </c>
      <c r="C748" t="s">
        <v>1349</v>
      </c>
      <c r="D748" t="s">
        <v>123</v>
      </c>
      <c r="E748" s="1" t="s">
        <v>70</v>
      </c>
      <c r="F748">
        <v>64.603999999999999</v>
      </c>
      <c r="G748">
        <v>-504798.80900000001</v>
      </c>
      <c r="H748">
        <v>2752530.844</v>
      </c>
      <c r="I748">
        <v>24.852</v>
      </c>
      <c r="J748">
        <v>14455073.784</v>
      </c>
      <c r="K748">
        <v>23.600999999999999</v>
      </c>
      <c r="L748">
        <v>213.27199999999999</v>
      </c>
      <c r="M748" s="2">
        <v>56.662999999999997</v>
      </c>
      <c r="N748">
        <v>25.741</v>
      </c>
      <c r="O748" s="4">
        <v>2651889.574</v>
      </c>
      <c r="P748" s="4">
        <v>44184489.044</v>
      </c>
      <c r="Q748" s="4">
        <v>45717778.761</v>
      </c>
      <c r="R748" s="6">
        <v>392975.24300000002</v>
      </c>
      <c r="S748" s="4">
        <v>3169970.0159999998</v>
      </c>
      <c r="T748" s="4">
        <v>3349589.9810000001</v>
      </c>
      <c r="U748" s="4">
        <v>20229376.879999999</v>
      </c>
      <c r="V748" s="4">
        <v>40.811999999999998</v>
      </c>
      <c r="W748" s="8">
        <v>89</v>
      </c>
      <c r="X748" s="23">
        <f t="shared" si="334"/>
        <v>250192.76622594378</v>
      </c>
      <c r="Y748" s="24">
        <f t="shared" si="352"/>
        <v>-0.63271061466171585</v>
      </c>
      <c r="Z748" s="20">
        <f t="shared" si="335"/>
        <v>0.26346131845550924</v>
      </c>
      <c r="AA748" s="7">
        <f t="shared" si="336"/>
        <v>3.0883394098217676</v>
      </c>
      <c r="AB748" s="7">
        <f t="shared" si="353"/>
        <v>7.3356389107595066E-2</v>
      </c>
      <c r="AC748" s="4">
        <f t="shared" si="337"/>
        <v>67777.644435275142</v>
      </c>
      <c r="AD748">
        <f t="shared" si="331"/>
        <v>4.8545966646134746E-3</v>
      </c>
      <c r="AE748" s="7">
        <f t="shared" si="338"/>
        <v>0.29276734004868665</v>
      </c>
      <c r="AF748" s="7">
        <f t="shared" si="356"/>
        <v>3.0654058258232194E-2</v>
      </c>
      <c r="AG748">
        <f t="shared" si="339"/>
        <v>1.8553513667110832</v>
      </c>
      <c r="AH748" s="7">
        <f t="shared" si="351"/>
        <v>5.0779173634901066E-2</v>
      </c>
      <c r="AI748" s="7">
        <f t="shared" si="340"/>
        <v>29.816790821796136</v>
      </c>
      <c r="AJ748" s="10">
        <f t="shared" si="330"/>
        <v>0.23412470129782387</v>
      </c>
      <c r="AK748" s="17">
        <f t="shared" si="341"/>
        <v>7.414045780527076E-2</v>
      </c>
      <c r="AL748" s="20">
        <f t="shared" si="342"/>
        <v>0.52955068842266972</v>
      </c>
      <c r="AM748">
        <f t="shared" si="343"/>
        <v>25.741</v>
      </c>
      <c r="AN748" s="13">
        <f t="shared" si="332"/>
        <v>-1.3395943408994559</v>
      </c>
      <c r="AO748">
        <f t="shared" si="344"/>
        <v>9.0365662471929156</v>
      </c>
      <c r="AP748" s="13">
        <f t="shared" si="329"/>
        <v>-0.23297048528926501</v>
      </c>
      <c r="AQ748">
        <f t="shared" si="345"/>
        <v>1.0530062285496378</v>
      </c>
      <c r="AR748" s="13">
        <f t="shared" si="355"/>
        <v>-0.49381087702143078</v>
      </c>
      <c r="AS748" s="16">
        <f t="shared" si="346"/>
        <v>8.0422654883894492E-5</v>
      </c>
      <c r="AT748" s="13">
        <f t="shared" si="354"/>
        <v>-6.2892121520783328E-2</v>
      </c>
      <c r="AU748" s="17">
        <f t="shared" si="347"/>
        <v>-0.59615206715166746</v>
      </c>
      <c r="AV748" s="20">
        <f t="shared" si="348"/>
        <v>0.2755368217912284</v>
      </c>
      <c r="AW748" s="17">
        <f>(Z748*0.3999)+(AL748*0.4002)+(AV748*0.1999)</f>
        <v>0.37236417743317712</v>
      </c>
      <c r="AX748" s="17">
        <f t="shared" si="349"/>
        <v>747</v>
      </c>
    </row>
    <row r="749" spans="1:50" x14ac:dyDescent="0.25">
      <c r="A749">
        <v>152992</v>
      </c>
      <c r="B749" s="1" t="s">
        <v>1350</v>
      </c>
      <c r="C749" t="s">
        <v>882</v>
      </c>
      <c r="D749" t="s">
        <v>291</v>
      </c>
      <c r="E749" s="1" t="s">
        <v>48</v>
      </c>
      <c r="F749">
        <v>210.596</v>
      </c>
      <c r="G749">
        <v>6068.5810000000001</v>
      </c>
      <c r="H749">
        <v>1616742.0179999999</v>
      </c>
      <c r="I749">
        <v>53.776000000000003</v>
      </c>
      <c r="J749">
        <v>26061900.431000002</v>
      </c>
      <c r="K749">
        <v>65.866</v>
      </c>
      <c r="L749">
        <v>507.07400000000001</v>
      </c>
      <c r="M749" s="2">
        <v>163.88399999999999</v>
      </c>
      <c r="N749">
        <v>51.78</v>
      </c>
      <c r="O749" s="4">
        <v>7544243.9079999998</v>
      </c>
      <c r="P749" s="4">
        <v>28876602.787</v>
      </c>
      <c r="Q749" s="4">
        <v>43366961.840999998</v>
      </c>
      <c r="R749" s="6">
        <v>237429.698</v>
      </c>
      <c r="S749" s="4">
        <v>849107.74300000002</v>
      </c>
      <c r="T749" s="4">
        <v>2983134.2239999999</v>
      </c>
      <c r="U749" s="4">
        <v>40652968.107000001</v>
      </c>
      <c r="V749" s="4">
        <v>40.027999999999999</v>
      </c>
      <c r="W749" s="9">
        <v>75</v>
      </c>
      <c r="X749" s="23">
        <f t="shared" si="334"/>
        <v>518812.38169375993</v>
      </c>
      <c r="Y749" s="24">
        <f t="shared" si="352"/>
        <v>-0.52774001824005878</v>
      </c>
      <c r="Z749" s="20">
        <f t="shared" si="335"/>
        <v>0.29883989685376738</v>
      </c>
      <c r="AA749" s="7">
        <f t="shared" si="336"/>
        <v>0.75618700854459076</v>
      </c>
      <c r="AB749" s="7">
        <f t="shared" si="353"/>
        <v>-0.35013950871596455</v>
      </c>
      <c r="AC749" s="4">
        <f t="shared" si="337"/>
        <v>51396.641182549298</v>
      </c>
      <c r="AD749">
        <f t="shared" si="331"/>
        <v>2.0323931131000996E-3</v>
      </c>
      <c r="AE749" s="7">
        <f t="shared" si="338"/>
        <v>6.0656081851386573E-2</v>
      </c>
      <c r="AF749" s="7">
        <f t="shared" si="356"/>
        <v>-1.1605003134277581E-2</v>
      </c>
      <c r="AG749">
        <f t="shared" si="339"/>
        <v>0.20628907771438859</v>
      </c>
      <c r="AH749" s="7">
        <f t="shared" si="351"/>
        <v>-5.4795365334796724E-2</v>
      </c>
      <c r="AI749" s="7">
        <f t="shared" si="340"/>
        <v>2.9928148556835619</v>
      </c>
      <c r="AJ749" s="10">
        <f t="shared" si="330"/>
        <v>-8.8374984029911896E-2</v>
      </c>
      <c r="AK749" s="17">
        <f t="shared" si="341"/>
        <v>-0.13127331494612599</v>
      </c>
      <c r="AL749" s="20">
        <f t="shared" si="342"/>
        <v>0.44777955033977923</v>
      </c>
      <c r="AM749">
        <f t="shared" si="343"/>
        <v>51.78</v>
      </c>
      <c r="AN749" s="13">
        <f t="shared" si="332"/>
        <v>-0.33204194404910309</v>
      </c>
      <c r="AO749">
        <f t="shared" si="344"/>
        <v>7.6985698235812103</v>
      </c>
      <c r="AP749" s="13">
        <f t="shared" si="329"/>
        <v>-0.34716881896958474</v>
      </c>
      <c r="AQ749">
        <f t="shared" si="345"/>
        <v>0.81644551058209092</v>
      </c>
      <c r="AR749" s="13">
        <f t="shared" si="355"/>
        <v>-0.53831128778377924</v>
      </c>
      <c r="AS749" s="16">
        <f t="shared" si="346"/>
        <v>6.7213362423541626E-5</v>
      </c>
      <c r="AT749" s="13">
        <f t="shared" si="354"/>
        <v>-0.14711103842299272</v>
      </c>
      <c r="AU749" s="17">
        <f t="shared" si="347"/>
        <v>-0.35040481758767045</v>
      </c>
      <c r="AV749" s="20">
        <f t="shared" si="348"/>
        <v>0.36301745569732491</v>
      </c>
      <c r="AW749" s="17">
        <f>(Z749*0.3999)+(AL749*0.4002)+(AV749*0.1999)</f>
        <v>0.37127464019169654</v>
      </c>
      <c r="AX749" s="17">
        <f t="shared" si="349"/>
        <v>748</v>
      </c>
    </row>
    <row r="750" spans="1:50" x14ac:dyDescent="0.25">
      <c r="A750">
        <v>205203</v>
      </c>
      <c r="B750" s="1" t="s">
        <v>1351</v>
      </c>
      <c r="C750" t="s">
        <v>1352</v>
      </c>
      <c r="D750" t="s">
        <v>195</v>
      </c>
      <c r="E750" s="1" t="s">
        <v>44</v>
      </c>
      <c r="F750">
        <v>357.54599999999999</v>
      </c>
      <c r="G750">
        <v>-1061521.1359999999</v>
      </c>
      <c r="H750">
        <v>707143.60699999996</v>
      </c>
      <c r="I750">
        <v>368.48599999999999</v>
      </c>
      <c r="J750">
        <v>23657962.883000001</v>
      </c>
      <c r="K750">
        <v>53.786000000000001</v>
      </c>
      <c r="L750">
        <v>1271.4970000000001</v>
      </c>
      <c r="M750" s="2">
        <v>123.631</v>
      </c>
      <c r="N750">
        <v>48.856000000000002</v>
      </c>
      <c r="O750" s="4">
        <v>13278492.68</v>
      </c>
      <c r="P750" s="4">
        <v>37150119.623999998</v>
      </c>
      <c r="Q750" s="4">
        <v>36921894.928000003</v>
      </c>
      <c r="R750" s="6">
        <v>754926.505</v>
      </c>
      <c r="S750" s="4">
        <v>2874262.1179999998</v>
      </c>
      <c r="T750" s="4">
        <v>1172563.4280000001</v>
      </c>
      <c r="U750" s="4">
        <v>29662843.874000002</v>
      </c>
      <c r="V750" s="4">
        <v>28.373000000000001</v>
      </c>
      <c r="W750" s="8">
        <v>265</v>
      </c>
      <c r="X750" s="23">
        <f t="shared" si="334"/>
        <v>352197.42920624529</v>
      </c>
      <c r="Y750" s="24">
        <f t="shared" si="352"/>
        <v>-0.59284945153636226</v>
      </c>
      <c r="Z750" s="20">
        <f t="shared" si="335"/>
        <v>0.27664095473616179</v>
      </c>
      <c r="AA750" s="7">
        <f t="shared" si="336"/>
        <v>1.4243892308302173</v>
      </c>
      <c r="AB750" s="7">
        <f t="shared" si="353"/>
        <v>-0.22880056881667757</v>
      </c>
      <c r="AC750" s="4">
        <f t="shared" si="337"/>
        <v>18606.385137361707</v>
      </c>
      <c r="AD750">
        <f t="shared" si="331"/>
        <v>-3.6168809660294737E-3</v>
      </c>
      <c r="AE750" s="7">
        <f t="shared" si="338"/>
        <v>0.12073709925497615</v>
      </c>
      <c r="AF750" s="7">
        <f t="shared" si="356"/>
        <v>-6.6642383958194094E-4</v>
      </c>
      <c r="AG750">
        <f t="shared" si="339"/>
        <v>-0.48654809907163871</v>
      </c>
      <c r="AH750" s="7">
        <f t="shared" si="351"/>
        <v>-9.9151461528564244E-2</v>
      </c>
      <c r="AI750" s="7">
        <f t="shared" si="340"/>
        <v>-161.77870131986433</v>
      </c>
      <c r="AJ750" s="10">
        <f t="shared" si="330"/>
        <v>-2.0693923464343404</v>
      </c>
      <c r="AK750" s="17">
        <f t="shared" si="341"/>
        <v>-0.39955513182868796</v>
      </c>
      <c r="AL750" s="20">
        <f t="shared" si="342"/>
        <v>0.34474210462569993</v>
      </c>
      <c r="AM750">
        <f t="shared" si="343"/>
        <v>48.856000000000002</v>
      </c>
      <c r="AN750" s="13">
        <f t="shared" si="332"/>
        <v>-0.4451831249082156</v>
      </c>
      <c r="AO750">
        <f t="shared" si="344"/>
        <v>23.6399248875172</v>
      </c>
      <c r="AP750" s="13">
        <f t="shared" ref="AP750:AP795" si="357">(AO750 - AVERAGE(AO$2:AO$844)) / _xlfn.STDEV.P(AO$2:AO$844)</f>
        <v>1.0134298738084833</v>
      </c>
      <c r="AQ750">
        <f t="shared" si="345"/>
        <v>6.8509649351132262</v>
      </c>
      <c r="AR750" s="13">
        <f t="shared" si="355"/>
        <v>0.59686701000041098</v>
      </c>
      <c r="AS750" s="16">
        <f t="shared" si="346"/>
        <v>9.5756124632664265E-5</v>
      </c>
      <c r="AT750" s="13">
        <f t="shared" si="354"/>
        <v>3.4869981822008914E-2</v>
      </c>
      <c r="AU750" s="17">
        <f t="shared" si="347"/>
        <v>0.27599327984416067</v>
      </c>
      <c r="AV750" s="20">
        <f t="shared" si="348"/>
        <v>0.60872338611876098</v>
      </c>
      <c r="AW750" s="17">
        <f>(Z750*0.3999)+(AL750*0.4002)+(AV750*0.1999)</f>
        <v>0.37027831295533653</v>
      </c>
      <c r="AX750" s="17">
        <f t="shared" si="349"/>
        <v>749</v>
      </c>
    </row>
    <row r="751" spans="1:50" x14ac:dyDescent="0.25">
      <c r="A751">
        <v>138761</v>
      </c>
      <c r="B751" s="1" t="s">
        <v>1353</v>
      </c>
      <c r="C751" t="s">
        <v>1354</v>
      </c>
      <c r="D751" t="s">
        <v>51</v>
      </c>
      <c r="E751" s="1" t="s">
        <v>67</v>
      </c>
      <c r="F751">
        <v>79.492999999999995</v>
      </c>
      <c r="G751">
        <v>1894743.9310000001</v>
      </c>
      <c r="H751">
        <v>780343.28</v>
      </c>
      <c r="I751">
        <v>81.093999999999994</v>
      </c>
      <c r="J751">
        <v>13466384.674000001</v>
      </c>
      <c r="K751">
        <v>25.492000000000001</v>
      </c>
      <c r="L751">
        <v>182.65799999999999</v>
      </c>
      <c r="M751" s="2">
        <v>88.093000000000004</v>
      </c>
      <c r="N751">
        <v>26.088999999999999</v>
      </c>
      <c r="O751" s="4">
        <v>1822100.1340000001</v>
      </c>
      <c r="P751" s="4">
        <v>19224267.868000001</v>
      </c>
      <c r="Q751" s="4">
        <v>32026722.427999999</v>
      </c>
      <c r="R751" s="6">
        <v>828524.65899999999</v>
      </c>
      <c r="S751" s="4">
        <v>1831939.585</v>
      </c>
      <c r="T751" s="4">
        <v>-615635.87</v>
      </c>
      <c r="U751" s="4">
        <v>13658629.288000001</v>
      </c>
      <c r="V751" s="4">
        <v>39.866</v>
      </c>
      <c r="W751" s="9">
        <v>137</v>
      </c>
      <c r="X751" s="23">
        <f t="shared" si="334"/>
        <v>532753.45098749641</v>
      </c>
      <c r="Y751" s="24">
        <f t="shared" si="352"/>
        <v>-0.52229215712250576</v>
      </c>
      <c r="Z751" s="20">
        <f t="shared" si="335"/>
        <v>0.30073346451476446</v>
      </c>
      <c r="AA751" s="7">
        <f t="shared" si="336"/>
        <v>1.7403281711292748</v>
      </c>
      <c r="AB751" s="7">
        <f t="shared" si="353"/>
        <v>-0.17142917014388931</v>
      </c>
      <c r="AC751" s="4">
        <f t="shared" si="337"/>
        <v>73724.581863373081</v>
      </c>
      <c r="AD751">
        <f t="shared" si="331"/>
        <v>5.8791656529269959E-3</v>
      </c>
      <c r="AE751" s="7">
        <f t="shared" si="338"/>
        <v>0.19125512596604854</v>
      </c>
      <c r="AF751" s="7">
        <f t="shared" si="356"/>
        <v>1.2172357196746593E-2</v>
      </c>
      <c r="AG751">
        <f t="shared" si="339"/>
        <v>9.9911158052179053E-2</v>
      </c>
      <c r="AH751" s="7">
        <f t="shared" si="351"/>
        <v>-6.1605781108555191E-2</v>
      </c>
      <c r="AI751" s="7">
        <f t="shared" si="340"/>
        <v>2.5016079750881772</v>
      </c>
      <c r="AJ751" s="10">
        <f t="shared" si="330"/>
        <v>-9.4280673202276163E-2</v>
      </c>
      <c r="AK751" s="17">
        <f t="shared" si="341"/>
        <v>-7.4575661957930889E-2</v>
      </c>
      <c r="AL751" s="20">
        <f t="shared" si="342"/>
        <v>0.47027616956541801</v>
      </c>
      <c r="AM751">
        <f t="shared" si="343"/>
        <v>26.088999999999999</v>
      </c>
      <c r="AN751" s="13">
        <f t="shared" si="332"/>
        <v>-1.3261288378423524</v>
      </c>
      <c r="AO751">
        <f t="shared" si="344"/>
        <v>7.1653067629060088</v>
      </c>
      <c r="AP751" s="13">
        <f t="shared" si="357"/>
        <v>-0.3926829562779578</v>
      </c>
      <c r="AQ751">
        <f t="shared" si="345"/>
        <v>3.1811548721167422</v>
      </c>
      <c r="AR751" s="13">
        <f t="shared" si="355"/>
        <v>-9.3476072427783843E-2</v>
      </c>
      <c r="AS751" s="16">
        <f t="shared" si="346"/>
        <v>1.0024586277759419E-4</v>
      </c>
      <c r="AT751" s="13">
        <f t="shared" si="354"/>
        <v>6.3495351793598748E-2</v>
      </c>
      <c r="AU751" s="17">
        <f t="shared" si="347"/>
        <v>-0.50667933817042132</v>
      </c>
      <c r="AV751" s="20">
        <f t="shared" si="348"/>
        <v>0.30618991514594585</v>
      </c>
      <c r="AW751" s="17">
        <f>(Z751*0.3999)+(AL751*0.4002)+(AV751*0.1999)</f>
        <v>0.36967519955720918</v>
      </c>
      <c r="AX751" s="17">
        <f t="shared" si="349"/>
        <v>750</v>
      </c>
    </row>
    <row r="752" spans="1:50" x14ac:dyDescent="0.25">
      <c r="A752">
        <v>199643</v>
      </c>
      <c r="B752" s="1" t="s">
        <v>1355</v>
      </c>
      <c r="C752" t="s">
        <v>875</v>
      </c>
      <c r="D752" t="s">
        <v>118</v>
      </c>
      <c r="E752" s="1" t="s">
        <v>70</v>
      </c>
      <c r="F752">
        <v>288.94900000000001</v>
      </c>
      <c r="G752">
        <v>-5009.3890000000001</v>
      </c>
      <c r="H752">
        <v>941550.15500000003</v>
      </c>
      <c r="I752">
        <v>292.64</v>
      </c>
      <c r="J752">
        <v>17549822.355999999</v>
      </c>
      <c r="K752">
        <v>75.317999999999998</v>
      </c>
      <c r="L752">
        <v>761.22799999999995</v>
      </c>
      <c r="M752" s="2">
        <v>64.909000000000006</v>
      </c>
      <c r="N752">
        <v>12.942</v>
      </c>
      <c r="O752" s="4">
        <v>2402214.4959999998</v>
      </c>
      <c r="P752" s="4">
        <v>52886229.745999999</v>
      </c>
      <c r="Q752" s="4">
        <v>71464576.636999995</v>
      </c>
      <c r="R752" s="6">
        <v>767685.26300000004</v>
      </c>
      <c r="S752" s="4">
        <v>-5994180.5310000004</v>
      </c>
      <c r="T752" s="4">
        <v>-1350159.905</v>
      </c>
      <c r="U752" s="4">
        <v>29614681.386</v>
      </c>
      <c r="V752" s="4">
        <v>39.045999999999999</v>
      </c>
      <c r="W752" s="8">
        <v>163</v>
      </c>
      <c r="X752" s="23">
        <f t="shared" si="334"/>
        <v>305703.5750678957</v>
      </c>
      <c r="Y752" s="24">
        <f t="shared" si="352"/>
        <v>-0.61101822000230044</v>
      </c>
      <c r="Z752" s="20">
        <f t="shared" si="335"/>
        <v>0.2705937591423464</v>
      </c>
      <c r="AA752" s="7">
        <f t="shared" si="336"/>
        <v>1.5255359316314328</v>
      </c>
      <c r="AB752" s="7">
        <f t="shared" si="353"/>
        <v>-0.21043332453013633</v>
      </c>
      <c r="AC752" s="4">
        <f t="shared" si="337"/>
        <v>23054.62010856143</v>
      </c>
      <c r="AD752">
        <f t="shared" si="331"/>
        <v>-2.8505161506390082E-3</v>
      </c>
      <c r="AE752" s="7">
        <f t="shared" si="338"/>
        <v>-0.17061234967020691</v>
      </c>
      <c r="AF752" s="7">
        <f t="shared" si="356"/>
        <v>-5.3710616286023208E-2</v>
      </c>
      <c r="AG752">
        <f t="shared" si="339"/>
        <v>-7.2943481029331611E-2</v>
      </c>
      <c r="AH752" s="7">
        <f t="shared" si="351"/>
        <v>-7.2672099798619286E-2</v>
      </c>
      <c r="AI752" s="7">
        <f t="shared" si="340"/>
        <v>3.8466596116589873</v>
      </c>
      <c r="AJ752" s="10">
        <f t="shared" ref="AJ752:AJ815" si="358">(AI752 - AVERAGE(AI$2:AI$844)) / _xlfn.STDEV.P(AI$2:AI$844)</f>
        <v>-7.8109366976396519E-2</v>
      </c>
      <c r="AK752" s="17">
        <f t="shared" si="341"/>
        <v>-0.10055052304502472</v>
      </c>
      <c r="AL752" s="20">
        <f t="shared" si="342"/>
        <v>0.45995363722406346</v>
      </c>
      <c r="AM752">
        <f t="shared" si="343"/>
        <v>12.942</v>
      </c>
      <c r="AN752" s="13">
        <f t="shared" si="332"/>
        <v>-1.8348385179910365</v>
      </c>
      <c r="AO752">
        <f t="shared" si="344"/>
        <v>10.106853607371411</v>
      </c>
      <c r="AP752" s="13">
        <f t="shared" si="357"/>
        <v>-0.14162118798578971</v>
      </c>
      <c r="AQ752">
        <f t="shared" si="345"/>
        <v>3.8853926020340421</v>
      </c>
      <c r="AR752" s="13">
        <f t="shared" si="355"/>
        <v>3.900098684442764E-2</v>
      </c>
      <c r="AS752" s="16">
        <f t="shared" si="346"/>
        <v>3.1688594056340254E-4</v>
      </c>
      <c r="AT752" s="13">
        <f t="shared" si="354"/>
        <v>1.4447345637720868</v>
      </c>
      <c r="AU752" s="17">
        <f t="shared" si="347"/>
        <v>-0.28715969292823412</v>
      </c>
      <c r="AV752" s="20">
        <f t="shared" si="348"/>
        <v>0.38699502375452732</v>
      </c>
      <c r="AW752" s="17">
        <f>(Z752*0.3999)+(AL752*0.4002)+(AV752*0.1999)</f>
        <v>0.3696441951466245</v>
      </c>
      <c r="AX752" s="17">
        <f t="shared" si="349"/>
        <v>751</v>
      </c>
    </row>
    <row r="753" spans="1:50" x14ac:dyDescent="0.25">
      <c r="A753">
        <v>147129</v>
      </c>
      <c r="B753" s="1" t="s">
        <v>1356</v>
      </c>
      <c r="C753" t="s">
        <v>357</v>
      </c>
      <c r="D753" t="s">
        <v>86</v>
      </c>
      <c r="E753" s="1" t="s">
        <v>67</v>
      </c>
      <c r="F753">
        <v>203.45</v>
      </c>
      <c r="G753">
        <v>5463375.5760000004</v>
      </c>
      <c r="H753">
        <v>21890650.144000001</v>
      </c>
      <c r="I753">
        <v>36.457000000000001</v>
      </c>
      <c r="J753">
        <v>39431046.163000003</v>
      </c>
      <c r="K753">
        <v>36.905999999999999</v>
      </c>
      <c r="L753">
        <v>128.56200000000001</v>
      </c>
      <c r="M753" s="2">
        <v>-3.2719999999999998</v>
      </c>
      <c r="N753">
        <v>99.17</v>
      </c>
      <c r="O753" s="4">
        <v>7306431.4610000001</v>
      </c>
      <c r="P753" s="4">
        <v>86918459.700000003</v>
      </c>
      <c r="Q753" s="4">
        <v>626904122.53100002</v>
      </c>
      <c r="R753" s="6">
        <v>819966.68799999997</v>
      </c>
      <c r="S753" s="4">
        <v>-100593255.816</v>
      </c>
      <c r="T753" s="4">
        <v>-73798.353000000003</v>
      </c>
      <c r="U753" s="4">
        <v>506119027.57800001</v>
      </c>
      <c r="V753" s="4">
        <v>36.904000000000003</v>
      </c>
      <c r="W753" s="8">
        <v>231</v>
      </c>
      <c r="X753" s="23">
        <f t="shared" si="334"/>
        <v>-11614.41992699567</v>
      </c>
      <c r="Y753" s="24">
        <f t="shared" si="352"/>
        <v>-0.73501906458667132</v>
      </c>
      <c r="Z753" s="20">
        <f t="shared" si="335"/>
        <v>0.23116394174220278</v>
      </c>
      <c r="AA753" s="7">
        <f t="shared" si="336"/>
        <v>0.14862387907398772</v>
      </c>
      <c r="AB753" s="7">
        <f t="shared" si="353"/>
        <v>-0.46046698682534409</v>
      </c>
      <c r="AC753" s="4">
        <f t="shared" si="337"/>
        <v>306708.40655092482</v>
      </c>
      <c r="AD753">
        <f t="shared" ref="AD753:AD816" si="359">(AC753 - AVERAGE(AC$2:AC$844)) / _xlfn.STDEV.P(AC$2:AC$844)</f>
        <v>4.6018818110963332E-2</v>
      </c>
      <c r="AE753" s="7">
        <f t="shared" si="338"/>
        <v>-0.15550216724438565</v>
      </c>
      <c r="AF753" s="7">
        <f t="shared" si="356"/>
        <v>-5.0959598813867552E-2</v>
      </c>
      <c r="AG753">
        <f t="shared" si="339"/>
        <v>9.9809635588172709E-3</v>
      </c>
      <c r="AH753" s="7">
        <f t="shared" si="351"/>
        <v>-6.7363197845595718E-2</v>
      </c>
      <c r="AI753" s="7">
        <f t="shared" si="340"/>
        <v>1.1609643842103323</v>
      </c>
      <c r="AJ753" s="10">
        <f t="shared" si="358"/>
        <v>-0.11039898231278829</v>
      </c>
      <c r="AK753" s="17">
        <f t="shared" si="341"/>
        <v>-0.17146168000976961</v>
      </c>
      <c r="AL753" s="20">
        <f t="shared" si="342"/>
        <v>0.43193037956036423</v>
      </c>
      <c r="AM753">
        <f t="shared" si="343"/>
        <v>99.17</v>
      </c>
      <c r="AN753" s="13">
        <f t="shared" si="332"/>
        <v>1.5016654981237232</v>
      </c>
      <c r="AO753">
        <f t="shared" si="344"/>
        <v>3.4834986181108767</v>
      </c>
      <c r="AP753" s="13">
        <f t="shared" si="357"/>
        <v>-0.70692621406730161</v>
      </c>
      <c r="AQ753">
        <f t="shared" si="345"/>
        <v>0.98783395653823236</v>
      </c>
      <c r="AR753" s="13">
        <f t="shared" si="355"/>
        <v>-0.50607070147470667</v>
      </c>
      <c r="AS753" s="16">
        <f t="shared" si="346"/>
        <v>1.7595730649939511E-5</v>
      </c>
      <c r="AT753" s="13">
        <f t="shared" si="354"/>
        <v>-0.46345979213313598</v>
      </c>
      <c r="AU753" s="17">
        <f t="shared" si="347"/>
        <v>5.4558462124987689E-2</v>
      </c>
      <c r="AV753" s="20">
        <f t="shared" si="348"/>
        <v>0.52175488406883086</v>
      </c>
      <c r="AW753" s="17">
        <f>(Z753*0.3999)+(AL753*0.4002)+(AV753*0.1999)</f>
        <v>0.36959979952812394</v>
      </c>
      <c r="AX753" s="17">
        <f t="shared" si="349"/>
        <v>752</v>
      </c>
    </row>
    <row r="754" spans="1:50" x14ac:dyDescent="0.25">
      <c r="A754">
        <v>199698</v>
      </c>
      <c r="B754" s="1" t="s">
        <v>1357</v>
      </c>
      <c r="C754" t="s">
        <v>1358</v>
      </c>
      <c r="D754" t="s">
        <v>118</v>
      </c>
      <c r="E754" s="1" t="s">
        <v>192</v>
      </c>
      <c r="F754">
        <v>132.21299999999999</v>
      </c>
      <c r="G754">
        <v>1031035.531</v>
      </c>
      <c r="H754">
        <v>1430916.2560000001</v>
      </c>
      <c r="I754">
        <v>158.41900000000001</v>
      </c>
      <c r="J754">
        <v>3296219.8849999998</v>
      </c>
      <c r="K754">
        <v>77.668000000000006</v>
      </c>
      <c r="L754">
        <v>920.74099999999999</v>
      </c>
      <c r="M754" s="2">
        <v>243.17099999999999</v>
      </c>
      <c r="N754">
        <v>22.559000000000001</v>
      </c>
      <c r="O754" s="4">
        <v>10619363.368000001</v>
      </c>
      <c r="P754" s="4">
        <v>-34904744.600000001</v>
      </c>
      <c r="Q754" s="4">
        <v>17417641.421999998</v>
      </c>
      <c r="R754" s="6">
        <v>767685.26300000004</v>
      </c>
      <c r="S754" s="4">
        <v>-21014598.765999999</v>
      </c>
      <c r="T754" s="4">
        <v>0</v>
      </c>
      <c r="U754" s="4">
        <v>13009461.84</v>
      </c>
      <c r="V754" s="4">
        <v>42.542000000000002</v>
      </c>
      <c r="W754" s="8">
        <v>163</v>
      </c>
      <c r="X754" s="23">
        <f t="shared" si="334"/>
        <v>1145268.669257503</v>
      </c>
      <c r="Y754" s="24">
        <f t="shared" si="352"/>
        <v>-0.28293477561792424</v>
      </c>
      <c r="Z754" s="20">
        <f t="shared" si="335"/>
        <v>0.38861341809469785</v>
      </c>
      <c r="AA754" s="7">
        <f t="shared" si="336"/>
        <v>-1.070922897931448</v>
      </c>
      <c r="AB754" s="7">
        <f t="shared" si="353"/>
        <v>-0.68192466557005427</v>
      </c>
      <c r="AC754" s="4">
        <f t="shared" si="337"/>
        <v>3579.9642733407113</v>
      </c>
      <c r="AD754">
        <f t="shared" si="359"/>
        <v>-6.2057100917375096E-3</v>
      </c>
      <c r="AE754" s="7">
        <f t="shared" si="338"/>
        <v>-1.5053414776763738</v>
      </c>
      <c r="AF754" s="7">
        <f t="shared" si="356"/>
        <v>-0.29671649459132526</v>
      </c>
      <c r="AG754">
        <f t="shared" si="339"/>
        <v>1.9705437947085982E-2</v>
      </c>
      <c r="AH754" s="7">
        <f t="shared" si="351"/>
        <v>-6.6740627729770227E-2</v>
      </c>
      <c r="AI754" s="7">
        <f t="shared" si="340"/>
        <v>0.33289080919735581</v>
      </c>
      <c r="AJ754" s="10">
        <f t="shared" si="358"/>
        <v>-0.12035475723993831</v>
      </c>
      <c r="AK754" s="17">
        <f t="shared" si="341"/>
        <v>-0.29625289423498674</v>
      </c>
      <c r="AL754" s="20">
        <f t="shared" si="342"/>
        <v>0.38351847849563403</v>
      </c>
      <c r="AM754">
        <f t="shared" si="343"/>
        <v>22.559000000000001</v>
      </c>
      <c r="AN754" s="13">
        <f t="shared" si="332"/>
        <v>-1.4627185671284904</v>
      </c>
      <c r="AO754">
        <f t="shared" si="344"/>
        <v>11.854830818355049</v>
      </c>
      <c r="AP754" s="13">
        <f t="shared" si="357"/>
        <v>7.5691097480956385E-3</v>
      </c>
      <c r="AQ754">
        <f t="shared" si="345"/>
        <v>2.0396945975176393</v>
      </c>
      <c r="AR754" s="13">
        <f t="shared" si="355"/>
        <v>-0.30820086496722632</v>
      </c>
      <c r="AS754" s="16">
        <f t="shared" si="346"/>
        <v>8.670397349567368E-5</v>
      </c>
      <c r="AT754" s="13">
        <f t="shared" si="354"/>
        <v>-2.2844113515091764E-2</v>
      </c>
      <c r="AU754" s="17">
        <f t="shared" si="347"/>
        <v>-0.51854233164634811</v>
      </c>
      <c r="AV754" s="20">
        <f t="shared" si="348"/>
        <v>0.30203996644667785</v>
      </c>
      <c r="AW754" s="17">
        <f>(Z754*0.3999)+(AL754*0.4002)+(AV754*0.1999)</f>
        <v>0.3692683902827133</v>
      </c>
      <c r="AX754" s="17">
        <f t="shared" si="349"/>
        <v>753</v>
      </c>
    </row>
    <row r="755" spans="1:50" x14ac:dyDescent="0.25">
      <c r="A755">
        <v>170091</v>
      </c>
      <c r="B755" s="1" t="s">
        <v>1359</v>
      </c>
      <c r="C755" t="s">
        <v>1360</v>
      </c>
      <c r="D755" t="s">
        <v>233</v>
      </c>
      <c r="E755" s="1" t="s">
        <v>40</v>
      </c>
      <c r="F755">
        <v>28.077999999999999</v>
      </c>
      <c r="G755">
        <v>883009.49399999995</v>
      </c>
      <c r="H755">
        <v>95475.035999999993</v>
      </c>
      <c r="I755">
        <v>40.008000000000003</v>
      </c>
      <c r="J755">
        <v>545434.98499999999</v>
      </c>
      <c r="K755">
        <v>17.391999999999999</v>
      </c>
      <c r="L755">
        <v>136.125</v>
      </c>
      <c r="M755" s="2">
        <v>57.606999999999999</v>
      </c>
      <c r="N755">
        <v>49.781999999999996</v>
      </c>
      <c r="O755" s="4">
        <v>627166.14099999995</v>
      </c>
      <c r="P755" s="4">
        <v>1074824.77</v>
      </c>
      <c r="Q755" s="4">
        <v>5312386.8729999997</v>
      </c>
      <c r="R755" s="6">
        <v>630727.38300000003</v>
      </c>
      <c r="S755" s="4">
        <v>-378865.10499999998</v>
      </c>
      <c r="T755" s="4">
        <v>525284.69999999995</v>
      </c>
      <c r="U755" s="4">
        <v>6700882.2240000004</v>
      </c>
      <c r="V755" s="4">
        <v>37.636000000000003</v>
      </c>
      <c r="W755" s="8">
        <v>156</v>
      </c>
      <c r="X755" s="23">
        <f t="shared" si="334"/>
        <v>232912.25866975001</v>
      </c>
      <c r="Y755" s="24">
        <f t="shared" si="352"/>
        <v>-0.63946345429140383</v>
      </c>
      <c r="Z755" s="20">
        <f t="shared" si="335"/>
        <v>0.26126074039613079</v>
      </c>
      <c r="AA755" s="7">
        <f t="shared" si="336"/>
        <v>0.15389216297841726</v>
      </c>
      <c r="AB755" s="7">
        <f t="shared" si="353"/>
        <v>-0.45951031837568618</v>
      </c>
      <c r="AC755" s="4">
        <f t="shared" si="337"/>
        <v>4006.8685766758495</v>
      </c>
      <c r="AD755">
        <f t="shared" si="359"/>
        <v>-6.1321608211317366E-3</v>
      </c>
      <c r="AE755" s="7">
        <f t="shared" si="338"/>
        <v>-4.2291456486879452E-2</v>
      </c>
      <c r="AF755" s="7">
        <f t="shared" si="356"/>
        <v>-3.0348024806869343E-2</v>
      </c>
      <c r="AG755">
        <f t="shared" si="339"/>
        <v>0.33233594216896362</v>
      </c>
      <c r="AH755" s="7">
        <f t="shared" si="351"/>
        <v>-4.6725724974841586E-2</v>
      </c>
      <c r="AI755" s="7">
        <f t="shared" si="340"/>
        <v>1.253642246148811</v>
      </c>
      <c r="AJ755" s="10">
        <f t="shared" si="358"/>
        <v>-0.10928473357689002</v>
      </c>
      <c r="AK755" s="17">
        <f t="shared" si="341"/>
        <v>-0.17058037962875133</v>
      </c>
      <c r="AL755" s="20">
        <f t="shared" si="342"/>
        <v>0.43227686329010129</v>
      </c>
      <c r="AM755">
        <f t="shared" si="343"/>
        <v>49.781999999999996</v>
      </c>
      <c r="AN755" s="13">
        <f t="shared" si="332"/>
        <v>-0.40935250470454337</v>
      </c>
      <c r="AO755">
        <f t="shared" si="344"/>
        <v>7.8268744250229991</v>
      </c>
      <c r="AP755" s="13">
        <f t="shared" si="357"/>
        <v>-0.33621798873595926</v>
      </c>
      <c r="AQ755">
        <f t="shared" si="345"/>
        <v>2.3003679852805892</v>
      </c>
      <c r="AR755" s="13">
        <f t="shared" si="355"/>
        <v>-0.25916452059894635</v>
      </c>
      <c r="AS755" s="16">
        <f t="shared" si="346"/>
        <v>2.1704775035041315E-4</v>
      </c>
      <c r="AT755" s="13">
        <f t="shared" si="354"/>
        <v>0.80819295713783434</v>
      </c>
      <c r="AU755" s="17">
        <f t="shared" si="347"/>
        <v>-0.11001278731752251</v>
      </c>
      <c r="AV755" s="20">
        <f t="shared" si="348"/>
        <v>0.45619961682994259</v>
      </c>
      <c r="AW755" s="17">
        <f>(Z755*0.3999)+(AL755*0.4002)+(AV755*0.1999)</f>
        <v>0.36866967417741675</v>
      </c>
      <c r="AX755" s="17">
        <f t="shared" si="349"/>
        <v>754</v>
      </c>
    </row>
    <row r="756" spans="1:50" x14ac:dyDescent="0.25">
      <c r="A756">
        <v>179964</v>
      </c>
      <c r="B756" s="1" t="s">
        <v>1361</v>
      </c>
      <c r="C756" t="s">
        <v>677</v>
      </c>
      <c r="D756" t="s">
        <v>169</v>
      </c>
      <c r="E756" s="1" t="s">
        <v>40</v>
      </c>
      <c r="F756">
        <v>389.67099999999999</v>
      </c>
      <c r="G756">
        <v>0</v>
      </c>
      <c r="H756">
        <v>1859076.0919999999</v>
      </c>
      <c r="I756">
        <v>84.753</v>
      </c>
      <c r="J756">
        <v>23407866.159000002</v>
      </c>
      <c r="K756">
        <v>78.525999999999996</v>
      </c>
      <c r="L756">
        <v>447.60899999999998</v>
      </c>
      <c r="M756" s="2">
        <v>199.67599999999999</v>
      </c>
      <c r="N756">
        <v>42.414999999999999</v>
      </c>
      <c r="O756" s="4">
        <v>5497571.4460000005</v>
      </c>
      <c r="P756" s="4">
        <v>37429890.625</v>
      </c>
      <c r="Q756" s="4">
        <v>44043546.916000001</v>
      </c>
      <c r="R756" s="6">
        <v>422876.76699999999</v>
      </c>
      <c r="S756" s="4">
        <v>-9802699.6940000001</v>
      </c>
      <c r="T756" s="4">
        <v>3839369.281</v>
      </c>
      <c r="U756" s="4">
        <v>35837069.947999999</v>
      </c>
      <c r="V756" s="4">
        <v>41.273000000000003</v>
      </c>
      <c r="W756" s="8">
        <v>138</v>
      </c>
      <c r="X756" s="23">
        <f t="shared" si="334"/>
        <v>611872.03860501444</v>
      </c>
      <c r="Y756" s="24">
        <f t="shared" si="352"/>
        <v>-0.49137436537529405</v>
      </c>
      <c r="Z756" s="20">
        <f t="shared" si="335"/>
        <v>0.31158084579803269</v>
      </c>
      <c r="AA756" s="7">
        <f t="shared" si="336"/>
        <v>0.85494055918170808</v>
      </c>
      <c r="AB756" s="7">
        <f t="shared" si="353"/>
        <v>-0.33220683691997593</v>
      </c>
      <c r="AC756" s="4">
        <f t="shared" si="337"/>
        <v>52295.342942166048</v>
      </c>
      <c r="AD756">
        <f t="shared" si="359"/>
        <v>2.1872260777611413E-3</v>
      </c>
      <c r="AE756" s="7">
        <f t="shared" si="338"/>
        <v>-0.22165940501068557</v>
      </c>
      <c r="AF756" s="7">
        <f t="shared" si="356"/>
        <v>-6.3004437974355343E-2</v>
      </c>
      <c r="AG756">
        <f t="shared" si="339"/>
        <v>0.58052144110130011</v>
      </c>
      <c r="AH756" s="7">
        <f t="shared" si="351"/>
        <v>-3.0836652861812159E-2</v>
      </c>
      <c r="AI756" s="7">
        <f t="shared" si="340"/>
        <v>6.6594853101052989</v>
      </c>
      <c r="AJ756" s="10">
        <f t="shared" si="358"/>
        <v>-4.4291285578742734E-2</v>
      </c>
      <c r="AK756" s="17">
        <f t="shared" si="341"/>
        <v>-0.12474587816837353</v>
      </c>
      <c r="AL756" s="20">
        <f t="shared" si="342"/>
        <v>0.45036236776450256</v>
      </c>
      <c r="AM756">
        <f t="shared" si="343"/>
        <v>42.414999999999999</v>
      </c>
      <c r="AN756" s="13">
        <f t="shared" si="332"/>
        <v>-0.69441101338753985</v>
      </c>
      <c r="AO756">
        <f t="shared" si="344"/>
        <v>5.7001375340651501</v>
      </c>
      <c r="AP756" s="13">
        <f t="shared" si="357"/>
        <v>-0.51773552109846155</v>
      </c>
      <c r="AQ756">
        <f t="shared" si="345"/>
        <v>1.079298576267733</v>
      </c>
      <c r="AR756" s="13">
        <f t="shared" si="355"/>
        <v>-0.48886491522602293</v>
      </c>
      <c r="AS756" s="16">
        <f t="shared" si="346"/>
        <v>8.1419405713349581E-5</v>
      </c>
      <c r="AT756" s="13">
        <f t="shared" si="354"/>
        <v>-5.6537104737708482E-2</v>
      </c>
      <c r="AU756" s="17">
        <f t="shared" si="347"/>
        <v>-0.47128083404492471</v>
      </c>
      <c r="AV756" s="20">
        <f t="shared" si="348"/>
        <v>0.31872010024133701</v>
      </c>
      <c r="AW756" s="17">
        <f>(Z756*0.3999)+(AL756*0.4002)+(AV756*0.1999)</f>
        <v>0.36854834785223045</v>
      </c>
      <c r="AX756" s="17">
        <f t="shared" si="349"/>
        <v>755</v>
      </c>
    </row>
    <row r="757" spans="1:50" x14ac:dyDescent="0.25">
      <c r="A757">
        <v>157757</v>
      </c>
      <c r="B757" s="1" t="s">
        <v>1362</v>
      </c>
      <c r="C757" t="s">
        <v>707</v>
      </c>
      <c r="D757" t="s">
        <v>294</v>
      </c>
      <c r="E757" s="1" t="s">
        <v>48</v>
      </c>
      <c r="F757">
        <v>510.661</v>
      </c>
      <c r="G757">
        <v>-2521828.4700000002</v>
      </c>
      <c r="H757">
        <v>2266892.798</v>
      </c>
      <c r="I757">
        <v>482.81400000000002</v>
      </c>
      <c r="J757">
        <v>32243100.741</v>
      </c>
      <c r="K757">
        <v>196.30500000000001</v>
      </c>
      <c r="L757">
        <v>1078.99</v>
      </c>
      <c r="M757" s="2">
        <v>97.284000000000006</v>
      </c>
      <c r="N757">
        <v>48.085999999999999</v>
      </c>
      <c r="O757" s="4">
        <v>15082885.816</v>
      </c>
      <c r="P757" s="4">
        <v>80525042.324000001</v>
      </c>
      <c r="Q757" s="4">
        <v>93647033.341999993</v>
      </c>
      <c r="R757" s="6">
        <v>294319.57500000001</v>
      </c>
      <c r="S757" s="4">
        <v>-470566.36700000003</v>
      </c>
      <c r="T757" s="4">
        <v>-10601146.838</v>
      </c>
      <c r="U757" s="4">
        <v>47466947.942000002</v>
      </c>
      <c r="V757" s="4">
        <v>40.139000000000003</v>
      </c>
      <c r="W757" s="9">
        <v>85</v>
      </c>
      <c r="X757" s="23">
        <f t="shared" si="334"/>
        <v>336853.94746235298</v>
      </c>
      <c r="Y757" s="24">
        <f t="shared" si="352"/>
        <v>-0.59884534437924419</v>
      </c>
      <c r="Z757" s="20">
        <f t="shared" si="335"/>
        <v>0.27463801063549198</v>
      </c>
      <c r="AA757" s="7">
        <f t="shared" si="336"/>
        <v>1.7631693999304374</v>
      </c>
      <c r="AB757" s="7">
        <f t="shared" si="353"/>
        <v>-0.16728142804382573</v>
      </c>
      <c r="AC757" s="4">
        <f t="shared" si="337"/>
        <v>29882.668737430376</v>
      </c>
      <c r="AD757">
        <f t="shared" si="359"/>
        <v>-1.6741447896789666E-3</v>
      </c>
      <c r="AE757" s="7">
        <f t="shared" si="338"/>
        <v>3.7843731456990583E-2</v>
      </c>
      <c r="AF757" s="7">
        <f t="shared" si="356"/>
        <v>-1.5758306697884899E-2</v>
      </c>
      <c r="AG757">
        <f t="shared" si="339"/>
        <v>-1.0000750107204508</v>
      </c>
      <c r="AH757" s="7">
        <f t="shared" si="351"/>
        <v>-0.13202794370125476</v>
      </c>
      <c r="AI757" s="7">
        <f t="shared" si="340"/>
        <v>7.1366481819367493</v>
      </c>
      <c r="AJ757" s="10">
        <f t="shared" si="358"/>
        <v>-3.8554444917607032E-2</v>
      </c>
      <c r="AK757" s="17">
        <f t="shared" si="341"/>
        <v>-8.5775966949068541E-2</v>
      </c>
      <c r="AL757" s="20">
        <f t="shared" si="342"/>
        <v>0.46582225582391124</v>
      </c>
      <c r="AM757">
        <f t="shared" si="343"/>
        <v>48.085999999999999</v>
      </c>
      <c r="AN757" s="13">
        <f t="shared" si="332"/>
        <v>-0.4749774851207727</v>
      </c>
      <c r="AO757">
        <f t="shared" si="344"/>
        <v>5.4964977967958024</v>
      </c>
      <c r="AP757" s="13">
        <f t="shared" si="357"/>
        <v>-0.53511622425795402</v>
      </c>
      <c r="AQ757">
        <f t="shared" si="345"/>
        <v>2.4595094368457247</v>
      </c>
      <c r="AR757" s="13">
        <f t="shared" si="355"/>
        <v>-0.22922776683521942</v>
      </c>
      <c r="AS757" s="16">
        <f t="shared" si="346"/>
        <v>7.1537371108080792E-5</v>
      </c>
      <c r="AT757" s="13">
        <f t="shared" si="354"/>
        <v>-0.11954231517905997</v>
      </c>
      <c r="AU757" s="17">
        <f t="shared" si="347"/>
        <v>-0.35748770634533716</v>
      </c>
      <c r="AV757" s="20">
        <f t="shared" si="348"/>
        <v>0.36036336395922075</v>
      </c>
      <c r="AW757" s="17">
        <f>(Z757*0.3999)+(AL757*0.4002)+(AV757*0.1999)</f>
        <v>0.36828644368931074</v>
      </c>
      <c r="AX757" s="17">
        <f t="shared" si="349"/>
        <v>756</v>
      </c>
    </row>
    <row r="758" spans="1:50" x14ac:dyDescent="0.25">
      <c r="A758">
        <v>198303</v>
      </c>
      <c r="B758" s="1" t="s">
        <v>1363</v>
      </c>
      <c r="C758" t="s">
        <v>1364</v>
      </c>
      <c r="D758" t="s">
        <v>118</v>
      </c>
      <c r="E758" s="1" t="s">
        <v>70</v>
      </c>
      <c r="F758">
        <v>220.23099999999999</v>
      </c>
      <c r="G758">
        <v>-5083938.3830000004</v>
      </c>
      <c r="H758">
        <v>2668783.8369999998</v>
      </c>
      <c r="I758">
        <v>149.035</v>
      </c>
      <c r="J758">
        <v>27518359.914000001</v>
      </c>
      <c r="K758">
        <v>33.283000000000001</v>
      </c>
      <c r="L758">
        <v>95.591999999999999</v>
      </c>
      <c r="M758" s="2">
        <v>69.94</v>
      </c>
      <c r="N758">
        <v>28.27</v>
      </c>
      <c r="O758" s="4">
        <v>6754397.0669999998</v>
      </c>
      <c r="P758" s="4">
        <v>92093285.128000006</v>
      </c>
      <c r="Q758" s="4">
        <v>100927317.667</v>
      </c>
      <c r="R758" s="6">
        <v>767685.26300000004</v>
      </c>
      <c r="S758" s="4">
        <v>-14290349.369999999</v>
      </c>
      <c r="T758" s="4">
        <v>15692472.08</v>
      </c>
      <c r="U758" s="4">
        <v>12844412.738</v>
      </c>
      <c r="V758" s="4">
        <v>40.155000000000001</v>
      </c>
      <c r="W758" s="8">
        <v>163</v>
      </c>
      <c r="X758" s="23">
        <f t="shared" si="334"/>
        <v>329398.20425901836</v>
      </c>
      <c r="Y758" s="24">
        <f t="shared" si="352"/>
        <v>-0.60175888369564057</v>
      </c>
      <c r="Z758" s="20">
        <f t="shared" si="335"/>
        <v>0.27366732388853215</v>
      </c>
      <c r="AA758" s="7">
        <f t="shared" si="336"/>
        <v>3.7641366352867229</v>
      </c>
      <c r="AB758" s="7">
        <f t="shared" si="353"/>
        <v>0.19607450675214483</v>
      </c>
      <c r="AC758" s="4">
        <f t="shared" si="337"/>
        <v>287873.04286969622</v>
      </c>
      <c r="AD758">
        <f t="shared" si="359"/>
        <v>4.2773764712517544E-2</v>
      </c>
      <c r="AE758" s="7">
        <f t="shared" si="338"/>
        <v>-0.90479539781665341</v>
      </c>
      <c r="AF758" s="7">
        <f t="shared" si="356"/>
        <v>-0.18737878363785368</v>
      </c>
      <c r="AG758">
        <f t="shared" si="339"/>
        <v>1.2008710235292934</v>
      </c>
      <c r="AH758" s="7">
        <f t="shared" si="351"/>
        <v>8.878718474904651E-3</v>
      </c>
      <c r="AI758" s="7">
        <f t="shared" si="340"/>
        <v>11.424829739015761</v>
      </c>
      <c r="AJ758" s="10">
        <f t="shared" si="358"/>
        <v>1.3001566187282182E-2</v>
      </c>
      <c r="AK758" s="17">
        <f t="shared" si="341"/>
        <v>3.1488638628023598E-2</v>
      </c>
      <c r="AL758" s="20">
        <f t="shared" si="342"/>
        <v>0.51256007364260614</v>
      </c>
      <c r="AM758">
        <f t="shared" si="343"/>
        <v>28.27</v>
      </c>
      <c r="AN758" s="13">
        <f t="shared" si="332"/>
        <v>-1.2417372798896422</v>
      </c>
      <c r="AO758">
        <f t="shared" si="344"/>
        <v>2.8720968662680648</v>
      </c>
      <c r="AP758" s="13">
        <f t="shared" si="357"/>
        <v>-0.75910950845997793</v>
      </c>
      <c r="AQ758">
        <f t="shared" si="345"/>
        <v>4.4778114953579902</v>
      </c>
      <c r="AR758" s="13">
        <f t="shared" si="355"/>
        <v>0.1504433443194679</v>
      </c>
      <c r="AS758" s="16">
        <f t="shared" si="346"/>
        <v>1.41525585558235E-5</v>
      </c>
      <c r="AT758" s="13">
        <f t="shared" si="354"/>
        <v>-0.48541253678957591</v>
      </c>
      <c r="AU758" s="17">
        <f t="shared" si="347"/>
        <v>-0.62177023235993545</v>
      </c>
      <c r="AV758" s="20">
        <f t="shared" si="348"/>
        <v>0.26704648134347464</v>
      </c>
      <c r="AW758" s="17">
        <f>(Z758*0.3999)+(AL758*0.4002)+(AV758*0.1999)</f>
        <v>0.36794869591535556</v>
      </c>
      <c r="AX758" s="17">
        <f t="shared" si="349"/>
        <v>757</v>
      </c>
    </row>
    <row r="759" spans="1:50" x14ac:dyDescent="0.25">
      <c r="A759">
        <v>190983</v>
      </c>
      <c r="B759" s="1" t="s">
        <v>1365</v>
      </c>
      <c r="C759" t="s">
        <v>1366</v>
      </c>
      <c r="D759" t="s">
        <v>58</v>
      </c>
      <c r="E759" s="1" t="s">
        <v>44</v>
      </c>
      <c r="F759">
        <v>69.370999999999995</v>
      </c>
      <c r="G759">
        <v>5092023.108</v>
      </c>
      <c r="H759">
        <v>1219284.524</v>
      </c>
      <c r="I759">
        <v>139.03399999999999</v>
      </c>
      <c r="J759">
        <v>12794399.229</v>
      </c>
      <c r="K759">
        <v>72.272999999999996</v>
      </c>
      <c r="L759">
        <v>441.197</v>
      </c>
      <c r="M759" s="2">
        <v>121.949</v>
      </c>
      <c r="N759">
        <v>29.437000000000001</v>
      </c>
      <c r="O759" s="4">
        <v>3915105.7439999999</v>
      </c>
      <c r="P759" s="4">
        <v>80407312.111000001</v>
      </c>
      <c r="Q759" s="4">
        <v>85064829.746000007</v>
      </c>
      <c r="R759" s="6">
        <v>1163205.6410000001</v>
      </c>
      <c r="S759" s="4">
        <v>-8593094.4729999993</v>
      </c>
      <c r="T759" s="4">
        <v>4546878.7450000001</v>
      </c>
      <c r="U759" s="4">
        <v>30002608.673999999</v>
      </c>
      <c r="V759" s="4">
        <v>40.231000000000002</v>
      </c>
      <c r="W759" s="8">
        <v>402</v>
      </c>
      <c r="X759" s="23">
        <f t="shared" si="334"/>
        <v>352865.08635400247</v>
      </c>
      <c r="Y759" s="24">
        <f t="shared" si="352"/>
        <v>-0.59258854591008026</v>
      </c>
      <c r="Z759" s="20">
        <f t="shared" si="335"/>
        <v>0.27672827323290494</v>
      </c>
      <c r="AA759" s="7">
        <f t="shared" si="336"/>
        <v>2.1512845551638926</v>
      </c>
      <c r="AB759" s="7">
        <f t="shared" si="353"/>
        <v>-9.6803539877293579E-2</v>
      </c>
      <c r="AC759" s="4">
        <f t="shared" si="337"/>
        <v>28999.288818826964</v>
      </c>
      <c r="AD759">
        <f t="shared" si="359"/>
        <v>-1.8263380287104826E-3</v>
      </c>
      <c r="AE759" s="7">
        <f t="shared" si="338"/>
        <v>-0.24577229364025532</v>
      </c>
      <c r="AF759" s="7">
        <f t="shared" si="356"/>
        <v>-6.7394522491848144E-2</v>
      </c>
      <c r="AG759">
        <f t="shared" si="339"/>
        <v>2.0695363084760472</v>
      </c>
      <c r="AH759" s="7">
        <f t="shared" si="351"/>
        <v>6.4491497682311841E-2</v>
      </c>
      <c r="AI759" s="7">
        <f t="shared" si="340"/>
        <v>18.263984468198348</v>
      </c>
      <c r="AJ759" s="10">
        <f t="shared" si="358"/>
        <v>9.5227454357458885E-2</v>
      </c>
      <c r="AK759" s="17">
        <f t="shared" si="341"/>
        <v>-1.5611499475783074E-2</v>
      </c>
      <c r="AL759" s="20">
        <f t="shared" si="342"/>
        <v>0.49377216577317384</v>
      </c>
      <c r="AM759">
        <f t="shared" si="343"/>
        <v>29.437000000000001</v>
      </c>
      <c r="AN759" s="13">
        <f t="shared" si="332"/>
        <v>-1.1965814118791822</v>
      </c>
      <c r="AO759">
        <f t="shared" si="344"/>
        <v>6.1045895424293999</v>
      </c>
      <c r="AP759" s="13">
        <f t="shared" si="357"/>
        <v>-0.48321543973368508</v>
      </c>
      <c r="AQ759">
        <f t="shared" si="345"/>
        <v>1.9237336211309894</v>
      </c>
      <c r="AR759" s="13">
        <f t="shared" si="355"/>
        <v>-0.33001476173734362</v>
      </c>
      <c r="AS759" s="16">
        <f t="shared" si="346"/>
        <v>1.126909536673807E-4</v>
      </c>
      <c r="AT759" s="13">
        <f t="shared" si="354"/>
        <v>0.14284192380971825</v>
      </c>
      <c r="AU759" s="17">
        <f t="shared" si="347"/>
        <v>-0.53371358916956813</v>
      </c>
      <c r="AV759" s="20">
        <f t="shared" si="348"/>
        <v>0.29676985293691827</v>
      </c>
      <c r="AW759" s="17">
        <f>(Z759*0.3999)+(AL759*0.4002)+(AV759*0.1999)</f>
        <v>0.36759555081035283</v>
      </c>
      <c r="AX759" s="17">
        <f t="shared" si="349"/>
        <v>758</v>
      </c>
    </row>
    <row r="760" spans="1:50" x14ac:dyDescent="0.25">
      <c r="A760">
        <v>176318</v>
      </c>
      <c r="B760" s="1" t="s">
        <v>1367</v>
      </c>
      <c r="C760" t="s">
        <v>1368</v>
      </c>
      <c r="D760" t="s">
        <v>492</v>
      </c>
      <c r="E760" s="1" t="s">
        <v>67</v>
      </c>
      <c r="F760">
        <v>81.486999999999995</v>
      </c>
      <c r="G760">
        <v>12577885.334000001</v>
      </c>
      <c r="H760">
        <v>74006.504000000001</v>
      </c>
      <c r="I760">
        <v>84.356999999999999</v>
      </c>
      <c r="J760">
        <v>-12292775.619999999</v>
      </c>
      <c r="K760">
        <v>40.786999999999999</v>
      </c>
      <c r="L760">
        <v>381.7</v>
      </c>
      <c r="M760" s="2">
        <v>59.17</v>
      </c>
      <c r="N760">
        <v>16.952000000000002</v>
      </c>
      <c r="O760" s="4">
        <v>4801710.7829999998</v>
      </c>
      <c r="P760" s="4">
        <v>84446782.312000006</v>
      </c>
      <c r="Q760" s="4">
        <v>106618267.086</v>
      </c>
      <c r="R760" s="6">
        <v>227550.481</v>
      </c>
      <c r="S760" s="4">
        <v>-2534648.875</v>
      </c>
      <c r="T760" s="4">
        <v>0</v>
      </c>
      <c r="U760" s="4">
        <v>17094640.388999999</v>
      </c>
      <c r="V760" s="4">
        <v>38.978999999999999</v>
      </c>
      <c r="W760" s="8">
        <v>52</v>
      </c>
      <c r="X760" s="23">
        <f t="shared" si="334"/>
        <v>258926.19155326922</v>
      </c>
      <c r="Y760" s="24">
        <f t="shared" si="352"/>
        <v>-0.62929778546896764</v>
      </c>
      <c r="Z760" s="20">
        <f t="shared" si="335"/>
        <v>0.26457706044728801</v>
      </c>
      <c r="AA760" s="7">
        <f t="shared" si="336"/>
        <v>4.3183616083902647</v>
      </c>
      <c r="AB760" s="7">
        <f t="shared" si="353"/>
        <v>0.29671630119584641</v>
      </c>
      <c r="AC760" s="4">
        <f t="shared" si="337"/>
        <v>-32205.333036416032</v>
      </c>
      <c r="AD760">
        <f t="shared" si="359"/>
        <v>-1.2370985295058888E-2</v>
      </c>
      <c r="AE760" s="7">
        <f t="shared" si="338"/>
        <v>-0.143942330169365</v>
      </c>
      <c r="AF760" s="7">
        <f t="shared" si="356"/>
        <v>-4.8854970764221364E-2</v>
      </c>
      <c r="AG760">
        <f t="shared" si="339"/>
        <v>0.5673000911851338</v>
      </c>
      <c r="AH760" s="7">
        <f t="shared" si="351"/>
        <v>-3.1683096280759999E-2</v>
      </c>
      <c r="AI760" s="7">
        <f t="shared" si="340"/>
        <v>4.808801402918621</v>
      </c>
      <c r="AJ760" s="10">
        <f t="shared" si="358"/>
        <v>-6.6541714764289939E-2</v>
      </c>
      <c r="AK760" s="17">
        <f t="shared" si="341"/>
        <v>6.1070371940855323E-2</v>
      </c>
      <c r="AL760" s="20">
        <f t="shared" si="342"/>
        <v>0.52434841757006612</v>
      </c>
      <c r="AM760">
        <f t="shared" si="343"/>
        <v>16.952000000000002</v>
      </c>
      <c r="AN760" s="13">
        <f t="shared" ref="AN760:AN761" si="360">(AM760 - AVERAGE(AM$2:AM$844)) / _xlfn.STDEV.P(AM$2:AM$844)</f>
        <v>-1.679675681039928</v>
      </c>
      <c r="AO760">
        <f t="shared" si="344"/>
        <v>9.3583739917130462</v>
      </c>
      <c r="AP760" s="13">
        <f t="shared" si="357"/>
        <v>-0.20550411277802877</v>
      </c>
      <c r="AQ760">
        <f t="shared" si="345"/>
        <v>2.0682325250692624</v>
      </c>
      <c r="AR760" s="13">
        <f t="shared" si="355"/>
        <v>-0.30283247790252532</v>
      </c>
      <c r="AS760" s="16">
        <f t="shared" si="346"/>
        <v>7.9492501162579918E-5</v>
      </c>
      <c r="AT760" s="13">
        <f t="shared" si="354"/>
        <v>-6.8822532948707771E-2</v>
      </c>
      <c r="AU760" s="17">
        <f t="shared" si="347"/>
        <v>-0.6447513585718585</v>
      </c>
      <c r="AV760" s="20">
        <f t="shared" si="348"/>
        <v>0.25954416402978964</v>
      </c>
      <c r="AW760" s="17">
        <f>(Z760*0.3999)+(AL760*0.4002)+(AV760*0.1999)</f>
        <v>0.36753148157396587</v>
      </c>
      <c r="AX760" s="17">
        <f t="shared" si="349"/>
        <v>759</v>
      </c>
    </row>
    <row r="761" spans="1:50" x14ac:dyDescent="0.25">
      <c r="A761">
        <v>220516</v>
      </c>
      <c r="B761" s="1" t="s">
        <v>1369</v>
      </c>
      <c r="C761" t="s">
        <v>330</v>
      </c>
      <c r="D761" t="s">
        <v>110</v>
      </c>
      <c r="E761" s="1" t="s">
        <v>192</v>
      </c>
      <c r="F761">
        <v>310.60300000000001</v>
      </c>
      <c r="G761">
        <v>-15037.316999999999</v>
      </c>
      <c r="H761">
        <v>862737.06900000002</v>
      </c>
      <c r="I761">
        <v>405.85899999999998</v>
      </c>
      <c r="J761">
        <v>41346286.743000001</v>
      </c>
      <c r="K761">
        <v>80.242999999999995</v>
      </c>
      <c r="L761">
        <v>471.43599999999998</v>
      </c>
      <c r="M761" s="2">
        <v>126.107</v>
      </c>
      <c r="N761">
        <v>40.582999999999998</v>
      </c>
      <c r="O761" s="4">
        <v>11621852.096999999</v>
      </c>
      <c r="P761" s="4">
        <v>47889742.350000001</v>
      </c>
      <c r="Q761" s="4">
        <v>58163807.306999996</v>
      </c>
      <c r="R761" s="6">
        <v>500992.75799999997</v>
      </c>
      <c r="S761" s="4">
        <v>-10224883.618000001</v>
      </c>
      <c r="T761" s="4">
        <v>-17983187.019000001</v>
      </c>
      <c r="U761" s="4">
        <v>24493204.287999999</v>
      </c>
      <c r="V761" s="4">
        <v>39.926000000000002</v>
      </c>
      <c r="W761" s="8">
        <v>142</v>
      </c>
      <c r="X761" s="23">
        <f t="shared" si="334"/>
        <v>444920.37840215489</v>
      </c>
      <c r="Y761" s="24">
        <f t="shared" si="352"/>
        <v>-0.55661537658945726</v>
      </c>
      <c r="Z761" s="20">
        <f t="shared" si="335"/>
        <v>0.28889512282850965</v>
      </c>
      <c r="AA761" s="7">
        <f t="shared" si="336"/>
        <v>1.4145398339119268</v>
      </c>
      <c r="AB761" s="7">
        <f t="shared" si="353"/>
        <v>-0.23058912225282854</v>
      </c>
      <c r="AC761" s="4">
        <f t="shared" si="337"/>
        <v>87702.862621861728</v>
      </c>
      <c r="AD761">
        <f t="shared" si="359"/>
        <v>8.2874158065977255E-3</v>
      </c>
      <c r="AE761" s="7">
        <f t="shared" si="338"/>
        <v>-0.38223445323512917</v>
      </c>
      <c r="AF761" s="7">
        <f t="shared" si="356"/>
        <v>-9.2239344000559095E-2</v>
      </c>
      <c r="AG761">
        <f t="shared" si="339"/>
        <v>-1.7518114214118661</v>
      </c>
      <c r="AH761" s="7">
        <f t="shared" si="351"/>
        <v>-0.18015482496889174</v>
      </c>
      <c r="AI761" s="7">
        <f t="shared" si="340"/>
        <v>5.6612263549464368</v>
      </c>
      <c r="AJ761" s="10">
        <f t="shared" si="358"/>
        <v>-5.6293167750164311E-2</v>
      </c>
      <c r="AK761" s="17">
        <f t="shared" si="341"/>
        <v>-0.13085643326127372</v>
      </c>
      <c r="AL761" s="20">
        <f t="shared" si="342"/>
        <v>0.4479444397340277</v>
      </c>
      <c r="AM761">
        <f t="shared" si="343"/>
        <v>40.582999999999998</v>
      </c>
      <c r="AN761" s="13">
        <f t="shared" si="360"/>
        <v>-0.7652983743088444</v>
      </c>
      <c r="AO761">
        <f t="shared" si="344"/>
        <v>5.8751043704746833</v>
      </c>
      <c r="AP761" s="13">
        <f t="shared" si="357"/>
        <v>-0.50280205729042649</v>
      </c>
      <c r="AQ761">
        <f t="shared" si="345"/>
        <v>5.0578742070959457</v>
      </c>
      <c r="AR761" s="13">
        <f t="shared" si="355"/>
        <v>0.25956132959630462</v>
      </c>
      <c r="AS761" s="16">
        <f t="shared" si="346"/>
        <v>4.0564618794425537E-5</v>
      </c>
      <c r="AT761" s="13">
        <f t="shared" si="354"/>
        <v>-0.31701630261371805</v>
      </c>
      <c r="AU761" s="17">
        <f t="shared" si="347"/>
        <v>-0.35380295473892742</v>
      </c>
      <c r="AV761" s="20">
        <f t="shared" si="348"/>
        <v>0.36174327949143265</v>
      </c>
      <c r="AW761" s="17">
        <f>(Z761*0.3999)+(AL761*0.4002)+(AV761*0.1999)</f>
        <v>0.36710900597101626</v>
      </c>
      <c r="AX761" s="17">
        <f t="shared" si="349"/>
        <v>760</v>
      </c>
    </row>
    <row r="762" spans="1:50" x14ac:dyDescent="0.25">
      <c r="A762">
        <v>480985</v>
      </c>
      <c r="B762" s="1" t="s">
        <v>1370</v>
      </c>
      <c r="C762" t="s">
        <v>1306</v>
      </c>
      <c r="D762" t="s">
        <v>1307</v>
      </c>
      <c r="E762" s="1" t="s">
        <v>44</v>
      </c>
      <c r="F762">
        <v>34.850999999999999</v>
      </c>
      <c r="G762">
        <v>0</v>
      </c>
      <c r="H762">
        <v>0</v>
      </c>
      <c r="I762">
        <v>26.344000000000001</v>
      </c>
      <c r="J762">
        <v>0</v>
      </c>
      <c r="K762">
        <v>11.554</v>
      </c>
      <c r="L762">
        <v>294.56099999999998</v>
      </c>
      <c r="M762" s="2">
        <v>0.36799999999999999</v>
      </c>
      <c r="N762">
        <v>-97.397000000000006</v>
      </c>
      <c r="O762" s="4">
        <v>509454.12</v>
      </c>
      <c r="P762" s="4">
        <v>929232.73499999999</v>
      </c>
      <c r="Q762" s="4">
        <v>1549077.345</v>
      </c>
      <c r="R762" s="6">
        <v>307211.81</v>
      </c>
      <c r="S762" s="4">
        <v>-4366.1459999999997</v>
      </c>
      <c r="T762" s="4">
        <v>1422448.7949999999</v>
      </c>
      <c r="U762" s="4">
        <v>2631210.19</v>
      </c>
      <c r="V762" s="4">
        <v>36.372999999999998</v>
      </c>
      <c r="W762" s="8">
        <v>60</v>
      </c>
      <c r="X762" s="23">
        <f t="shared" si="334"/>
        <v>1884.2324346666667</v>
      </c>
      <c r="Y762" s="24">
        <f t="shared" si="352"/>
        <v>-0.72974409020766107</v>
      </c>
      <c r="Z762" s="20">
        <f t="shared" si="335"/>
        <v>0.23277331265318441</v>
      </c>
      <c r="AA762" s="7">
        <f t="shared" si="336"/>
        <v>0.35257287838996593</v>
      </c>
      <c r="AB762" s="7">
        <f t="shared" si="353"/>
        <v>-0.42343185801976674</v>
      </c>
      <c r="AC762" s="4">
        <f t="shared" si="337"/>
        <v>0</v>
      </c>
      <c r="AD762">
        <f t="shared" si="359"/>
        <v>-6.8224847624117199E-3</v>
      </c>
      <c r="AE762" s="7">
        <f t="shared" si="338"/>
        <v>-1.659368003587733E-3</v>
      </c>
      <c r="AF762" s="7">
        <f t="shared" si="356"/>
        <v>-2.2950391727556314E-2</v>
      </c>
      <c r="AG762">
        <f t="shared" si="339"/>
        <v>2.2948474053843912</v>
      </c>
      <c r="AH762" s="7">
        <f t="shared" si="351"/>
        <v>7.8916128783013101E-2</v>
      </c>
      <c r="AI762" s="7">
        <f t="shared" si="340"/>
        <v>2.4991382033635818</v>
      </c>
      <c r="AJ762" s="10">
        <f t="shared" si="358"/>
        <v>-9.4310366809406576E-2</v>
      </c>
      <c r="AK762" s="17">
        <f t="shared" si="341"/>
        <v>-0.13100633773061141</v>
      </c>
      <c r="AL762" s="20">
        <f t="shared" si="342"/>
        <v>0.44788514691683035</v>
      </c>
      <c r="AM762">
        <f t="shared" si="343"/>
        <v>-97.397000000000006</v>
      </c>
      <c r="AN762" s="13">
        <v>-3</v>
      </c>
      <c r="AO762">
        <f t="shared" si="344"/>
        <v>25.494287692573998</v>
      </c>
      <c r="AP762" s="13">
        <f t="shared" si="357"/>
        <v>1.1717002089448241</v>
      </c>
      <c r="AQ762">
        <f t="shared" si="345"/>
        <v>2.2800761640990133</v>
      </c>
      <c r="AR762" s="13">
        <f t="shared" si="355"/>
        <v>-0.26298169863870918</v>
      </c>
      <c r="AS762" s="16">
        <f t="shared" si="346"/>
        <v>5.7818945501903092E-4</v>
      </c>
      <c r="AT762" s="13">
        <v>3</v>
      </c>
      <c r="AU762" s="17">
        <f t="shared" si="347"/>
        <v>-7.2820372423471058E-2</v>
      </c>
      <c r="AV762" s="20">
        <f t="shared" si="348"/>
        <v>0.47097452957262742</v>
      </c>
      <c r="AW762" s="17">
        <f>(Z762*0.3999)+(AL762*0.4002)+(AV762*0.1999)</f>
        <v>0.36647749198769214</v>
      </c>
      <c r="AX762" s="17">
        <f t="shared" si="349"/>
        <v>761</v>
      </c>
    </row>
    <row r="763" spans="1:50" ht="30" x14ac:dyDescent="0.25">
      <c r="A763">
        <v>179265</v>
      </c>
      <c r="B763" s="1" t="s">
        <v>1371</v>
      </c>
      <c r="C763" t="s">
        <v>168</v>
      </c>
      <c r="D763" t="s">
        <v>169</v>
      </c>
      <c r="E763" s="1" t="s">
        <v>44</v>
      </c>
      <c r="F763">
        <v>323.80799999999999</v>
      </c>
      <c r="G763">
        <v>2249026.08</v>
      </c>
      <c r="H763">
        <v>5322989.2249999996</v>
      </c>
      <c r="I763">
        <v>137.49600000000001</v>
      </c>
      <c r="J763">
        <v>127685689.645</v>
      </c>
      <c r="K763">
        <v>66.786000000000001</v>
      </c>
      <c r="L763">
        <v>-31.774999999999999</v>
      </c>
      <c r="M763" s="2">
        <v>104.452</v>
      </c>
      <c r="N763">
        <v>61.280999999999999</v>
      </c>
      <c r="O763" s="4">
        <v>12071785.614</v>
      </c>
      <c r="P763" s="4">
        <v>144165274.69499999</v>
      </c>
      <c r="Q763" s="4">
        <v>225680620.48500001</v>
      </c>
      <c r="R763" s="6">
        <v>422876.76699999999</v>
      </c>
      <c r="S763" s="4">
        <v>-2069300.4040000001</v>
      </c>
      <c r="T763" s="4">
        <v>-3042142.6910000001</v>
      </c>
      <c r="U763" s="4">
        <v>37835458.287</v>
      </c>
      <c r="V763" s="4">
        <v>39.984000000000002</v>
      </c>
      <c r="W763" s="8">
        <v>138</v>
      </c>
      <c r="X763" s="23">
        <f t="shared" si="334"/>
        <v>320074.8120774203</v>
      </c>
      <c r="Y763" s="24">
        <f t="shared" si="352"/>
        <v>-0.6054022588686373</v>
      </c>
      <c r="Z763" s="20">
        <f t="shared" si="335"/>
        <v>0.27245587525714787</v>
      </c>
      <c r="AA763" s="7">
        <f t="shared" si="336"/>
        <v>4.1688229642713912</v>
      </c>
      <c r="AB763" s="7">
        <f t="shared" si="353"/>
        <v>0.26956155679931437</v>
      </c>
      <c r="AC763" s="4">
        <f t="shared" si="337"/>
        <v>-4018432.4042486232</v>
      </c>
      <c r="AD763">
        <f t="shared" si="359"/>
        <v>-0.69913870177431847</v>
      </c>
      <c r="AE763" s="7">
        <f t="shared" si="338"/>
        <v>8.5995755524334277E-2</v>
      </c>
      <c r="AF763" s="7">
        <f t="shared" si="356"/>
        <v>-6.9915654504362004E-3</v>
      </c>
      <c r="AG763">
        <f t="shared" si="339"/>
        <v>-9.729660143296558E-3</v>
      </c>
      <c r="AH763" s="7">
        <f t="shared" si="351"/>
        <v>-6.8625090755306192E-2</v>
      </c>
      <c r="AI763" s="7">
        <f t="shared" si="340"/>
        <v>2.7685660693435423</v>
      </c>
      <c r="AJ763" s="10">
        <f t="shared" si="358"/>
        <v>-9.1071085574334215E-2</v>
      </c>
      <c r="AK763" s="17">
        <f t="shared" si="341"/>
        <v>-5.2786332303652074E-2</v>
      </c>
      <c r="AL763" s="20">
        <f t="shared" si="342"/>
        <v>0.4789510757798332</v>
      </c>
      <c r="AM763">
        <f t="shared" si="343"/>
        <v>61.280999999999999</v>
      </c>
      <c r="AN763" s="13">
        <f t="shared" ref="AN763:AN794" si="361">(AM763 - AVERAGE(AM$2:AM$844)) / _xlfn.STDEV.P(AM$2:AM$844)</f>
        <v>3.5589505794408581E-2</v>
      </c>
      <c r="AO763">
        <f t="shared" si="344"/>
        <v>-0.47577336567544093</v>
      </c>
      <c r="AP763" s="13">
        <f t="shared" si="357"/>
        <v>-1.0448510807983249</v>
      </c>
      <c r="AQ763">
        <f t="shared" si="345"/>
        <v>2.0587548288563471</v>
      </c>
      <c r="AR763" s="13">
        <f t="shared" si="355"/>
        <v>-0.30461536636422393</v>
      </c>
      <c r="AS763" s="16">
        <f t="shared" si="346"/>
        <v>-2.6321706677054975E-6</v>
      </c>
      <c r="AT763" s="13">
        <f t="shared" ref="AT763:AT794" si="362">(AS763 - AVERAGE(AS$2:AS$844)) / _xlfn.STDEV.P(AS$2:AS$844)</f>
        <v>-0.59242748251398236</v>
      </c>
      <c r="AU763" s="17">
        <f t="shared" si="347"/>
        <v>-0.44517525655511114</v>
      </c>
      <c r="AV763" s="20">
        <f t="shared" si="348"/>
        <v>0.32809655328468113</v>
      </c>
      <c r="AW763" s="17">
        <f>(Z763*0.3999)+(AL763*0.4002)+(AV763*0.1999)</f>
        <v>0.36621782604403041</v>
      </c>
      <c r="AX763" s="17">
        <f t="shared" si="349"/>
        <v>762</v>
      </c>
    </row>
    <row r="764" spans="1:50" x14ac:dyDescent="0.25">
      <c r="A764">
        <v>199458</v>
      </c>
      <c r="B764" s="1" t="s">
        <v>1372</v>
      </c>
      <c r="C764" t="s">
        <v>1373</v>
      </c>
      <c r="D764" t="s">
        <v>118</v>
      </c>
      <c r="E764" s="1" t="s">
        <v>40</v>
      </c>
      <c r="F764">
        <v>23.635000000000002</v>
      </c>
      <c r="G764">
        <v>-294667.00300000003</v>
      </c>
      <c r="H764">
        <v>658202.01199999999</v>
      </c>
      <c r="I764">
        <v>-2.3450000000000002</v>
      </c>
      <c r="J764">
        <v>4382862.3760000002</v>
      </c>
      <c r="K764">
        <v>24.992000000000001</v>
      </c>
      <c r="L764">
        <v>128.04900000000001</v>
      </c>
      <c r="M764" s="2">
        <v>31.248000000000001</v>
      </c>
      <c r="N764">
        <v>60.341000000000001</v>
      </c>
      <c r="O764" s="4">
        <v>1103395.3130000001</v>
      </c>
      <c r="P764" s="4">
        <v>4762646.4630000005</v>
      </c>
      <c r="Q764" s="4">
        <v>21526925.943999998</v>
      </c>
      <c r="R764" s="6">
        <v>767685.26300000004</v>
      </c>
      <c r="S764" s="4">
        <v>474256.283</v>
      </c>
      <c r="T764" s="4">
        <v>259452.01</v>
      </c>
      <c r="U764" s="4">
        <v>3802695.2250000001</v>
      </c>
      <c r="V764" s="4">
        <v>37.619</v>
      </c>
      <c r="W764" s="8">
        <v>163</v>
      </c>
      <c r="X764" s="23">
        <f t="shared" si="334"/>
        <v>147169.50367008589</v>
      </c>
      <c r="Y764" s="24">
        <f t="shared" si="352"/>
        <v>-0.67296982394157223</v>
      </c>
      <c r="Z764" s="20">
        <f t="shared" si="335"/>
        <v>0.25048324443252967</v>
      </c>
      <c r="AA764" s="7">
        <f t="shared" si="336"/>
        <v>1.7836044470405854</v>
      </c>
      <c r="AB764" s="7">
        <f t="shared" si="353"/>
        <v>-0.16357062483120571</v>
      </c>
      <c r="AC764" s="4">
        <f t="shared" si="337"/>
        <v>34228.009402650547</v>
      </c>
      <c r="AD764">
        <f t="shared" si="359"/>
        <v>-9.2550713490777993E-4</v>
      </c>
      <c r="AE764" s="7">
        <f t="shared" si="338"/>
        <v>0.29780411734153633</v>
      </c>
      <c r="AF764" s="7">
        <f t="shared" si="356"/>
        <v>3.1571073152262048E-2</v>
      </c>
      <c r="AG764">
        <f t="shared" si="339"/>
        <v>-2.1005968696663261E-3</v>
      </c>
      <c r="AH764" s="7">
        <f t="shared" si="351"/>
        <v>-6.8136670855549586E-2</v>
      </c>
      <c r="AI764" s="7">
        <f t="shared" si="340"/>
        <v>1.2840949095604022</v>
      </c>
      <c r="AJ764" s="10">
        <f t="shared" si="358"/>
        <v>-0.10891860685577916</v>
      </c>
      <c r="AK764" s="17">
        <f t="shared" si="341"/>
        <v>-7.2860924088622256E-2</v>
      </c>
      <c r="AL764" s="20">
        <f t="shared" si="342"/>
        <v>0.47095839465967437</v>
      </c>
      <c r="AM764">
        <f t="shared" si="343"/>
        <v>60.341000000000001</v>
      </c>
      <c r="AN764" s="13">
        <f t="shared" si="361"/>
        <v>-7.8283004949208457E-4</v>
      </c>
      <c r="AO764">
        <f t="shared" si="344"/>
        <v>5.1235995518565938</v>
      </c>
      <c r="AP764" s="13">
        <f t="shared" si="357"/>
        <v>-0.56694318392158582</v>
      </c>
      <c r="AQ764">
        <f t="shared" si="345"/>
        <v>-9.3830025608194631E-2</v>
      </c>
      <c r="AR764" s="13">
        <f t="shared" si="355"/>
        <v>-0.70954696721277788</v>
      </c>
      <c r="AS764" s="16">
        <f t="shared" si="346"/>
        <v>1.1604997636962049E-4</v>
      </c>
      <c r="AT764" s="13">
        <f t="shared" si="362"/>
        <v>0.16425815444293804</v>
      </c>
      <c r="AU764" s="17">
        <f t="shared" si="347"/>
        <v>-0.28650575590985095</v>
      </c>
      <c r="AV764" s="20">
        <f t="shared" si="348"/>
        <v>0.38724539279447445</v>
      </c>
      <c r="AW764" s="17">
        <f>(Z764*0.3999)+(AL764*0.4002)+(AV764*0.1999)</f>
        <v>0.36605615301098576</v>
      </c>
      <c r="AX764" s="17">
        <f t="shared" si="349"/>
        <v>763</v>
      </c>
    </row>
    <row r="765" spans="1:50" x14ac:dyDescent="0.25">
      <c r="A765">
        <v>137953</v>
      </c>
      <c r="B765" s="1" t="s">
        <v>1374</v>
      </c>
      <c r="C765" t="s">
        <v>270</v>
      </c>
      <c r="D765" t="s">
        <v>61</v>
      </c>
      <c r="E765" s="1" t="s">
        <v>70</v>
      </c>
      <c r="F765">
        <v>82.977000000000004</v>
      </c>
      <c r="G765">
        <v>387628.66600000003</v>
      </c>
      <c r="H765">
        <v>193656.658</v>
      </c>
      <c r="I765">
        <v>104.931</v>
      </c>
      <c r="J765">
        <v>0</v>
      </c>
      <c r="K765">
        <v>30.661000000000001</v>
      </c>
      <c r="L765">
        <v>234.17500000000001</v>
      </c>
      <c r="M765" s="2">
        <v>104.617</v>
      </c>
      <c r="N765">
        <v>15.558</v>
      </c>
      <c r="O765" s="4">
        <v>902558.35</v>
      </c>
      <c r="P765" s="4">
        <v>4465285.6430000002</v>
      </c>
      <c r="Q765" s="4">
        <v>14809534.82</v>
      </c>
      <c r="R765" s="6">
        <v>1456754.142</v>
      </c>
      <c r="S765" s="4">
        <v>57935.500999999997</v>
      </c>
      <c r="T765" s="4">
        <v>159297.57699999999</v>
      </c>
      <c r="U765" s="4">
        <v>5692547.4340000004</v>
      </c>
      <c r="V765" s="4">
        <v>39.186</v>
      </c>
      <c r="W765" s="8">
        <v>313</v>
      </c>
      <c r="X765" s="23">
        <f t="shared" si="334"/>
        <v>486904.94592208945</v>
      </c>
      <c r="Y765" s="24">
        <f t="shared" si="352"/>
        <v>-0.54020873746372711</v>
      </c>
      <c r="Z765" s="20">
        <f t="shared" si="335"/>
        <v>0.29452654383752852</v>
      </c>
      <c r="AA765" s="7">
        <f t="shared" si="336"/>
        <v>0.8206804535808282</v>
      </c>
      <c r="AB765" s="7">
        <f t="shared" si="353"/>
        <v>-0.3384281345388746</v>
      </c>
      <c r="AC765" s="4">
        <f t="shared" si="337"/>
        <v>0</v>
      </c>
      <c r="AD765">
        <f t="shared" si="359"/>
        <v>-6.8224847624117199E-3</v>
      </c>
      <c r="AE765" s="7">
        <f t="shared" si="338"/>
        <v>4.4196761101595761E-2</v>
      </c>
      <c r="AF765" s="7">
        <f t="shared" si="356"/>
        <v>-1.4601649877940404E-2</v>
      </c>
      <c r="AG765">
        <f t="shared" si="339"/>
        <v>5.2872493077222783E-2</v>
      </c>
      <c r="AH765" s="7">
        <f t="shared" si="351"/>
        <v>-6.4617241258736954E-2</v>
      </c>
      <c r="AI765" s="7">
        <f t="shared" si="340"/>
        <v>1.4316684146519181</v>
      </c>
      <c r="AJ765" s="10">
        <f t="shared" si="358"/>
        <v>-0.10714435798921106</v>
      </c>
      <c r="AK765" s="17">
        <f t="shared" si="341"/>
        <v>-0.13446724500174126</v>
      </c>
      <c r="AL765" s="20">
        <f t="shared" si="342"/>
        <v>0.44651655526407508</v>
      </c>
      <c r="AM765">
        <f t="shared" si="343"/>
        <v>15.558</v>
      </c>
      <c r="AN765" s="13">
        <f t="shared" si="361"/>
        <v>-1.7336150812169469</v>
      </c>
      <c r="AO765">
        <f t="shared" si="344"/>
        <v>7.637552591239686</v>
      </c>
      <c r="AP765" s="13">
        <f t="shared" si="357"/>
        <v>-0.35237665520608064</v>
      </c>
      <c r="AQ765">
        <f t="shared" si="345"/>
        <v>3.4222954241544632</v>
      </c>
      <c r="AR765" s="13">
        <f t="shared" si="355"/>
        <v>-4.8114130219736574E-2</v>
      </c>
      <c r="AS765" s="16">
        <f t="shared" si="346"/>
        <v>2.5945690935106854E-4</v>
      </c>
      <c r="AT765" s="13">
        <f t="shared" si="362"/>
        <v>1.0785824158078539</v>
      </c>
      <c r="AU765" s="17">
        <f t="shared" si="347"/>
        <v>-0.40449073755996756</v>
      </c>
      <c r="AV765" s="20">
        <f t="shared" si="348"/>
        <v>0.34292594386099806</v>
      </c>
      <c r="AW765" s="17">
        <f>(Z765*0.3999)+(AL765*0.4002)+(AV765*0.1999)</f>
        <v>0.36502798647512402</v>
      </c>
      <c r="AX765" s="17">
        <f t="shared" si="349"/>
        <v>764</v>
      </c>
    </row>
    <row r="766" spans="1:50" x14ac:dyDescent="0.25">
      <c r="A766">
        <v>203580</v>
      </c>
      <c r="B766" s="1" t="s">
        <v>1375</v>
      </c>
      <c r="C766" t="s">
        <v>1376</v>
      </c>
      <c r="D766" t="s">
        <v>195</v>
      </c>
      <c r="E766" s="1" t="s">
        <v>44</v>
      </c>
      <c r="F766">
        <v>190.15700000000001</v>
      </c>
      <c r="G766">
        <v>40483.72</v>
      </c>
      <c r="H766">
        <v>1133068.148</v>
      </c>
      <c r="I766">
        <v>171.67099999999999</v>
      </c>
      <c r="J766">
        <v>9133171.0460000001</v>
      </c>
      <c r="K766">
        <v>76.353999999999999</v>
      </c>
      <c r="L766">
        <v>700.495</v>
      </c>
      <c r="M766" s="2">
        <v>187.81100000000001</v>
      </c>
      <c r="N766">
        <v>34.49</v>
      </c>
      <c r="O766" s="4">
        <v>5203984.6370000001</v>
      </c>
      <c r="P766" s="4">
        <v>31673729.864999998</v>
      </c>
      <c r="Q766" s="4">
        <v>80551404.796000004</v>
      </c>
      <c r="R766" s="6">
        <v>754926.505</v>
      </c>
      <c r="S766" s="4">
        <v>-20955548.600000001</v>
      </c>
      <c r="T766" s="4">
        <v>730942.84499999997</v>
      </c>
      <c r="U766" s="4">
        <v>37449768.202</v>
      </c>
      <c r="V766" s="4">
        <v>39.679000000000002</v>
      </c>
      <c r="W766" s="8">
        <v>265</v>
      </c>
      <c r="X766" s="23">
        <f t="shared" si="334"/>
        <v>535032.08237945288</v>
      </c>
      <c r="Y766" s="24">
        <f t="shared" si="352"/>
        <v>-0.52140171844094396</v>
      </c>
      <c r="Z766" s="20">
        <f t="shared" si="335"/>
        <v>0.30104347730995673</v>
      </c>
      <c r="AA766" s="7">
        <f t="shared" si="336"/>
        <v>0.55303800024251093</v>
      </c>
      <c r="AB766" s="7">
        <f t="shared" si="353"/>
        <v>-0.38702936703557533</v>
      </c>
      <c r="AC766" s="4">
        <f t="shared" si="337"/>
        <v>13038.167361651404</v>
      </c>
      <c r="AD766">
        <f t="shared" si="359"/>
        <v>-4.5762021834032983E-3</v>
      </c>
      <c r="AE766" s="7">
        <f t="shared" si="338"/>
        <v>-0.52930849518426082</v>
      </c>
      <c r="AF766" s="7">
        <f t="shared" si="356"/>
        <v>-0.11901620530510572</v>
      </c>
      <c r="AG766">
        <f t="shared" si="339"/>
        <v>1.5782799940648014E-2</v>
      </c>
      <c r="AH766" s="7">
        <f t="shared" si="351"/>
        <v>-6.6991758752435654E-2</v>
      </c>
      <c r="AI766" s="7">
        <f t="shared" si="340"/>
        <v>1.6480203878296871</v>
      </c>
      <c r="AJ766" s="10">
        <f t="shared" si="358"/>
        <v>-0.10454319836403052</v>
      </c>
      <c r="AK766" s="17">
        <f t="shared" si="341"/>
        <v>-0.16967831300429592</v>
      </c>
      <c r="AL766" s="20">
        <f t="shared" si="342"/>
        <v>0.43263156522507323</v>
      </c>
      <c r="AM766">
        <f t="shared" si="343"/>
        <v>34.49</v>
      </c>
      <c r="AN766" s="13">
        <f t="shared" si="361"/>
        <v>-1.0010607597310648</v>
      </c>
      <c r="AO766">
        <f t="shared" si="344"/>
        <v>9.1743065196322391</v>
      </c>
      <c r="AP766" s="13">
        <f t="shared" si="357"/>
        <v>-0.22121431814586998</v>
      </c>
      <c r="AQ766">
        <f t="shared" si="345"/>
        <v>2.2483563402048352</v>
      </c>
      <c r="AR766" s="13">
        <f t="shared" si="355"/>
        <v>-0.26894864532676377</v>
      </c>
      <c r="AS766" s="16">
        <f t="shared" si="346"/>
        <v>1.3460743043311948E-4</v>
      </c>
      <c r="AT766" s="13">
        <f t="shared" si="362"/>
        <v>0.28257551976597362</v>
      </c>
      <c r="AU766" s="17">
        <f t="shared" si="347"/>
        <v>-0.36634386483428316</v>
      </c>
      <c r="AV766" s="20">
        <f t="shared" si="348"/>
        <v>0.35705425088390391</v>
      </c>
      <c r="AW766" s="17">
        <f>(Z766*0.3999)+(AL766*0.4002)+(AV766*0.1999)</f>
        <v>0.36490158373101839</v>
      </c>
      <c r="AX766" s="17">
        <f t="shared" si="349"/>
        <v>765</v>
      </c>
    </row>
    <row r="767" spans="1:50" x14ac:dyDescent="0.25">
      <c r="A767">
        <v>149639</v>
      </c>
      <c r="B767" s="1" t="s">
        <v>1377</v>
      </c>
      <c r="C767" t="s">
        <v>85</v>
      </c>
      <c r="D767" t="s">
        <v>86</v>
      </c>
      <c r="E767" s="1" t="s">
        <v>44</v>
      </c>
      <c r="F767">
        <v>32.892000000000003</v>
      </c>
      <c r="G767">
        <v>2680686.466</v>
      </c>
      <c r="H767">
        <v>210793.33199999999</v>
      </c>
      <c r="I767">
        <v>33.902000000000001</v>
      </c>
      <c r="J767">
        <v>417105.67700000003</v>
      </c>
      <c r="K767">
        <v>30.372</v>
      </c>
      <c r="L767">
        <v>212.666</v>
      </c>
      <c r="M767" s="2">
        <v>16.824000000000002</v>
      </c>
      <c r="N767">
        <v>60.356999999999999</v>
      </c>
      <c r="O767" s="4">
        <v>2112192.5520000001</v>
      </c>
      <c r="P767" s="4">
        <v>8998964.0439999998</v>
      </c>
      <c r="Q767" s="4">
        <v>19786963.171999998</v>
      </c>
      <c r="R767" s="6">
        <v>819966.68799999997</v>
      </c>
      <c r="S767" s="4">
        <v>803835.00100000005</v>
      </c>
      <c r="T767" s="4">
        <v>1093163.3330000001</v>
      </c>
      <c r="U767" s="4">
        <v>7346073.4550000001</v>
      </c>
      <c r="V767" s="4">
        <v>37.119</v>
      </c>
      <c r="W767" s="8">
        <v>231</v>
      </c>
      <c r="X767" s="23">
        <f t="shared" si="334"/>
        <v>59719.132289662346</v>
      </c>
      <c r="Y767" s="24">
        <f t="shared" si="352"/>
        <v>-0.70714349225358841</v>
      </c>
      <c r="Z767" s="20">
        <f t="shared" si="335"/>
        <v>0.23973865523926283</v>
      </c>
      <c r="AA767" s="7">
        <f t="shared" si="336"/>
        <v>1.421312807834521</v>
      </c>
      <c r="AB767" s="7">
        <f t="shared" si="353"/>
        <v>-0.22935921692129285</v>
      </c>
      <c r="AC767" s="4">
        <f t="shared" si="337"/>
        <v>1961.3181091476777</v>
      </c>
      <c r="AD767">
        <f t="shared" si="359"/>
        <v>-6.4845787838897391E-3</v>
      </c>
      <c r="AE767" s="7">
        <f t="shared" si="338"/>
        <v>0.13811845732490025</v>
      </c>
      <c r="AF767" s="7">
        <f t="shared" si="356"/>
        <v>2.4980925370332689E-3</v>
      </c>
      <c r="AG767">
        <f t="shared" si="339"/>
        <v>0.3498192532482749</v>
      </c>
      <c r="AH767" s="7">
        <f t="shared" si="351"/>
        <v>-4.5606426741428521E-2</v>
      </c>
      <c r="AI767" s="7">
        <f t="shared" si="340"/>
        <v>1.8341643280859561</v>
      </c>
      <c r="AJ767" s="10">
        <f t="shared" si="358"/>
        <v>-0.10230522431297445</v>
      </c>
      <c r="AK767" s="17">
        <f t="shared" si="341"/>
        <v>-9.3747902381796519E-2</v>
      </c>
      <c r="AL767" s="20">
        <f t="shared" si="342"/>
        <v>0.46265470860394386</v>
      </c>
      <c r="AM767">
        <f t="shared" si="343"/>
        <v>60.356999999999999</v>
      </c>
      <c r="AN767" s="13">
        <f t="shared" si="361"/>
        <v>-1.637264606597995E-4</v>
      </c>
      <c r="AO767">
        <f t="shared" si="344"/>
        <v>7.002041353878572</v>
      </c>
      <c r="AP767" s="13">
        <f t="shared" si="357"/>
        <v>-0.40661770029486699</v>
      </c>
      <c r="AQ767">
        <f t="shared" si="345"/>
        <v>1.1162254708283945</v>
      </c>
      <c r="AR767" s="13">
        <f t="shared" si="355"/>
        <v>-0.4819184450333141</v>
      </c>
      <c r="AS767" s="16">
        <f t="shared" si="346"/>
        <v>1.0068494929528564E-4</v>
      </c>
      <c r="AT767" s="13">
        <f t="shared" si="362"/>
        <v>6.6294850029959898E-2</v>
      </c>
      <c r="AU767" s="17">
        <f t="shared" si="347"/>
        <v>-0.20892418426425124</v>
      </c>
      <c r="AV767" s="20">
        <f t="shared" si="348"/>
        <v>0.41725371221685464</v>
      </c>
      <c r="AW767" s="17">
        <f>(Z767*0.3999)+(AL767*0.4002)+(AV767*0.1999)</f>
        <v>0.3644349196856288</v>
      </c>
      <c r="AX767" s="17">
        <f t="shared" si="349"/>
        <v>766</v>
      </c>
    </row>
    <row r="768" spans="1:50" x14ac:dyDescent="0.25">
      <c r="A768">
        <v>232089</v>
      </c>
      <c r="B768" s="1" t="s">
        <v>1378</v>
      </c>
      <c r="C768" t="s">
        <v>1379</v>
      </c>
      <c r="D768" t="s">
        <v>39</v>
      </c>
      <c r="E768" s="1" t="s">
        <v>67</v>
      </c>
      <c r="F768">
        <v>118.627</v>
      </c>
      <c r="G768">
        <v>-1288124.2890000001</v>
      </c>
      <c r="H768">
        <v>1990930.922</v>
      </c>
      <c r="I768">
        <v>152.297</v>
      </c>
      <c r="J768">
        <v>69567531.555000007</v>
      </c>
      <c r="K768">
        <v>68.224999999999994</v>
      </c>
      <c r="L768">
        <v>523.03700000000003</v>
      </c>
      <c r="M768" s="2">
        <v>87.616</v>
      </c>
      <c r="N768">
        <v>29.35</v>
      </c>
      <c r="O768" s="4">
        <v>6962843.6440000003</v>
      </c>
      <c r="P768" s="4">
        <v>104241113.089</v>
      </c>
      <c r="Q768" s="4">
        <v>133168624.167</v>
      </c>
      <c r="R768" s="6">
        <v>583235.97699999996</v>
      </c>
      <c r="S768" s="4">
        <v>-12365102.086999999</v>
      </c>
      <c r="T768" s="4">
        <v>-4916828.3430000003</v>
      </c>
      <c r="U768" s="4">
        <v>28627502.085000001</v>
      </c>
      <c r="V768" s="4">
        <v>39.316000000000003</v>
      </c>
      <c r="W768" s="8">
        <v>139</v>
      </c>
      <c r="X768" s="23">
        <f t="shared" si="334"/>
        <v>367631.67885490647</v>
      </c>
      <c r="Y768" s="24">
        <f t="shared" si="352"/>
        <v>-0.58681808860659579</v>
      </c>
      <c r="Z768" s="20">
        <f t="shared" si="335"/>
        <v>0.27866294347300291</v>
      </c>
      <c r="AA768" s="7">
        <f t="shared" si="336"/>
        <v>2.6727343829793253</v>
      </c>
      <c r="AB768" s="7">
        <f t="shared" si="353"/>
        <v>-2.1133888907194681E-3</v>
      </c>
      <c r="AC768" s="4">
        <f t="shared" si="337"/>
        <v>133006.90305848344</v>
      </c>
      <c r="AD768">
        <f t="shared" si="359"/>
        <v>1.609262906768804E-2</v>
      </c>
      <c r="AE768" s="7">
        <f t="shared" si="338"/>
        <v>-0.36238478419099551</v>
      </c>
      <c r="AF768" s="7">
        <f t="shared" si="356"/>
        <v>-8.8625437509026392E-2</v>
      </c>
      <c r="AG768">
        <f t="shared" si="339"/>
        <v>-0.21450005205318209</v>
      </c>
      <c r="AH768" s="7">
        <f t="shared" si="351"/>
        <v>-8.1734686350802735E-2</v>
      </c>
      <c r="AI768" s="7">
        <f t="shared" si="340"/>
        <v>4.6035285859168731</v>
      </c>
      <c r="AJ768" s="10">
        <f t="shared" si="358"/>
        <v>-6.9009671750720078E-2</v>
      </c>
      <c r="AK768" s="17">
        <f t="shared" si="341"/>
        <v>-4.2643597841636467E-2</v>
      </c>
      <c r="AL768" s="20">
        <f t="shared" si="342"/>
        <v>0.48299282051454329</v>
      </c>
      <c r="AM768">
        <f t="shared" si="343"/>
        <v>29.35</v>
      </c>
      <c r="AN768" s="13">
        <f t="shared" si="361"/>
        <v>-1.1999477876434583</v>
      </c>
      <c r="AO768">
        <f t="shared" si="344"/>
        <v>7.6663539758153183</v>
      </c>
      <c r="AP768" s="13">
        <f t="shared" si="357"/>
        <v>-0.34991844973693226</v>
      </c>
      <c r="AQ768">
        <f t="shared" si="345"/>
        <v>2.2322755588127521</v>
      </c>
      <c r="AR768" s="13">
        <f t="shared" si="355"/>
        <v>-0.27197366733158118</v>
      </c>
      <c r="AS768" s="16">
        <f t="shared" si="346"/>
        <v>7.5118303202271363E-5</v>
      </c>
      <c r="AT768" s="13">
        <f t="shared" si="362"/>
        <v>-9.6711249595624924E-2</v>
      </c>
      <c r="AU768" s="17">
        <f t="shared" si="347"/>
        <v>-0.53479961547929089</v>
      </c>
      <c r="AV768" s="20">
        <f t="shared" si="348"/>
        <v>0.29639421449144743</v>
      </c>
      <c r="AW768" s="17">
        <f>(Z768*0.3999)+(AL768*0.4002)+(AV768*0.1999)</f>
        <v>0.36398024134161439</v>
      </c>
      <c r="AX768" s="17">
        <f t="shared" si="349"/>
        <v>767</v>
      </c>
    </row>
    <row r="769" spans="1:50" ht="30" x14ac:dyDescent="0.25">
      <c r="A769">
        <v>160074</v>
      </c>
      <c r="B769" s="1" t="s">
        <v>1380</v>
      </c>
      <c r="C769" t="s">
        <v>1381</v>
      </c>
      <c r="D769" t="s">
        <v>203</v>
      </c>
      <c r="E769" s="1" t="s">
        <v>48</v>
      </c>
      <c r="F769">
        <v>251.279</v>
      </c>
      <c r="G769">
        <v>45342381.604999997</v>
      </c>
      <c r="H769">
        <v>365792.484</v>
      </c>
      <c r="I769">
        <v>295.72399999999999</v>
      </c>
      <c r="J769">
        <v>8223752.1569999997</v>
      </c>
      <c r="K769">
        <v>80.790000000000006</v>
      </c>
      <c r="L769">
        <v>929.52099999999996</v>
      </c>
      <c r="M769" s="2">
        <v>45.713000000000001</v>
      </c>
      <c r="N769">
        <v>41.779000000000003</v>
      </c>
      <c r="O769" s="4">
        <v>18914343.767999999</v>
      </c>
      <c r="P769" s="4">
        <v>35645138.193000004</v>
      </c>
      <c r="Q769" s="4">
        <v>133469700.30400001</v>
      </c>
      <c r="R769" s="6">
        <v>323551.38099999999</v>
      </c>
      <c r="S769" s="4">
        <v>2583275.9849999999</v>
      </c>
      <c r="T769" s="4">
        <v>0</v>
      </c>
      <c r="U769" s="4">
        <v>28571667.829</v>
      </c>
      <c r="V769" s="4">
        <v>37.981999999999999</v>
      </c>
      <c r="W769" s="9">
        <v>109</v>
      </c>
      <c r="X769" s="23">
        <f t="shared" si="334"/>
        <v>135692.69981333028</v>
      </c>
      <c r="Y769" s="24">
        <f t="shared" si="352"/>
        <v>-0.67745470470413283</v>
      </c>
      <c r="Z769" s="20">
        <f t="shared" si="335"/>
        <v>0.24905874978261722</v>
      </c>
      <c r="AA769" s="7">
        <f t="shared" si="336"/>
        <v>1.3911601119067727</v>
      </c>
      <c r="AB769" s="7">
        <f t="shared" si="353"/>
        <v>-0.23483464941306717</v>
      </c>
      <c r="AC769" s="4">
        <f t="shared" si="337"/>
        <v>8847.3010905616975</v>
      </c>
      <c r="AD769">
        <f t="shared" si="359"/>
        <v>-5.2982261944918042E-3</v>
      </c>
      <c r="AE769" s="7">
        <f t="shared" si="338"/>
        <v>0.10321653207821213</v>
      </c>
      <c r="AF769" s="7">
        <f t="shared" si="356"/>
        <v>-3.8562851574035113E-3</v>
      </c>
      <c r="AG769">
        <f t="shared" si="339"/>
        <v>0.46350712568026325</v>
      </c>
      <c r="AH769" s="7">
        <f t="shared" si="351"/>
        <v>-3.832802082641882E-2</v>
      </c>
      <c r="AI769" s="7">
        <f t="shared" si="340"/>
        <v>1.3643782034265999</v>
      </c>
      <c r="AJ769" s="10">
        <f t="shared" si="358"/>
        <v>-0.10795337571175963</v>
      </c>
      <c r="AK769" s="17">
        <f t="shared" si="341"/>
        <v>-9.5874996306622343E-2</v>
      </c>
      <c r="AL769" s="20">
        <f t="shared" si="342"/>
        <v>0.46180992656915554</v>
      </c>
      <c r="AM769">
        <f t="shared" si="343"/>
        <v>41.779000000000003</v>
      </c>
      <c r="AN769" s="13">
        <f t="shared" si="361"/>
        <v>-0.71902038104362576</v>
      </c>
      <c r="AO769">
        <f t="shared" si="344"/>
        <v>11.505396707513304</v>
      </c>
      <c r="AP769" s="13">
        <f t="shared" si="357"/>
        <v>-2.2255180126667169E-2</v>
      </c>
      <c r="AQ769">
        <f t="shared" si="345"/>
        <v>3.6604035152865451</v>
      </c>
      <c r="AR769" s="13">
        <f t="shared" si="355"/>
        <v>-3.3226367196620976E-3</v>
      </c>
      <c r="AS769" s="16">
        <f t="shared" si="346"/>
        <v>4.9143708679578867E-5</v>
      </c>
      <c r="AT769" s="13">
        <f t="shared" si="362"/>
        <v>-0.2623183193339223</v>
      </c>
      <c r="AU769" s="17">
        <f t="shared" si="347"/>
        <v>-0.2745642323914545</v>
      </c>
      <c r="AV769" s="20">
        <f t="shared" si="348"/>
        <v>0.3918255244751786</v>
      </c>
      <c r="AW769" s="17">
        <f>(Z769*0.3999)+(AL769*0.4002)+(AV769*0.1999)</f>
        <v>0.3627408489936329</v>
      </c>
      <c r="AX769" s="17">
        <f t="shared" si="349"/>
        <v>768</v>
      </c>
    </row>
    <row r="770" spans="1:50" x14ac:dyDescent="0.25">
      <c r="A770">
        <v>164632</v>
      </c>
      <c r="B770" s="1" t="s">
        <v>1382</v>
      </c>
      <c r="C770" t="s">
        <v>1383</v>
      </c>
      <c r="D770" t="s">
        <v>55</v>
      </c>
      <c r="E770" s="1" t="s">
        <v>346</v>
      </c>
      <c r="F770">
        <v>1046.597</v>
      </c>
      <c r="G770">
        <v>9317948.5399999991</v>
      </c>
      <c r="H770">
        <v>975253.94499999995</v>
      </c>
      <c r="I770">
        <v>843.30700000000002</v>
      </c>
      <c r="J770">
        <v>89141668.388999999</v>
      </c>
      <c r="K770">
        <v>341.05500000000001</v>
      </c>
      <c r="L770">
        <v>346.09</v>
      </c>
      <c r="M770" s="2">
        <v>125.49</v>
      </c>
      <c r="N770">
        <v>38.521999999999998</v>
      </c>
      <c r="O770" s="4">
        <v>17508493.947999999</v>
      </c>
      <c r="P770" s="4">
        <v>117218760.919</v>
      </c>
      <c r="Q770" s="4">
        <v>143630036.55700001</v>
      </c>
      <c r="R770" s="6">
        <v>451154.30800000002</v>
      </c>
      <c r="S770" s="4">
        <v>-6633718.148</v>
      </c>
      <c r="T770" s="4">
        <v>122960.88800000001</v>
      </c>
      <c r="U770" s="4">
        <v>37862841.732000001</v>
      </c>
      <c r="V770" s="4">
        <v>42.118000000000002</v>
      </c>
      <c r="W770" s="8">
        <v>141</v>
      </c>
      <c r="X770" s="23">
        <f t="shared" ref="X770:X833" si="363">(R770/W770)*M770</f>
        <v>401527.33412000001</v>
      </c>
      <c r="Y770" s="24">
        <f t="shared" si="352"/>
        <v>-0.5735724172393607</v>
      </c>
      <c r="Z770" s="20">
        <f t="shared" ref="Z770:Z833" si="364">_xlfn.NORM.DIST(Y770, 0, 1, TRUE)</f>
        <v>0.28312859070840674</v>
      </c>
      <c r="AA770" s="7">
        <f t="shared" ref="AA770:AA833" si="365">(P770/((U770-S770)-H770))</f>
        <v>2.6933649714939327</v>
      </c>
      <c r="AB770" s="7">
        <f t="shared" si="353"/>
        <v>1.6329227143186003E-3</v>
      </c>
      <c r="AC770" s="4">
        <f t="shared" ref="AC770:AC833" si="366">J770/L770</f>
        <v>257567.8823109596</v>
      </c>
      <c r="AD770">
        <f t="shared" si="359"/>
        <v>3.7552635674293497E-2</v>
      </c>
      <c r="AE770" s="7">
        <f t="shared" ref="AE770:AE833" si="367">((S770+H770)/U770)</f>
        <v>-0.14944636863370231</v>
      </c>
      <c r="AF770" s="7">
        <f t="shared" si="356"/>
        <v>-4.9857057010177827E-2</v>
      </c>
      <c r="AG770">
        <f t="shared" ref="AG770:AG833" si="368">(G770+T770)/(Q770-P770)</f>
        <v>0.35745753281286458</v>
      </c>
      <c r="AH770" s="7">
        <f t="shared" si="351"/>
        <v>-4.5117416805943396E-2</v>
      </c>
      <c r="AI770" s="7">
        <f t="shared" ref="AI770:AI833" si="369">Q770/(Q770-P770)</f>
        <v>5.4382089879198414</v>
      </c>
      <c r="AJ770" s="10">
        <f t="shared" si="358"/>
        <v>-5.8974464168695229E-2</v>
      </c>
      <c r="AK770" s="17">
        <f t="shared" ref="AK770:AK833" si="370">(AB770*0.3)+(AD770*0.15)+(AF770*0.2)+(AH770*0.2)+(AJ770*0.15)</f>
        <v>-2.1718292223088922E-2</v>
      </c>
      <c r="AL770" s="20">
        <f t="shared" ref="AL770:AL833" si="371">_xlfn.NORM.DIST(AK770, 0, 1, TRUE)</f>
        <v>0.4913363360650399</v>
      </c>
      <c r="AM770">
        <f t="shared" ref="AM770:AM833" si="372">N770</f>
        <v>38.521999999999998</v>
      </c>
      <c r="AN770" s="13">
        <f t="shared" si="361"/>
        <v>-0.84504665534531187</v>
      </c>
      <c r="AO770">
        <f t="shared" ref="AO770:AO833" si="373">L770/K770</f>
        <v>1.0147630147630147</v>
      </c>
      <c r="AP770" s="13">
        <f t="shared" si="357"/>
        <v>-0.91763342316326646</v>
      </c>
      <c r="AQ770">
        <f t="shared" ref="AQ770:AQ833" si="374">I770/K770</f>
        <v>2.472642242453563</v>
      </c>
      <c r="AR770" s="13">
        <f t="shared" si="355"/>
        <v>-0.22675730069429803</v>
      </c>
      <c r="AS770" s="16">
        <f t="shared" ref="AS770:AS833" si="375">L770/O770</f>
        <v>1.9766977161364238E-5</v>
      </c>
      <c r="AT770" s="13">
        <f t="shared" si="362"/>
        <v>-0.44961650491175476</v>
      </c>
      <c r="AU770" s="17">
        <f t="shared" ref="AU770:AU833" si="376">(AN770*0.3)+(AP770*0.25)+(AR770*0.25)+(AT770*0.2)</f>
        <v>-0.62953497855033569</v>
      </c>
      <c r="AV770" s="20">
        <f t="shared" ref="AV770:AV833" si="377">_xlfn.NORM.DIST(AU770, 0, 1, TRUE)</f>
        <v>0.26449943824694411</v>
      </c>
      <c r="AW770" s="17">
        <f>(Z770*0.3999)+(AL770*0.4002)+(AV770*0.1999)</f>
        <v>0.36272936282308493</v>
      </c>
      <c r="AX770" s="17">
        <f t="shared" ref="AX770:AX833" si="378">_xlfn.RANK.AVG(AW770,$AW$2:$AW$844)</f>
        <v>769</v>
      </c>
    </row>
    <row r="771" spans="1:50" x14ac:dyDescent="0.25">
      <c r="A771">
        <v>137777</v>
      </c>
      <c r="B771" s="1" t="s">
        <v>1384</v>
      </c>
      <c r="C771" t="s">
        <v>1385</v>
      </c>
      <c r="D771" t="s">
        <v>61</v>
      </c>
      <c r="E771" s="1" t="s">
        <v>346</v>
      </c>
      <c r="F771">
        <v>7.62</v>
      </c>
      <c r="G771">
        <v>65580.641000000003</v>
      </c>
      <c r="H771">
        <v>200963.473</v>
      </c>
      <c r="I771">
        <v>8.3320000000000007</v>
      </c>
      <c r="J771">
        <v>1352299.2679999999</v>
      </c>
      <c r="K771">
        <v>9.5370000000000008</v>
      </c>
      <c r="L771">
        <v>39.353000000000002</v>
      </c>
      <c r="M771" s="2">
        <v>4.83</v>
      </c>
      <c r="N771">
        <v>40.670999999999999</v>
      </c>
      <c r="O771" s="4">
        <v>2276053.057</v>
      </c>
      <c r="P771" s="4">
        <v>15991356.419</v>
      </c>
      <c r="Q771" s="4">
        <v>30934307.261</v>
      </c>
      <c r="R771" s="6">
        <v>1456754.142</v>
      </c>
      <c r="S771" s="4">
        <v>5384321.0159999998</v>
      </c>
      <c r="T771" s="4">
        <v>0</v>
      </c>
      <c r="U771" s="4">
        <v>9102362.5140000004</v>
      </c>
      <c r="V771" s="4">
        <v>37.576999999999998</v>
      </c>
      <c r="W771" s="8">
        <v>313</v>
      </c>
      <c r="X771" s="23">
        <f t="shared" si="363"/>
        <v>22479.624619361024</v>
      </c>
      <c r="Y771" s="24">
        <f t="shared" si="352"/>
        <v>-0.72169586708218225</v>
      </c>
      <c r="Z771" s="20">
        <f t="shared" si="364"/>
        <v>0.23524074181376023</v>
      </c>
      <c r="AA771" s="7">
        <f t="shared" si="365"/>
        <v>4.5467732888865884</v>
      </c>
      <c r="AB771" s="7">
        <f t="shared" si="353"/>
        <v>0.33819361187768893</v>
      </c>
      <c r="AC771" s="4">
        <f t="shared" si="366"/>
        <v>34363.308210301628</v>
      </c>
      <c r="AD771">
        <f t="shared" si="359"/>
        <v>-9.0219715995829898E-4</v>
      </c>
      <c r="AE771" s="7">
        <f t="shared" si="367"/>
        <v>0.6136082231848583</v>
      </c>
      <c r="AF771" s="7">
        <f t="shared" si="356"/>
        <v>8.9067573754983934E-2</v>
      </c>
      <c r="AG771">
        <f t="shared" si="368"/>
        <v>4.3887343064579424E-3</v>
      </c>
      <c r="AH771" s="7">
        <f t="shared" si="351"/>
        <v>-6.772121769061315E-2</v>
      </c>
      <c r="AI771" s="7">
        <f t="shared" si="369"/>
        <v>2.0701605451349847</v>
      </c>
      <c r="AJ771" s="10">
        <f t="shared" si="358"/>
        <v>-9.9467885589103036E-2</v>
      </c>
      <c r="AK771" s="17">
        <f t="shared" si="370"/>
        <v>9.0671842363821642E-2</v>
      </c>
      <c r="AL771" s="20">
        <f t="shared" si="371"/>
        <v>0.53612332750805547</v>
      </c>
      <c r="AM771">
        <f t="shared" si="372"/>
        <v>40.670999999999999</v>
      </c>
      <c r="AN771" s="13">
        <f t="shared" si="361"/>
        <v>-0.76189330457026638</v>
      </c>
      <c r="AO771">
        <f t="shared" si="373"/>
        <v>4.1263500052427382</v>
      </c>
      <c r="AP771" s="13">
        <f t="shared" si="357"/>
        <v>-0.65205868533626421</v>
      </c>
      <c r="AQ771">
        <f t="shared" si="374"/>
        <v>0.87364999475726124</v>
      </c>
      <c r="AR771" s="13">
        <f t="shared" ref="AR771:AR795" si="379">(AQ771 - AVERAGE(AQ$2:AQ$844)) / _xlfn.STDEV.P(AQ$2:AQ$844)</f>
        <v>-0.52755031670999097</v>
      </c>
      <c r="AS771" s="16">
        <f t="shared" si="375"/>
        <v>1.729001873614935E-5</v>
      </c>
      <c r="AT771" s="13">
        <f t="shared" si="362"/>
        <v>-0.46540892955596069</v>
      </c>
      <c r="AU771" s="17">
        <f t="shared" si="376"/>
        <v>-0.61655202779383589</v>
      </c>
      <c r="AV771" s="20">
        <f t="shared" si="377"/>
        <v>0.2687651224161921</v>
      </c>
      <c r="AW771" s="17">
        <f>(Z771*0.3999)+(AL771*0.4002)+(AV771*0.1999)</f>
        <v>0.36235547629104331</v>
      </c>
      <c r="AX771" s="17">
        <f t="shared" si="378"/>
        <v>770</v>
      </c>
    </row>
    <row r="772" spans="1:50" x14ac:dyDescent="0.25">
      <c r="A772">
        <v>120865</v>
      </c>
      <c r="B772" s="1" t="s">
        <v>1386</v>
      </c>
      <c r="C772" t="s">
        <v>1387</v>
      </c>
      <c r="D772" t="s">
        <v>106</v>
      </c>
      <c r="E772" s="1" t="s">
        <v>838</v>
      </c>
      <c r="F772">
        <v>106.035</v>
      </c>
      <c r="G772">
        <v>-2996.739</v>
      </c>
      <c r="H772">
        <v>1642608.7339999999</v>
      </c>
      <c r="I772">
        <v>165.84200000000001</v>
      </c>
      <c r="J772">
        <v>36334097.789999999</v>
      </c>
      <c r="K772">
        <v>30.922000000000001</v>
      </c>
      <c r="L772">
        <v>601.96400000000006</v>
      </c>
      <c r="M772" s="2">
        <v>51.411000000000001</v>
      </c>
      <c r="N772">
        <v>32.274999999999999</v>
      </c>
      <c r="O772" s="4">
        <v>13200541.977</v>
      </c>
      <c r="P772" s="4">
        <v>213713.79300000001</v>
      </c>
      <c r="Q772" s="4">
        <v>90835230.113999993</v>
      </c>
      <c r="R772" s="6">
        <v>2551933.0520000001</v>
      </c>
      <c r="S772" s="4">
        <v>-10995233.635</v>
      </c>
      <c r="T772" s="4">
        <v>-4709098.2189999996</v>
      </c>
      <c r="U772" s="4">
        <v>35840733.210000001</v>
      </c>
      <c r="V772" s="4">
        <v>37.572000000000003</v>
      </c>
      <c r="W772" s="8">
        <v>640</v>
      </c>
      <c r="X772" s="23">
        <f t="shared" si="363"/>
        <v>204995.98458808125</v>
      </c>
      <c r="Y772" s="24">
        <f t="shared" si="352"/>
        <v>-0.65037251592161938</v>
      </c>
      <c r="Z772" s="20">
        <f t="shared" si="364"/>
        <v>0.25772581302718794</v>
      </c>
      <c r="AA772" s="7">
        <f t="shared" si="365"/>
        <v>4.7288761431512737E-3</v>
      </c>
      <c r="AB772" s="7">
        <f t="shared" si="353"/>
        <v>-0.48659690158783803</v>
      </c>
      <c r="AC772" s="4">
        <f t="shared" si="366"/>
        <v>60359.253692911865</v>
      </c>
      <c r="AD772">
        <f t="shared" si="359"/>
        <v>3.5765181259178828E-3</v>
      </c>
      <c r="AE772" s="7">
        <f t="shared" si="367"/>
        <v>-0.26094959738129758</v>
      </c>
      <c r="AF772" s="7">
        <f t="shared" si="356"/>
        <v>-7.0157760326784557E-2</v>
      </c>
      <c r="AG772">
        <f t="shared" si="368"/>
        <v>-5.1997529387047478E-2</v>
      </c>
      <c r="AH772" s="7">
        <f t="shared" si="351"/>
        <v>-7.1331120017157454E-2</v>
      </c>
      <c r="AI772" s="7">
        <f t="shared" si="369"/>
        <v>1.0023583118190496</v>
      </c>
      <c r="AJ772" s="10">
        <f t="shared" si="358"/>
        <v>-0.11230587368869306</v>
      </c>
      <c r="AK772" s="17">
        <f t="shared" si="370"/>
        <v>-0.19058624987955608</v>
      </c>
      <c r="AL772" s="20">
        <f t="shared" si="371"/>
        <v>0.42442488186711125</v>
      </c>
      <c r="AM772">
        <f t="shared" si="372"/>
        <v>32.274999999999999</v>
      </c>
      <c r="AN772" s="13">
        <f t="shared" si="361"/>
        <v>-1.0867679128100438</v>
      </c>
      <c r="AO772">
        <f t="shared" si="373"/>
        <v>19.46717547377272</v>
      </c>
      <c r="AP772" s="13">
        <f t="shared" si="357"/>
        <v>0.65728465435501193</v>
      </c>
      <c r="AQ772">
        <f t="shared" si="374"/>
        <v>5.3632365306254446</v>
      </c>
      <c r="AR772" s="13">
        <f t="shared" si="379"/>
        <v>0.31700429369092675</v>
      </c>
      <c r="AS772" s="16">
        <f t="shared" si="375"/>
        <v>4.5601460989164965E-5</v>
      </c>
      <c r="AT772" s="13">
        <f t="shared" si="362"/>
        <v>-0.28490274350209172</v>
      </c>
      <c r="AU772" s="17">
        <f t="shared" si="376"/>
        <v>-0.13943868553194683</v>
      </c>
      <c r="AV772" s="20">
        <f t="shared" si="377"/>
        <v>0.444551752153372</v>
      </c>
      <c r="AW772" s="17">
        <f>(Z772*0.3999)+(AL772*0.4002)+(AV772*0.1999)</f>
        <v>0.36178528560824941</v>
      </c>
      <c r="AX772" s="17">
        <f t="shared" si="378"/>
        <v>771</v>
      </c>
    </row>
    <row r="773" spans="1:50" x14ac:dyDescent="0.25">
      <c r="A773">
        <v>142090</v>
      </c>
      <c r="B773" s="1" t="s">
        <v>1388</v>
      </c>
      <c r="C773" t="s">
        <v>1389</v>
      </c>
      <c r="D773" t="s">
        <v>789</v>
      </c>
      <c r="E773" s="1" t="s">
        <v>93</v>
      </c>
      <c r="F773">
        <v>3.0979999999999999</v>
      </c>
      <c r="G773">
        <v>167048.93299999999</v>
      </c>
      <c r="H773">
        <v>290006.61200000002</v>
      </c>
      <c r="I773">
        <v>7.8159999999999998</v>
      </c>
      <c r="J773">
        <v>744058.76599999995</v>
      </c>
      <c r="K773">
        <v>6.7750000000000004</v>
      </c>
      <c r="L773">
        <v>66.213999999999999</v>
      </c>
      <c r="M773" s="2">
        <v>21.199000000000002</v>
      </c>
      <c r="N773">
        <v>44.984999999999999</v>
      </c>
      <c r="O773" s="4">
        <v>625137.772</v>
      </c>
      <c r="P773" s="4">
        <v>6185626.727</v>
      </c>
      <c r="Q773" s="4">
        <v>5556355.0719999997</v>
      </c>
      <c r="R773" s="6">
        <v>164793.356</v>
      </c>
      <c r="S773" s="4">
        <v>-333868.25199999998</v>
      </c>
      <c r="T773" s="4">
        <v>18858.342000000001</v>
      </c>
      <c r="U773" s="4">
        <v>2578915.7110000001</v>
      </c>
      <c r="V773" s="4">
        <v>36.584000000000003</v>
      </c>
      <c r="W773" s="8">
        <v>32</v>
      </c>
      <c r="X773" s="23">
        <f t="shared" si="363"/>
        <v>109170.44855762502</v>
      </c>
      <c r="Y773" s="24">
        <f t="shared" si="352"/>
        <v>-0.68781901308834303</v>
      </c>
      <c r="Z773" s="20">
        <f t="shared" si="364"/>
        <v>0.24578338071966382</v>
      </c>
      <c r="AA773" s="7">
        <f t="shared" si="365"/>
        <v>2.3584261640209658</v>
      </c>
      <c r="AB773" s="7">
        <f t="shared" si="353"/>
        <v>-5.9188664635220212E-2</v>
      </c>
      <c r="AC773" s="4">
        <f t="shared" si="366"/>
        <v>11237.181955477692</v>
      </c>
      <c r="AD773">
        <f t="shared" si="359"/>
        <v>-4.8864852186429998E-3</v>
      </c>
      <c r="AE773" s="7">
        <f t="shared" si="367"/>
        <v>-1.7007783469973187E-2</v>
      </c>
      <c r="AF773" s="7">
        <f t="shared" si="356"/>
        <v>-2.5744782816162607E-2</v>
      </c>
      <c r="AG773">
        <f t="shared" si="368"/>
        <v>-0.29543246310689125</v>
      </c>
      <c r="AH773" s="7">
        <f t="shared" si="351"/>
        <v>-8.6916056418939999E-2</v>
      </c>
      <c r="AI773" s="7">
        <f t="shared" si="369"/>
        <v>-8.8298194076451733</v>
      </c>
      <c r="AJ773" s="10">
        <f t="shared" si="358"/>
        <v>-0.23051632185713142</v>
      </c>
      <c r="AK773" s="17">
        <f t="shared" si="370"/>
        <v>-7.5599188298952749E-2</v>
      </c>
      <c r="AL773" s="20">
        <f t="shared" si="371"/>
        <v>0.46986899113079439</v>
      </c>
      <c r="AM773">
        <f t="shared" si="372"/>
        <v>44.984999999999999</v>
      </c>
      <c r="AN773" s="13">
        <f t="shared" si="361"/>
        <v>-0.59496749943134319</v>
      </c>
      <c r="AO773">
        <f t="shared" si="373"/>
        <v>9.7732841328413276</v>
      </c>
      <c r="AP773" s="13">
        <f t="shared" si="357"/>
        <v>-0.17009142713271455</v>
      </c>
      <c r="AQ773">
        <f t="shared" si="374"/>
        <v>1.1536531365313651</v>
      </c>
      <c r="AR773" s="13">
        <f t="shared" si="379"/>
        <v>-0.47487777271895909</v>
      </c>
      <c r="AS773" s="16">
        <f t="shared" si="375"/>
        <v>1.0591905171265192E-4</v>
      </c>
      <c r="AT773" s="13">
        <f t="shared" si="362"/>
        <v>9.9666087578745954E-2</v>
      </c>
      <c r="AU773" s="17">
        <f t="shared" si="376"/>
        <v>-0.3197993322765722</v>
      </c>
      <c r="AV773" s="20">
        <f t="shared" si="377"/>
        <v>0.37456022691103447</v>
      </c>
      <c r="AW773" s="17">
        <f>(Z773*0.3999)+(AL773*0.4002)+(AV773*0.1999)</f>
        <v>0.36120493355985328</v>
      </c>
      <c r="AX773" s="17">
        <f t="shared" si="378"/>
        <v>772</v>
      </c>
    </row>
    <row r="774" spans="1:50" x14ac:dyDescent="0.25">
      <c r="A774">
        <v>154688</v>
      </c>
      <c r="B774" s="1" t="s">
        <v>1390</v>
      </c>
      <c r="C774" t="s">
        <v>1391</v>
      </c>
      <c r="D774" t="s">
        <v>285</v>
      </c>
      <c r="E774" s="1" t="s">
        <v>67</v>
      </c>
      <c r="F774">
        <v>463.87099999999998</v>
      </c>
      <c r="G774">
        <v>1262356.4920000001</v>
      </c>
      <c r="H774">
        <v>3267952.3080000002</v>
      </c>
      <c r="I774">
        <v>346.32100000000003</v>
      </c>
      <c r="J774">
        <v>58083413.483999997</v>
      </c>
      <c r="K774">
        <v>124.096</v>
      </c>
      <c r="L774">
        <v>736.81399999999996</v>
      </c>
      <c r="M774" s="2">
        <v>213.791</v>
      </c>
      <c r="N774">
        <v>20.157</v>
      </c>
      <c r="O774" s="4">
        <v>12727919.386</v>
      </c>
      <c r="P774" s="4">
        <v>95481253.772</v>
      </c>
      <c r="Q774" s="4">
        <v>127498450.244</v>
      </c>
      <c r="R774" s="6">
        <v>218516.59700000001</v>
      </c>
      <c r="S774" s="4">
        <v>-20926573.361000001</v>
      </c>
      <c r="T774" s="4">
        <v>372556.34299999999</v>
      </c>
      <c r="U774" s="4">
        <v>31822083.596999999</v>
      </c>
      <c r="V774" s="4">
        <v>41.284999999999997</v>
      </c>
      <c r="W774" s="8">
        <v>77</v>
      </c>
      <c r="X774" s="23">
        <f t="shared" si="363"/>
        <v>606712.7505094416</v>
      </c>
      <c r="Y774" s="24">
        <f t="shared" si="352"/>
        <v>-0.49339050089674613</v>
      </c>
      <c r="Z774" s="20">
        <f t="shared" si="364"/>
        <v>0.31086834647776374</v>
      </c>
      <c r="AA774" s="7">
        <f t="shared" si="365"/>
        <v>1.9296664113290873</v>
      </c>
      <c r="AB774" s="7">
        <f t="shared" si="353"/>
        <v>-0.13704721123681252</v>
      </c>
      <c r="AC774" s="4">
        <f t="shared" si="366"/>
        <v>78830.496548654075</v>
      </c>
      <c r="AD774">
        <f t="shared" si="359"/>
        <v>6.758838914460991E-3</v>
      </c>
      <c r="AE774" s="7">
        <f t="shared" si="367"/>
        <v>-0.55491718507913024</v>
      </c>
      <c r="AF774" s="7">
        <f t="shared" si="356"/>
        <v>-0.12367862110886277</v>
      </c>
      <c r="AG774">
        <f t="shared" si="368"/>
        <v>5.1063585046547726E-2</v>
      </c>
      <c r="AH774" s="7">
        <f t="shared" si="351"/>
        <v>-6.4733049274390081E-2</v>
      </c>
      <c r="AI774" s="7">
        <f t="shared" si="369"/>
        <v>3.9821865838722394</v>
      </c>
      <c r="AJ774" s="10">
        <f t="shared" si="358"/>
        <v>-7.6479951339154251E-2</v>
      </c>
      <c r="AK774" s="17">
        <f t="shared" si="370"/>
        <v>-8.9254664311398307E-2</v>
      </c>
      <c r="AL774" s="20">
        <f t="shared" si="371"/>
        <v>0.46443976142395565</v>
      </c>
      <c r="AM774">
        <f t="shared" si="372"/>
        <v>20.157</v>
      </c>
      <c r="AN774" s="13">
        <f t="shared" si="361"/>
        <v>-1.5556614934019473</v>
      </c>
      <c r="AO774">
        <f t="shared" si="373"/>
        <v>5.9374516503352242</v>
      </c>
      <c r="AP774" s="13">
        <f t="shared" si="357"/>
        <v>-0.49748070116127097</v>
      </c>
      <c r="AQ774">
        <f t="shared" si="374"/>
        <v>2.7907507091284169</v>
      </c>
      <c r="AR774" s="13">
        <f t="shared" si="379"/>
        <v>-0.16691660712676401</v>
      </c>
      <c r="AS774" s="16">
        <f t="shared" si="375"/>
        <v>5.7889587265178172E-5</v>
      </c>
      <c r="AT774" s="13">
        <f t="shared" si="362"/>
        <v>-0.20655693589509092</v>
      </c>
      <c r="AU774" s="17">
        <f t="shared" si="376"/>
        <v>-0.67410916227161111</v>
      </c>
      <c r="AV774" s="20">
        <f t="shared" si="377"/>
        <v>0.25012095744770801</v>
      </c>
      <c r="AW774" s="17">
        <f>(Z774*0.3999)+(AL774*0.4002)+(AV774*0.1999)</f>
        <v>0.36018422367212161</v>
      </c>
      <c r="AX774" s="17">
        <f t="shared" si="378"/>
        <v>773</v>
      </c>
    </row>
    <row r="775" spans="1:50" x14ac:dyDescent="0.25">
      <c r="A775">
        <v>143288</v>
      </c>
      <c r="B775" s="1" t="s">
        <v>1392</v>
      </c>
      <c r="C775" t="s">
        <v>1393</v>
      </c>
      <c r="D775" t="s">
        <v>86</v>
      </c>
      <c r="E775" s="1" t="s">
        <v>192</v>
      </c>
      <c r="F775">
        <v>71.394999999999996</v>
      </c>
      <c r="G775">
        <v>7915455.9579999996</v>
      </c>
      <c r="H775">
        <v>1338903.659</v>
      </c>
      <c r="I775">
        <v>50.46</v>
      </c>
      <c r="J775">
        <v>36655744.222000003</v>
      </c>
      <c r="K775">
        <v>39.192999999999998</v>
      </c>
      <c r="L775">
        <v>179.92599999999999</v>
      </c>
      <c r="M775" s="2">
        <v>62.003999999999998</v>
      </c>
      <c r="N775">
        <v>27.074999999999999</v>
      </c>
      <c r="O775" s="4">
        <v>4807097.0010000002</v>
      </c>
      <c r="P775" s="4">
        <v>72538790.108999997</v>
      </c>
      <c r="Q775" s="4">
        <v>89806219.814999998</v>
      </c>
      <c r="R775" s="6">
        <v>819966.68799999997</v>
      </c>
      <c r="S775" s="4">
        <v>5206303.7489999998</v>
      </c>
      <c r="T775" s="4">
        <v>1465.69</v>
      </c>
      <c r="U775" s="4">
        <v>25559911.588</v>
      </c>
      <c r="V775" s="4">
        <v>38.854999999999997</v>
      </c>
      <c r="W775" s="8">
        <v>231</v>
      </c>
      <c r="X775" s="23">
        <f t="shared" si="363"/>
        <v>220091.83776083117</v>
      </c>
      <c r="Y775" s="24">
        <f t="shared" si="352"/>
        <v>-0.64447339083993982</v>
      </c>
      <c r="Z775" s="20">
        <f t="shared" si="364"/>
        <v>0.25963425355881453</v>
      </c>
      <c r="AA775" s="7">
        <f t="shared" si="365"/>
        <v>3.814878707673905</v>
      </c>
      <c r="AB775" s="7">
        <f t="shared" si="353"/>
        <v>0.20528876714579214</v>
      </c>
      <c r="AC775" s="4">
        <f t="shared" si="366"/>
        <v>203726.77779753902</v>
      </c>
      <c r="AD775">
        <f t="shared" si="359"/>
        <v>2.827661307476844E-2</v>
      </c>
      <c r="AE775" s="7">
        <f t="shared" si="367"/>
        <v>0.25607316306496453</v>
      </c>
      <c r="AF775" s="7">
        <f t="shared" si="356"/>
        <v>2.39733763734068E-2</v>
      </c>
      <c r="AG775">
        <f t="shared" si="368"/>
        <v>0.45848871446391742</v>
      </c>
      <c r="AH775" s="7">
        <f t="shared" si="351"/>
        <v>-3.8649304294036298E-2</v>
      </c>
      <c r="AI775" s="7">
        <f t="shared" si="369"/>
        <v>5.2009025862021945</v>
      </c>
      <c r="AJ775" s="10">
        <f t="shared" si="358"/>
        <v>-6.1827554999707095E-2</v>
      </c>
      <c r="AK775" s="17">
        <f t="shared" si="370"/>
        <v>5.3618803270870943E-2</v>
      </c>
      <c r="AL775" s="20">
        <f t="shared" si="371"/>
        <v>0.52138056239123665</v>
      </c>
      <c r="AM775">
        <f t="shared" si="372"/>
        <v>27.074999999999999</v>
      </c>
      <c r="AN775" s="13">
        <f t="shared" si="361"/>
        <v>-1.2879765791805584</v>
      </c>
      <c r="AO775">
        <f t="shared" si="373"/>
        <v>4.590768759727502</v>
      </c>
      <c r="AP775" s="13">
        <f t="shared" si="357"/>
        <v>-0.61242042700005139</v>
      </c>
      <c r="AQ775">
        <f t="shared" si="374"/>
        <v>1.2874748041742148</v>
      </c>
      <c r="AR775" s="13">
        <f t="shared" si="379"/>
        <v>-0.44970402777020457</v>
      </c>
      <c r="AS775" s="16">
        <f t="shared" si="375"/>
        <v>3.7429242630754223E-5</v>
      </c>
      <c r="AT775" s="13">
        <f t="shared" si="362"/>
        <v>-0.33700662271435644</v>
      </c>
      <c r="AU775" s="17">
        <f t="shared" si="376"/>
        <v>-0.71932541198960276</v>
      </c>
      <c r="AV775" s="20">
        <f t="shared" si="377"/>
        <v>0.23597022097464107</v>
      </c>
      <c r="AW775" s="17">
        <f>(Z775*0.3999)+(AL775*0.4002)+(AV775*0.1999)</f>
        <v>0.3596546862399736</v>
      </c>
      <c r="AX775" s="17">
        <f t="shared" si="378"/>
        <v>774</v>
      </c>
    </row>
    <row r="776" spans="1:50" x14ac:dyDescent="0.25">
      <c r="A776">
        <v>132879</v>
      </c>
      <c r="B776" s="1" t="s">
        <v>1394</v>
      </c>
      <c r="C776" t="s">
        <v>1395</v>
      </c>
      <c r="D776" t="s">
        <v>61</v>
      </c>
      <c r="E776" s="1" t="s">
        <v>40</v>
      </c>
      <c r="F776">
        <v>24.17</v>
      </c>
      <c r="G776">
        <v>387.29599999999999</v>
      </c>
      <c r="H776">
        <v>322095.70199999999</v>
      </c>
      <c r="I776">
        <v>25.282</v>
      </c>
      <c r="J776">
        <v>3171111.9840000002</v>
      </c>
      <c r="K776">
        <v>6.3609999999999998</v>
      </c>
      <c r="L776">
        <v>87.703000000000003</v>
      </c>
      <c r="M776" s="2">
        <v>-11.242000000000001</v>
      </c>
      <c r="N776">
        <v>58.625999999999998</v>
      </c>
      <c r="O776" s="4">
        <v>1203348.327</v>
      </c>
      <c r="P776" s="4">
        <v>-1299400.726</v>
      </c>
      <c r="Q776" s="4">
        <v>2040570.476</v>
      </c>
      <c r="R776" s="6">
        <v>1456754.142</v>
      </c>
      <c r="S776" s="4">
        <v>-1863546.3060000001</v>
      </c>
      <c r="T776" s="4">
        <v>-464470.83899999998</v>
      </c>
      <c r="U776" s="4">
        <v>5433406.2929999996</v>
      </c>
      <c r="V776" s="4">
        <v>36.250999999999998</v>
      </c>
      <c r="W776" s="8">
        <v>313</v>
      </c>
      <c r="X776" s="23">
        <f t="shared" si="363"/>
        <v>-52322.140780715657</v>
      </c>
      <c r="Y776" s="24">
        <f t="shared" si="352"/>
        <v>-0.75092674031444517</v>
      </c>
      <c r="Z776" s="20">
        <f t="shared" si="364"/>
        <v>0.22634837318244833</v>
      </c>
      <c r="AA776" s="7">
        <f t="shared" si="365"/>
        <v>-0.1862978330865675</v>
      </c>
      <c r="AB776" s="7">
        <f t="shared" si="353"/>
        <v>-0.52128546983458579</v>
      </c>
      <c r="AC776" s="4">
        <f t="shared" si="366"/>
        <v>36157.394661528109</v>
      </c>
      <c r="AD776">
        <f t="shared" si="359"/>
        <v>-5.9310271218503087E-4</v>
      </c>
      <c r="AE776" s="7">
        <f t="shared" si="367"/>
        <v>-0.28369875560123148</v>
      </c>
      <c r="AF776" s="7">
        <f t="shared" si="356"/>
        <v>-7.4299558881971081E-2</v>
      </c>
      <c r="AG776">
        <f t="shared" si="368"/>
        <v>-0.13894836659732374</v>
      </c>
      <c r="AH776" s="7">
        <f t="shared" si="351"/>
        <v>-7.6897795462200366E-2</v>
      </c>
      <c r="AI776" s="7">
        <f t="shared" si="369"/>
        <v>0.61095451205629892</v>
      </c>
      <c r="AJ776" s="10">
        <f t="shared" si="358"/>
        <v>-0.11701164894061819</v>
      </c>
      <c r="AK776" s="17">
        <f t="shared" si="370"/>
        <v>-0.20426582456713052</v>
      </c>
      <c r="AL776" s="20">
        <f t="shared" si="371"/>
        <v>0.41907288747429283</v>
      </c>
      <c r="AM776">
        <f t="shared" si="372"/>
        <v>58.625999999999998</v>
      </c>
      <c r="AN776" s="13">
        <f t="shared" si="361"/>
        <v>-6.7142995977460082E-2</v>
      </c>
      <c r="AO776">
        <f t="shared" si="373"/>
        <v>13.787612010690143</v>
      </c>
      <c r="AP776" s="13">
        <f t="shared" si="357"/>
        <v>0.17253247410263567</v>
      </c>
      <c r="AQ776">
        <f t="shared" si="374"/>
        <v>3.9745323062411573</v>
      </c>
      <c r="AR776" s="13">
        <f t="shared" si="379"/>
        <v>5.5769423660700104E-2</v>
      </c>
      <c r="AS776" s="16">
        <f t="shared" si="375"/>
        <v>7.288247137771606E-5</v>
      </c>
      <c r="AT776" s="13">
        <f t="shared" si="362"/>
        <v>-0.11096631550507546</v>
      </c>
      <c r="AU776" s="17">
        <f t="shared" si="376"/>
        <v>1.4739312546580823E-2</v>
      </c>
      <c r="AV776" s="20">
        <f t="shared" si="377"/>
        <v>0.50587992205854604</v>
      </c>
      <c r="AW776" s="17">
        <f>(Z776*0.3999)+(AL776*0.4002)+(AV776*0.1999)</f>
        <v>0.35935508042237641</v>
      </c>
      <c r="AX776" s="17">
        <f t="shared" si="378"/>
        <v>775</v>
      </c>
    </row>
    <row r="777" spans="1:50" x14ac:dyDescent="0.25">
      <c r="A777">
        <v>114813</v>
      </c>
      <c r="B777" s="1" t="s">
        <v>1396</v>
      </c>
      <c r="C777" t="s">
        <v>1397</v>
      </c>
      <c r="D777" t="s">
        <v>106</v>
      </c>
      <c r="E777" s="1" t="s">
        <v>276</v>
      </c>
      <c r="F777">
        <v>1322.644</v>
      </c>
      <c r="G777">
        <v>2148607.0839999998</v>
      </c>
      <c r="H777">
        <v>2796165.1310000001</v>
      </c>
      <c r="I777">
        <v>1002.0119999999999</v>
      </c>
      <c r="J777">
        <v>21720486.096999999</v>
      </c>
      <c r="K777">
        <v>343.99099999999999</v>
      </c>
      <c r="L777">
        <v>-490.55700000000002</v>
      </c>
      <c r="M777" s="2">
        <v>175.238</v>
      </c>
      <c r="N777">
        <v>47.49</v>
      </c>
      <c r="O777" s="4">
        <v>6389530.8949999996</v>
      </c>
      <c r="P777" s="4">
        <v>77542772.038000003</v>
      </c>
      <c r="Q777" s="4">
        <v>170626537.50099999</v>
      </c>
      <c r="R777" s="6">
        <v>2551933.0520000001</v>
      </c>
      <c r="S777" s="4">
        <v>4516833.6430000002</v>
      </c>
      <c r="T777" s="4">
        <v>1188400.399</v>
      </c>
      <c r="U777" s="4">
        <v>86229375.150999993</v>
      </c>
      <c r="V777" s="4">
        <v>43.795999999999999</v>
      </c>
      <c r="W777" s="8">
        <v>640</v>
      </c>
      <c r="X777" s="23">
        <f t="shared" si="363"/>
        <v>698743.19400996249</v>
      </c>
      <c r="Y777" s="24">
        <f t="shared" si="352"/>
        <v>-0.45742704183819966</v>
      </c>
      <c r="Z777" s="20">
        <f t="shared" si="364"/>
        <v>0.32368206560549762</v>
      </c>
      <c r="AA777" s="7">
        <f t="shared" si="365"/>
        <v>0.98259417877427635</v>
      </c>
      <c r="AB777" s="7">
        <f t="shared" si="353"/>
        <v>-0.30902619734848991</v>
      </c>
      <c r="AC777" s="4">
        <f t="shared" si="366"/>
        <v>-44277.191227522999</v>
      </c>
      <c r="AD777">
        <f t="shared" si="359"/>
        <v>-1.4450787156684105E-2</v>
      </c>
      <c r="AE777" s="7">
        <f t="shared" si="367"/>
        <v>8.4808671768685451E-2</v>
      </c>
      <c r="AF777" s="7">
        <f t="shared" si="356"/>
        <v>-7.2076904488426689E-3</v>
      </c>
      <c r="AG777">
        <f t="shared" si="368"/>
        <v>3.5849511097898509E-2</v>
      </c>
      <c r="AH777" s="7">
        <f t="shared" ref="AH777:AH840" si="380">(AG777 - AVERAGE(AG$2:AG$999)) / _xlfn.STDEV.P(AG$2:AG$999)</f>
        <v>-6.5707068784566849E-2</v>
      </c>
      <c r="AI777" s="7">
        <f t="shared" si="369"/>
        <v>1.8330429227083922</v>
      </c>
      <c r="AJ777" s="10">
        <f t="shared" si="358"/>
        <v>-0.10231870676173022</v>
      </c>
      <c r="AK777" s="17">
        <f t="shared" si="370"/>
        <v>-0.12480623513899101</v>
      </c>
      <c r="AL777" s="20">
        <f t="shared" si="371"/>
        <v>0.45033847553266104</v>
      </c>
      <c r="AM777">
        <f t="shared" si="372"/>
        <v>47.49</v>
      </c>
      <c r="AN777" s="13">
        <f t="shared" si="361"/>
        <v>-0.49803909380477773</v>
      </c>
      <c r="AO777">
        <f t="shared" si="373"/>
        <v>-1.426075100802056</v>
      </c>
      <c r="AP777" s="13">
        <f t="shared" si="357"/>
        <v>-1.1259595746103159</v>
      </c>
      <c r="AQ777">
        <f t="shared" si="374"/>
        <v>2.9129017910352304</v>
      </c>
      <c r="AR777" s="13">
        <f t="shared" si="379"/>
        <v>-0.14393826411774346</v>
      </c>
      <c r="AS777" s="16">
        <f t="shared" si="375"/>
        <v>-7.6775119811045223E-5</v>
      </c>
      <c r="AT777" s="13">
        <f t="shared" si="362"/>
        <v>-1.0651431023346114</v>
      </c>
      <c r="AU777" s="17">
        <f t="shared" si="376"/>
        <v>-0.67991480829037043</v>
      </c>
      <c r="AV777" s="20">
        <f t="shared" si="377"/>
        <v>0.24827920232584</v>
      </c>
      <c r="AW777" s="17">
        <f>(Z777*0.3999)+(AL777*0.4002)+(AV777*0.1999)</f>
        <v>0.35929692848874484</v>
      </c>
      <c r="AX777" s="17">
        <f t="shared" si="378"/>
        <v>776</v>
      </c>
    </row>
    <row r="778" spans="1:50" ht="30" x14ac:dyDescent="0.25">
      <c r="A778">
        <v>188526</v>
      </c>
      <c r="B778" s="1" t="s">
        <v>1398</v>
      </c>
      <c r="C778" t="s">
        <v>1399</v>
      </c>
      <c r="D778" t="s">
        <v>58</v>
      </c>
      <c r="E778" s="1" t="s">
        <v>44</v>
      </c>
      <c r="F778">
        <v>261.98399999999998</v>
      </c>
      <c r="G778">
        <v>0</v>
      </c>
      <c r="H778">
        <v>5346803.5149999997</v>
      </c>
      <c r="I778">
        <v>274.91699999999997</v>
      </c>
      <c r="J778">
        <v>69742501.173999995</v>
      </c>
      <c r="K778">
        <v>89.209000000000003</v>
      </c>
      <c r="L778">
        <v>411.65199999999999</v>
      </c>
      <c r="M778" s="2">
        <v>93.378</v>
      </c>
      <c r="N778">
        <v>54.128</v>
      </c>
      <c r="O778" s="4">
        <v>27471684.592999998</v>
      </c>
      <c r="P778" s="4">
        <v>75155278.158000007</v>
      </c>
      <c r="Q778" s="4">
        <v>166744116.26300001</v>
      </c>
      <c r="R778" s="6">
        <v>1163205.6410000001</v>
      </c>
      <c r="S778" s="4">
        <v>-7385707.4040000001</v>
      </c>
      <c r="T778" s="4">
        <v>-11187025.778999999</v>
      </c>
      <c r="U778" s="4">
        <v>74240966.722000003</v>
      </c>
      <c r="V778" s="4">
        <v>38.671999999999997</v>
      </c>
      <c r="W778" s="8">
        <v>402</v>
      </c>
      <c r="X778" s="23">
        <f t="shared" si="363"/>
        <v>270193.57299825375</v>
      </c>
      <c r="Y778" s="24">
        <f t="shared" si="352"/>
        <v>-0.62489474234670517</v>
      </c>
      <c r="Z778" s="20">
        <f t="shared" si="364"/>
        <v>0.26602007163828678</v>
      </c>
      <c r="AA778" s="7">
        <f t="shared" si="365"/>
        <v>0.98525702201652898</v>
      </c>
      <c r="AB778" s="7">
        <f t="shared" si="353"/>
        <v>-0.30854265125217839</v>
      </c>
      <c r="AC778" s="4">
        <f t="shared" si="366"/>
        <v>169421.01866139361</v>
      </c>
      <c r="AD778">
        <f t="shared" si="359"/>
        <v>2.2366240323009098E-2</v>
      </c>
      <c r="AE778" s="7">
        <f t="shared" si="367"/>
        <v>-2.7463326233813805E-2</v>
      </c>
      <c r="AF778" s="7">
        <f t="shared" si="356"/>
        <v>-2.7648358829582758E-2</v>
      </c>
      <c r="AG778">
        <f t="shared" si="368"/>
        <v>-0.12214398621560064</v>
      </c>
      <c r="AH778" s="7">
        <f t="shared" si="380"/>
        <v>-7.5821963018932723E-2</v>
      </c>
      <c r="AI778" s="7">
        <f t="shared" si="369"/>
        <v>1.8205724596248278</v>
      </c>
      <c r="AJ778" s="10">
        <f t="shared" si="358"/>
        <v>-0.10246863682524585</v>
      </c>
      <c r="AK778" s="17">
        <f t="shared" si="370"/>
        <v>-0.12527221922069212</v>
      </c>
      <c r="AL778" s="20">
        <f t="shared" si="371"/>
        <v>0.45015402237784147</v>
      </c>
      <c r="AM778">
        <f t="shared" si="372"/>
        <v>54.128</v>
      </c>
      <c r="AN778" s="13">
        <f t="shared" si="361"/>
        <v>-0.24118849238795528</v>
      </c>
      <c r="AO778">
        <f t="shared" si="373"/>
        <v>4.6144671501754306</v>
      </c>
      <c r="AP778" s="13">
        <f t="shared" si="357"/>
        <v>-0.6103977633723312</v>
      </c>
      <c r="AQ778">
        <f t="shared" si="374"/>
        <v>3.0817182122879974</v>
      </c>
      <c r="AR778" s="13">
        <f t="shared" si="379"/>
        <v>-0.11218151196665987</v>
      </c>
      <c r="AS778" s="16">
        <f t="shared" si="375"/>
        <v>1.4984592539508559E-5</v>
      </c>
      <c r="AT778" s="13">
        <f t="shared" si="362"/>
        <v>-0.48010771057408341</v>
      </c>
      <c r="AU778" s="17">
        <f t="shared" si="376"/>
        <v>-0.34902290866595104</v>
      </c>
      <c r="AV778" s="20">
        <f t="shared" si="377"/>
        <v>0.36353605555716534</v>
      </c>
      <c r="AW778" s="17">
        <f>(Z778*0.3999)+(AL778*0.4002)+(AV778*0.1999)</f>
        <v>0.3592039239096404</v>
      </c>
      <c r="AX778" s="17">
        <f t="shared" si="378"/>
        <v>777</v>
      </c>
    </row>
    <row r="779" spans="1:50" x14ac:dyDescent="0.25">
      <c r="A779">
        <v>210304</v>
      </c>
      <c r="B779" s="1" t="s">
        <v>1400</v>
      </c>
      <c r="C779" t="s">
        <v>489</v>
      </c>
      <c r="D779" t="s">
        <v>490</v>
      </c>
      <c r="E779" s="1" t="s">
        <v>587</v>
      </c>
      <c r="F779">
        <v>130.934</v>
      </c>
      <c r="G779">
        <v>126884.515</v>
      </c>
      <c r="H779">
        <v>1027766.338</v>
      </c>
      <c r="I779">
        <v>206.79</v>
      </c>
      <c r="J779">
        <v>4447077.398</v>
      </c>
      <c r="K779">
        <v>35.287999999999997</v>
      </c>
      <c r="L779">
        <v>463.495</v>
      </c>
      <c r="M779" s="2">
        <v>-13.881</v>
      </c>
      <c r="N779">
        <v>35.298000000000002</v>
      </c>
      <c r="O779" s="4">
        <v>2438799.5750000002</v>
      </c>
      <c r="P779" s="4">
        <v>14590173.062999999</v>
      </c>
      <c r="Q779" s="4">
        <v>29231328.112</v>
      </c>
      <c r="R779" s="6">
        <v>258847.81200000001</v>
      </c>
      <c r="S779" s="4">
        <v>-12494714.752</v>
      </c>
      <c r="T779" s="4">
        <v>8568.8279999999995</v>
      </c>
      <c r="U779" s="4">
        <v>9589173.0449999999</v>
      </c>
      <c r="V779" s="4">
        <v>36.393999999999998</v>
      </c>
      <c r="W779" s="8">
        <v>71</v>
      </c>
      <c r="X779" s="23">
        <f t="shared" si="363"/>
        <v>-50606.5701179155</v>
      </c>
      <c r="Y779" s="24">
        <f t="shared" si="352"/>
        <v>-0.75025633329534491</v>
      </c>
      <c r="Z779" s="20">
        <f t="shared" si="364"/>
        <v>0.22655016824693866</v>
      </c>
      <c r="AA779" s="7">
        <f t="shared" si="365"/>
        <v>0.69291835589995299</v>
      </c>
      <c r="AB779" s="7">
        <f t="shared" si="353"/>
        <v>-0.36162847266238346</v>
      </c>
      <c r="AC779" s="4">
        <f t="shared" si="366"/>
        <v>9594.660995264243</v>
      </c>
      <c r="AD779">
        <f t="shared" si="359"/>
        <v>-5.1694671835344477E-3</v>
      </c>
      <c r="AE779" s="7">
        <f t="shared" si="367"/>
        <v>-1.1958224510276318</v>
      </c>
      <c r="AF779" s="7">
        <f t="shared" si="356"/>
        <v>-0.24036427949032071</v>
      </c>
      <c r="AG779">
        <f t="shared" si="368"/>
        <v>9.2515476099169873E-3</v>
      </c>
      <c r="AH779" s="7">
        <f t="shared" si="380"/>
        <v>-6.740989574963252E-2</v>
      </c>
      <c r="AI779" s="7">
        <f t="shared" si="369"/>
        <v>1.9965178986337226</v>
      </c>
      <c r="AJ779" s="10">
        <f t="shared" si="358"/>
        <v>-0.10035327746215578</v>
      </c>
      <c r="AK779" s="17">
        <f t="shared" si="370"/>
        <v>-0.18587178854355921</v>
      </c>
      <c r="AL779" s="20">
        <f t="shared" si="371"/>
        <v>0.42627265306795747</v>
      </c>
      <c r="AM779">
        <f t="shared" si="372"/>
        <v>35.298000000000002</v>
      </c>
      <c r="AN779" s="13">
        <f t="shared" si="361"/>
        <v>-0.96979602849503088</v>
      </c>
      <c r="AO779">
        <f t="shared" si="373"/>
        <v>13.134635003400591</v>
      </c>
      <c r="AP779" s="13">
        <f t="shared" si="357"/>
        <v>0.11680072112623971</v>
      </c>
      <c r="AQ779">
        <f t="shared" si="374"/>
        <v>5.8600657447290869</v>
      </c>
      <c r="AR779" s="13">
        <f t="shared" si="379"/>
        <v>0.41046488299037209</v>
      </c>
      <c r="AS779" s="16">
        <f t="shared" si="375"/>
        <v>1.9005046775932786E-4</v>
      </c>
      <c r="AT779" s="13">
        <f t="shared" si="362"/>
        <v>0.63606550171594578</v>
      </c>
      <c r="AU779" s="17">
        <f t="shared" si="376"/>
        <v>-3.1909307176167134E-2</v>
      </c>
      <c r="AV779" s="20">
        <f t="shared" si="377"/>
        <v>0.48727218818365958</v>
      </c>
      <c r="AW779" s="17">
        <f>(Z779*0.3999)+(AL779*0.4002)+(AV779*0.1999)</f>
        <v>0.3585974384576609</v>
      </c>
      <c r="AX779" s="17">
        <f t="shared" si="378"/>
        <v>778</v>
      </c>
    </row>
    <row r="780" spans="1:50" ht="30" x14ac:dyDescent="0.25">
      <c r="A780">
        <v>417734</v>
      </c>
      <c r="B780" s="1" t="s">
        <v>1401</v>
      </c>
      <c r="C780" t="s">
        <v>1402</v>
      </c>
      <c r="D780" t="s">
        <v>169</v>
      </c>
      <c r="E780" s="1" t="s">
        <v>40</v>
      </c>
      <c r="F780">
        <v>31.927</v>
      </c>
      <c r="G780">
        <v>-3822034.449</v>
      </c>
      <c r="H780">
        <v>15157265.335000001</v>
      </c>
      <c r="I780">
        <v>37.591999999999999</v>
      </c>
      <c r="J780">
        <v>5820.5590000000002</v>
      </c>
      <c r="K780">
        <v>12.048999999999999</v>
      </c>
      <c r="L780">
        <v>45.707999999999998</v>
      </c>
      <c r="M780" s="2">
        <v>13.563000000000001</v>
      </c>
      <c r="N780">
        <v>100</v>
      </c>
      <c r="O780" s="4">
        <v>-1651249.52</v>
      </c>
      <c r="P780" s="4">
        <v>-625525640.23300004</v>
      </c>
      <c r="Q780" s="4">
        <v>-426188458.523</v>
      </c>
      <c r="R780" s="6">
        <v>422876.76699999999</v>
      </c>
      <c r="S780" s="4">
        <v>-717192282.67799997</v>
      </c>
      <c r="T780" s="4">
        <v>51312792.193999998</v>
      </c>
      <c r="U780" s="4">
        <v>354992057.52600002</v>
      </c>
      <c r="V780" s="4">
        <v>36.067999999999998</v>
      </c>
      <c r="W780" s="8">
        <v>138</v>
      </c>
      <c r="X780" s="23">
        <f t="shared" si="363"/>
        <v>41561.431817543482</v>
      </c>
      <c r="Y780" s="24">
        <f t="shared" si="352"/>
        <v>-0.71423911944702578</v>
      </c>
      <c r="Z780" s="20">
        <f t="shared" si="364"/>
        <v>0.23753966544936067</v>
      </c>
      <c r="AA780" s="7">
        <f t="shared" si="365"/>
        <v>-0.59177825725090627</v>
      </c>
      <c r="AB780" s="7">
        <f t="shared" si="353"/>
        <v>-0.59491671974231664</v>
      </c>
      <c r="AC780" s="4">
        <f t="shared" si="366"/>
        <v>127.34223768268137</v>
      </c>
      <c r="AD780">
        <f t="shared" si="359"/>
        <v>-6.8005455862879434E-3</v>
      </c>
      <c r="AE780" s="7">
        <f t="shared" si="367"/>
        <v>-1.977607674480385</v>
      </c>
      <c r="AF780" s="7">
        <f t="shared" si="356"/>
        <v>-0.38269908052596974</v>
      </c>
      <c r="AG780">
        <f t="shared" si="368"/>
        <v>0.23824334897084359</v>
      </c>
      <c r="AH780" s="7">
        <f t="shared" si="380"/>
        <v>-5.2749622442898207E-2</v>
      </c>
      <c r="AI780" s="7">
        <f t="shared" si="369"/>
        <v>-2.1380279126401418</v>
      </c>
      <c r="AJ780" s="10">
        <f t="shared" si="358"/>
        <v>-0.15006215450534413</v>
      </c>
      <c r="AK780" s="17">
        <f t="shared" si="370"/>
        <v>-0.28909416153021339</v>
      </c>
      <c r="AL780" s="20">
        <f t="shared" si="371"/>
        <v>0.38625466068219144</v>
      </c>
      <c r="AM780">
        <f t="shared" si="372"/>
        <v>100</v>
      </c>
      <c r="AN780" s="13">
        <f t="shared" si="361"/>
        <v>1.5337814967944015</v>
      </c>
      <c r="AO780">
        <f t="shared" si="373"/>
        <v>3.7935098348410659</v>
      </c>
      <c r="AP780" s="13">
        <f t="shared" si="357"/>
        <v>-0.68046667819109063</v>
      </c>
      <c r="AQ780">
        <f t="shared" si="374"/>
        <v>3.1199269648933523</v>
      </c>
      <c r="AR780" s="13">
        <f t="shared" si="379"/>
        <v>-0.10499390617875173</v>
      </c>
      <c r="AS780" s="16">
        <f t="shared" si="375"/>
        <v>-2.7680855889060301E-5</v>
      </c>
      <c r="AT780" s="13">
        <f t="shared" si="362"/>
        <v>-0.75213120211127926</v>
      </c>
      <c r="AU780" s="17">
        <f t="shared" si="376"/>
        <v>0.11334306252360396</v>
      </c>
      <c r="AV780" s="20">
        <f t="shared" si="377"/>
        <v>0.54512071088678715</v>
      </c>
      <c r="AW780" s="17">
        <f>(Z780*0.3999)+(AL780*0.4002)+(AV780*0.1999)</f>
        <v>0.35854085752448112</v>
      </c>
      <c r="AX780" s="17">
        <f t="shared" si="378"/>
        <v>779</v>
      </c>
    </row>
    <row r="781" spans="1:50" x14ac:dyDescent="0.25">
      <c r="A781">
        <v>220598</v>
      </c>
      <c r="B781" s="1" t="s">
        <v>1403</v>
      </c>
      <c r="C781" t="s">
        <v>695</v>
      </c>
      <c r="D781" t="s">
        <v>110</v>
      </c>
      <c r="E781" s="1" t="s">
        <v>67</v>
      </c>
      <c r="F781">
        <v>122.12</v>
      </c>
      <c r="G781">
        <v>4026555.0049999999</v>
      </c>
      <c r="H781">
        <v>1463927.3959999999</v>
      </c>
      <c r="I781">
        <v>105.062</v>
      </c>
      <c r="J781">
        <v>4509654.0659999996</v>
      </c>
      <c r="K781">
        <v>58.878999999999998</v>
      </c>
      <c r="L781">
        <v>760.00699999999995</v>
      </c>
      <c r="M781" s="2">
        <v>81.81</v>
      </c>
      <c r="N781">
        <v>18.695</v>
      </c>
      <c r="O781" s="4">
        <v>8328741.6529999999</v>
      </c>
      <c r="P781" s="4">
        <v>58102062.350000001</v>
      </c>
      <c r="Q781" s="4">
        <v>61447683.802000001</v>
      </c>
      <c r="R781" s="6">
        <v>500992.75799999997</v>
      </c>
      <c r="S781" s="4">
        <v>-2190359.16</v>
      </c>
      <c r="T781" s="4">
        <v>0</v>
      </c>
      <c r="U781" s="4">
        <v>34471780.421999998</v>
      </c>
      <c r="V781" s="4">
        <v>39.786999999999999</v>
      </c>
      <c r="W781" s="8">
        <v>142</v>
      </c>
      <c r="X781" s="23">
        <f t="shared" si="363"/>
        <v>288635.33473225351</v>
      </c>
      <c r="Y781" s="24">
        <f t="shared" si="352"/>
        <v>-0.61768811030342474</v>
      </c>
      <c r="Z781" s="20">
        <f t="shared" si="364"/>
        <v>0.26839047548261491</v>
      </c>
      <c r="AA781" s="7">
        <f t="shared" si="365"/>
        <v>1.6507106111801311</v>
      </c>
      <c r="AB781" s="7">
        <f t="shared" si="353"/>
        <v>-0.18770283604609836</v>
      </c>
      <c r="AC781" s="4">
        <f t="shared" si="366"/>
        <v>5933.7006974935757</v>
      </c>
      <c r="AD781">
        <f t="shared" si="359"/>
        <v>-5.8001962661746445E-3</v>
      </c>
      <c r="AE781" s="7">
        <f t="shared" si="367"/>
        <v>-2.1073230193134704E-2</v>
      </c>
      <c r="AF781" s="7">
        <f t="shared" si="356"/>
        <v>-2.6484953560125507E-2</v>
      </c>
      <c r="AG781">
        <f t="shared" si="368"/>
        <v>1.20352976652303</v>
      </c>
      <c r="AH781" s="7">
        <f t="shared" si="380"/>
        <v>9.0489337346165398E-3</v>
      </c>
      <c r="AI781" s="7">
        <f t="shared" si="369"/>
        <v>18.366597860396553</v>
      </c>
      <c r="AJ781" s="10">
        <f t="shared" si="358"/>
        <v>9.646115612993808E-2</v>
      </c>
      <c r="AK781" s="17">
        <f t="shared" si="370"/>
        <v>-4.6198910799366777E-2</v>
      </c>
      <c r="AL781" s="20">
        <f t="shared" si="371"/>
        <v>0.48157585530284258</v>
      </c>
      <c r="AM781">
        <f t="shared" si="372"/>
        <v>18.695</v>
      </c>
      <c r="AN781" s="13">
        <f t="shared" si="361"/>
        <v>-1.6122320838315034</v>
      </c>
      <c r="AO781">
        <f t="shared" si="373"/>
        <v>12.907946806161789</v>
      </c>
      <c r="AP781" s="13">
        <f t="shared" si="357"/>
        <v>9.7452826069997334E-2</v>
      </c>
      <c r="AQ781">
        <f t="shared" si="374"/>
        <v>1.7843713378284278</v>
      </c>
      <c r="AR781" s="13">
        <f t="shared" si="379"/>
        <v>-0.35623077471289416</v>
      </c>
      <c r="AS781" s="16">
        <f t="shared" si="375"/>
        <v>9.1251119516505428E-5</v>
      </c>
      <c r="AT781" s="13">
        <f t="shared" si="362"/>
        <v>6.1472737238588834E-3</v>
      </c>
      <c r="AU781" s="17">
        <f t="shared" si="376"/>
        <v>-0.54713465756540347</v>
      </c>
      <c r="AV781" s="20">
        <f t="shared" si="377"/>
        <v>0.29214311172866259</v>
      </c>
      <c r="AW781" s="17">
        <f>(Z781*0.3999)+(AL781*0.4002)+(AV781*0.1999)</f>
        <v>0.35845541647225498</v>
      </c>
      <c r="AX781" s="17">
        <f t="shared" si="378"/>
        <v>780</v>
      </c>
    </row>
    <row r="782" spans="1:50" x14ac:dyDescent="0.25">
      <c r="A782">
        <v>155007</v>
      </c>
      <c r="B782" s="1" t="s">
        <v>1404</v>
      </c>
      <c r="C782" t="s">
        <v>602</v>
      </c>
      <c r="D782" t="s">
        <v>285</v>
      </c>
      <c r="E782" s="1" t="s">
        <v>48</v>
      </c>
      <c r="F782">
        <v>125.16200000000001</v>
      </c>
      <c r="G782">
        <v>5301386.3559999997</v>
      </c>
      <c r="H782">
        <v>683383.41</v>
      </c>
      <c r="I782">
        <v>85.040999999999997</v>
      </c>
      <c r="J782">
        <v>9991206.1309999991</v>
      </c>
      <c r="K782">
        <v>24.227</v>
      </c>
      <c r="L782">
        <v>218.352</v>
      </c>
      <c r="M782" s="2">
        <v>34.347000000000001</v>
      </c>
      <c r="N782">
        <v>38.128999999999998</v>
      </c>
      <c r="O782" s="4">
        <v>2741877.2179999999</v>
      </c>
      <c r="P782" s="4">
        <v>36498073.542000003</v>
      </c>
      <c r="Q782" s="4">
        <v>43335999.156999998</v>
      </c>
      <c r="R782" s="6">
        <v>218516.59700000001</v>
      </c>
      <c r="S782" s="4">
        <v>-9502041.5370000005</v>
      </c>
      <c r="T782" s="4">
        <v>1391324.335</v>
      </c>
      <c r="U782" s="4">
        <v>8081287.4079999998</v>
      </c>
      <c r="V782" s="4">
        <v>37.923000000000002</v>
      </c>
      <c r="W782" s="8">
        <v>77</v>
      </c>
      <c r="X782" s="23">
        <f t="shared" si="363"/>
        <v>97472.591651415598</v>
      </c>
      <c r="Y782" s="24">
        <f t="shared" si="352"/>
        <v>-0.69239027648681639</v>
      </c>
      <c r="Z782" s="20">
        <f t="shared" si="364"/>
        <v>0.24434613523782928</v>
      </c>
      <c r="AA782" s="7">
        <f t="shared" si="365"/>
        <v>2.1596562821112077</v>
      </c>
      <c r="AB782" s="7">
        <f t="shared" si="353"/>
        <v>-9.5283316748674143E-2</v>
      </c>
      <c r="AC782" s="4">
        <f t="shared" si="366"/>
        <v>45757.337377262396</v>
      </c>
      <c r="AD782">
        <f t="shared" si="359"/>
        <v>1.0608248286792267E-3</v>
      </c>
      <c r="AE782" s="7">
        <f t="shared" si="367"/>
        <v>-1.0912442141669219</v>
      </c>
      <c r="AF782" s="7">
        <f t="shared" si="356"/>
        <v>-0.2213243666220677</v>
      </c>
      <c r="AG782">
        <f t="shared" si="368"/>
        <v>0.97876330744495899</v>
      </c>
      <c r="AH782" s="7">
        <f t="shared" si="380"/>
        <v>-5.3408291332591919E-3</v>
      </c>
      <c r="AI782" s="7">
        <f t="shared" si="369"/>
        <v>6.3375944104943338</v>
      </c>
      <c r="AJ782" s="10">
        <f t="shared" si="358"/>
        <v>-4.8161320131619736E-2</v>
      </c>
      <c r="AK782" s="17">
        <f t="shared" si="370"/>
        <v>-8.0983108471108692E-2</v>
      </c>
      <c r="AL782" s="20">
        <f t="shared" si="371"/>
        <v>0.46772769293247635</v>
      </c>
      <c r="AM782">
        <f t="shared" si="372"/>
        <v>38.128999999999998</v>
      </c>
      <c r="AN782" s="13">
        <f t="shared" si="361"/>
        <v>-0.86025338724600653</v>
      </c>
      <c r="AO782">
        <f t="shared" si="373"/>
        <v>9.0127543649647084</v>
      </c>
      <c r="AP782" s="13">
        <f t="shared" si="357"/>
        <v>-0.23500283546918033</v>
      </c>
      <c r="AQ782">
        <f t="shared" si="374"/>
        <v>3.5101745985883515</v>
      </c>
      <c r="AR782" s="13">
        <f t="shared" si="379"/>
        <v>-3.158281684969267E-2</v>
      </c>
      <c r="AS782" s="16">
        <f t="shared" si="375"/>
        <v>7.9635951079994714E-5</v>
      </c>
      <c r="AT782" s="13">
        <f t="shared" si="362"/>
        <v>-6.7907934630088776E-2</v>
      </c>
      <c r="AU782" s="17">
        <f t="shared" si="376"/>
        <v>-0.33830401617953793</v>
      </c>
      <c r="AV782" s="20">
        <f t="shared" si="377"/>
        <v>0.36756704874703028</v>
      </c>
      <c r="AW782" s="17">
        <f>(Z782*0.3999)+(AL782*0.4002)+(AV782*0.1999)</f>
        <v>0.35837529523771627</v>
      </c>
      <c r="AX782" s="17">
        <f t="shared" si="378"/>
        <v>781</v>
      </c>
    </row>
    <row r="783" spans="1:50" x14ac:dyDescent="0.25">
      <c r="A783">
        <v>192785</v>
      </c>
      <c r="B783" s="1" t="s">
        <v>1405</v>
      </c>
      <c r="C783" t="s">
        <v>1399</v>
      </c>
      <c r="D783" t="s">
        <v>58</v>
      </c>
      <c r="E783" s="1" t="s">
        <v>48</v>
      </c>
      <c r="F783">
        <v>252.89500000000001</v>
      </c>
      <c r="G783">
        <v>8160482.6380000003</v>
      </c>
      <c r="H783">
        <v>1752370.8959999999</v>
      </c>
      <c r="I783">
        <v>262.07</v>
      </c>
      <c r="J783">
        <v>2304191.9300000002</v>
      </c>
      <c r="K783">
        <v>70.054000000000002</v>
      </c>
      <c r="L783">
        <v>397.774</v>
      </c>
      <c r="M783" s="2">
        <v>28.731000000000002</v>
      </c>
      <c r="N783">
        <v>61.115000000000002</v>
      </c>
      <c r="O783" s="4">
        <v>9650412.602</v>
      </c>
      <c r="P783" s="4">
        <v>14870605.839</v>
      </c>
      <c r="Q783" s="4">
        <v>34914003.125</v>
      </c>
      <c r="R783" s="6">
        <v>1163205.6410000001</v>
      </c>
      <c r="S783" s="4">
        <v>-11733338.934</v>
      </c>
      <c r="T783" s="4">
        <v>0</v>
      </c>
      <c r="U783" s="4">
        <v>14856282.780999999</v>
      </c>
      <c r="V783" s="4">
        <v>37.503999999999998</v>
      </c>
      <c r="W783" s="8">
        <v>402</v>
      </c>
      <c r="X783" s="23">
        <f t="shared" si="363"/>
        <v>83134.480775052245</v>
      </c>
      <c r="Y783" s="24">
        <f t="shared" si="352"/>
        <v>-0.69799329266130727</v>
      </c>
      <c r="Z783" s="20">
        <f t="shared" si="364"/>
        <v>0.24259069436042241</v>
      </c>
      <c r="AA783" s="7">
        <f t="shared" si="365"/>
        <v>0.59872189347237592</v>
      </c>
      <c r="AB783" s="7">
        <f t="shared" si="353"/>
        <v>-0.37873362213963191</v>
      </c>
      <c r="AC783" s="4">
        <f t="shared" si="366"/>
        <v>5792.7162911603073</v>
      </c>
      <c r="AD783">
        <f t="shared" si="359"/>
        <v>-5.8244857853282121E-3</v>
      </c>
      <c r="AE783" s="7">
        <f t="shared" si="367"/>
        <v>-0.67183481797780953</v>
      </c>
      <c r="AF783" s="7">
        <f t="shared" si="356"/>
        <v>-0.14496509150631498</v>
      </c>
      <c r="AG783">
        <f t="shared" si="368"/>
        <v>0.40714069184768248</v>
      </c>
      <c r="AH783" s="7">
        <f t="shared" si="380"/>
        <v>-4.1936653626372812E-2</v>
      </c>
      <c r="AI783" s="7">
        <f t="shared" si="369"/>
        <v>1.7419204253056886</v>
      </c>
      <c r="AJ783" s="10">
        <f t="shared" si="358"/>
        <v>-0.10341425563844316</v>
      </c>
      <c r="AK783" s="17">
        <f t="shared" si="370"/>
        <v>-0.16738624688199283</v>
      </c>
      <c r="AL783" s="20">
        <f t="shared" si="371"/>
        <v>0.43353307295399962</v>
      </c>
      <c r="AM783">
        <f t="shared" si="372"/>
        <v>61.115000000000002</v>
      </c>
      <c r="AN783" s="13">
        <f t="shared" si="361"/>
        <v>2.9166306060273036E-2</v>
      </c>
      <c r="AO783">
        <f t="shared" si="373"/>
        <v>5.6781054615011275</v>
      </c>
      <c r="AP783" s="13">
        <f t="shared" si="357"/>
        <v>-0.51961596407269894</v>
      </c>
      <c r="AQ783">
        <f t="shared" si="374"/>
        <v>3.7409712507494217</v>
      </c>
      <c r="AR783" s="13">
        <f t="shared" si="379"/>
        <v>1.1833291758632814E-2</v>
      </c>
      <c r="AS783" s="16">
        <f t="shared" si="375"/>
        <v>4.1218341267352997E-5</v>
      </c>
      <c r="AT783" s="13">
        <f t="shared" si="362"/>
        <v>-0.3128483429149051</v>
      </c>
      <c r="AU783" s="17">
        <f t="shared" si="376"/>
        <v>-0.18076544484341564</v>
      </c>
      <c r="AV783" s="20">
        <f t="shared" si="377"/>
        <v>0.42827584362663595</v>
      </c>
      <c r="AW783" s="17">
        <f>(Z783*0.3999)+(AL783*0.4002)+(AV783*0.1999)</f>
        <v>0.35612429561188808</v>
      </c>
      <c r="AX783" s="17">
        <f t="shared" si="378"/>
        <v>782</v>
      </c>
    </row>
    <row r="784" spans="1:50" x14ac:dyDescent="0.25">
      <c r="A784">
        <v>239512</v>
      </c>
      <c r="B784" s="1" t="s">
        <v>1406</v>
      </c>
      <c r="C784" t="s">
        <v>573</v>
      </c>
      <c r="D784" t="s">
        <v>288</v>
      </c>
      <c r="E784" s="1" t="s">
        <v>405</v>
      </c>
      <c r="F784">
        <v>104.30200000000001</v>
      </c>
      <c r="G784">
        <v>394.54500000000002</v>
      </c>
      <c r="H784">
        <v>1973836.4040000001</v>
      </c>
      <c r="I784">
        <v>101.75700000000001</v>
      </c>
      <c r="J784">
        <v>31682316.059999999</v>
      </c>
      <c r="K784">
        <v>49.536999999999999</v>
      </c>
      <c r="L784">
        <v>396.91899999999998</v>
      </c>
      <c r="M784" s="2">
        <v>46.527999999999999</v>
      </c>
      <c r="N784">
        <v>51.975000000000001</v>
      </c>
      <c r="O784" s="4">
        <v>3163632.835</v>
      </c>
      <c r="P784" s="4">
        <v>18966252.357000001</v>
      </c>
      <c r="Q784" s="4">
        <v>23080820.818999998</v>
      </c>
      <c r="R784" s="6">
        <v>385263.196</v>
      </c>
      <c r="S784" s="4">
        <v>-29038968.219000001</v>
      </c>
      <c r="T784" s="4">
        <v>1705116.2239999999</v>
      </c>
      <c r="U784" s="4">
        <v>18968866.956999999</v>
      </c>
      <c r="V784" s="4">
        <v>38.137999999999998</v>
      </c>
      <c r="W784" s="8">
        <v>85</v>
      </c>
      <c r="X784" s="23">
        <f t="shared" si="363"/>
        <v>210888.54098221177</v>
      </c>
      <c r="Y784" s="24">
        <f t="shared" si="352"/>
        <v>-0.64806983538928786</v>
      </c>
      <c r="Z784" s="20">
        <f t="shared" si="364"/>
        <v>0.25846989145549842</v>
      </c>
      <c r="AA784" s="7">
        <f t="shared" si="365"/>
        <v>0.41200531917588157</v>
      </c>
      <c r="AB784" s="7">
        <f t="shared" si="353"/>
        <v>-0.4126395123494353</v>
      </c>
      <c r="AC784" s="4">
        <f t="shared" si="366"/>
        <v>79820.608386093882</v>
      </c>
      <c r="AD784">
        <f t="shared" si="359"/>
        <v>6.9294204778065126E-3</v>
      </c>
      <c r="AE784" s="7">
        <f t="shared" si="367"/>
        <v>-1.4268185799580546</v>
      </c>
      <c r="AF784" s="7">
        <f t="shared" si="356"/>
        <v>-0.28242031619322455</v>
      </c>
      <c r="AG784">
        <f t="shared" si="368"/>
        <v>0.41450538124500913</v>
      </c>
      <c r="AH784" s="7">
        <f t="shared" si="380"/>
        <v>-4.1465159194072843E-2</v>
      </c>
      <c r="AI784" s="7">
        <f t="shared" si="369"/>
        <v>5.609536220423208</v>
      </c>
      <c r="AJ784" s="10">
        <f t="shared" si="358"/>
        <v>-5.6914628645422689E-2</v>
      </c>
      <c r="AK784" s="17">
        <f t="shared" si="370"/>
        <v>-0.19606673000743249</v>
      </c>
      <c r="AL784" s="20">
        <f t="shared" si="371"/>
        <v>0.42227896821243754</v>
      </c>
      <c r="AM784">
        <f t="shared" si="372"/>
        <v>51.975000000000001</v>
      </c>
      <c r="AN784" s="13">
        <f t="shared" si="361"/>
        <v>-0.32449661906020877</v>
      </c>
      <c r="AO784">
        <f t="shared" si="373"/>
        <v>8.0125764580010905</v>
      </c>
      <c r="AP784" s="13">
        <f t="shared" si="357"/>
        <v>-0.32036827318148764</v>
      </c>
      <c r="AQ784">
        <f t="shared" si="374"/>
        <v>2.0541615358217094</v>
      </c>
      <c r="AR784" s="13">
        <f t="shared" si="379"/>
        <v>-0.30547942963114916</v>
      </c>
      <c r="AS784" s="16">
        <f t="shared" si="375"/>
        <v>1.2546304223701104E-4</v>
      </c>
      <c r="AT784" s="13">
        <f t="shared" si="362"/>
        <v>0.22427334560175433</v>
      </c>
      <c r="AU784" s="17">
        <f t="shared" si="376"/>
        <v>-0.20895624230087095</v>
      </c>
      <c r="AV784" s="20">
        <f t="shared" si="377"/>
        <v>0.41724119905091861</v>
      </c>
      <c r="AW784" s="17">
        <f>(Z784*0.3999)+(AL784*0.4002)+(AV784*0.1999)</f>
        <v>0.35576466836194992</v>
      </c>
      <c r="AX784" s="17">
        <f t="shared" si="378"/>
        <v>783</v>
      </c>
    </row>
    <row r="785" spans="1:50" x14ac:dyDescent="0.25">
      <c r="A785">
        <v>161509</v>
      </c>
      <c r="B785" s="1" t="s">
        <v>1407</v>
      </c>
      <c r="C785" t="s">
        <v>489</v>
      </c>
      <c r="D785" t="s">
        <v>400</v>
      </c>
      <c r="E785" s="1" t="s">
        <v>44</v>
      </c>
      <c r="F785">
        <v>145.08000000000001</v>
      </c>
      <c r="G785">
        <v>11773.785</v>
      </c>
      <c r="H785">
        <v>1226377.8089999999</v>
      </c>
      <c r="I785">
        <v>108.375</v>
      </c>
      <c r="J785">
        <v>18319063.002</v>
      </c>
      <c r="K785">
        <v>53.61</v>
      </c>
      <c r="L785">
        <v>419.06099999999998</v>
      </c>
      <c r="M785" s="2">
        <v>109.556</v>
      </c>
      <c r="N785">
        <v>38.923000000000002</v>
      </c>
      <c r="O785" s="4">
        <v>6753838.4539999999</v>
      </c>
      <c r="P785" s="4">
        <v>39789848.700000003</v>
      </c>
      <c r="Q785" s="4">
        <v>67351100.603</v>
      </c>
      <c r="R785" s="6">
        <v>83652.956000000006</v>
      </c>
      <c r="S785" s="4">
        <v>-3720966.2779999999</v>
      </c>
      <c r="T785" s="4">
        <v>5321878.7980000004</v>
      </c>
      <c r="U785" s="4">
        <v>26020765.302999999</v>
      </c>
      <c r="V785" s="4">
        <v>38.475999999999999</v>
      </c>
      <c r="W785" s="8">
        <v>34</v>
      </c>
      <c r="X785" s="23">
        <f t="shared" si="363"/>
        <v>269549.50728047063</v>
      </c>
      <c r="Y785" s="24">
        <f t="shared" si="352"/>
        <v>-0.625146428964649</v>
      </c>
      <c r="Z785" s="20">
        <f t="shared" si="364"/>
        <v>0.26593747897676845</v>
      </c>
      <c r="AA785" s="7">
        <f t="shared" si="365"/>
        <v>1.3953833088709822</v>
      </c>
      <c r="AB785" s="7">
        <f t="shared" si="353"/>
        <v>-0.23406775845471292</v>
      </c>
      <c r="AC785" s="4">
        <f t="shared" si="366"/>
        <v>43714.549915167481</v>
      </c>
      <c r="AD785">
        <f t="shared" si="359"/>
        <v>7.0888289071813606E-4</v>
      </c>
      <c r="AE785" s="7">
        <f t="shared" si="367"/>
        <v>-9.586914296914982E-2</v>
      </c>
      <c r="AF785" s="7">
        <f t="shared" si="356"/>
        <v>-4.0102582857639672E-2</v>
      </c>
      <c r="AG785">
        <f t="shared" si="368"/>
        <v>0.19351996787995834</v>
      </c>
      <c r="AH785" s="7">
        <f t="shared" si="380"/>
        <v>-5.561285591281704E-2</v>
      </c>
      <c r="AI785" s="7">
        <f t="shared" si="369"/>
        <v>2.4436880022735448</v>
      </c>
      <c r="AJ785" s="10">
        <f t="shared" si="358"/>
        <v>-9.4977034287243883E-2</v>
      </c>
      <c r="AK785" s="17">
        <f t="shared" si="370"/>
        <v>-0.10350363799998406</v>
      </c>
      <c r="AL785" s="20">
        <f t="shared" si="371"/>
        <v>0.45878163114878445</v>
      </c>
      <c r="AM785">
        <f t="shared" si="372"/>
        <v>38.923000000000002</v>
      </c>
      <c r="AN785" s="13">
        <f t="shared" si="361"/>
        <v>-0.82953037165020083</v>
      </c>
      <c r="AO785">
        <f t="shared" si="373"/>
        <v>7.8168438724118632</v>
      </c>
      <c r="AP785" s="13">
        <f t="shared" si="357"/>
        <v>-0.33707409894213786</v>
      </c>
      <c r="AQ785">
        <f t="shared" si="374"/>
        <v>2.0215444879686624</v>
      </c>
      <c r="AR785" s="13">
        <f t="shared" si="379"/>
        <v>-0.31161515681267932</v>
      </c>
      <c r="AS785" s="16">
        <f t="shared" si="375"/>
        <v>6.2047827002999852E-5</v>
      </c>
      <c r="AT785" s="13">
        <f t="shared" si="362"/>
        <v>-0.18004511113307684</v>
      </c>
      <c r="AU785" s="17">
        <f t="shared" si="376"/>
        <v>-0.44704044766037987</v>
      </c>
      <c r="AV785" s="20">
        <f t="shared" si="377"/>
        <v>0.32742292797298189</v>
      </c>
      <c r="AW785" s="17">
        <f>(Z785*0.3999)+(AL785*0.4002)+(AV785*0.1999)</f>
        <v>0.35540464993035237</v>
      </c>
      <c r="AX785" s="17">
        <f t="shared" si="378"/>
        <v>784</v>
      </c>
    </row>
    <row r="786" spans="1:50" x14ac:dyDescent="0.25">
      <c r="A786">
        <v>417752</v>
      </c>
      <c r="B786" s="1" t="s">
        <v>1408</v>
      </c>
      <c r="C786" t="s">
        <v>1409</v>
      </c>
      <c r="D786" t="s">
        <v>66</v>
      </c>
      <c r="E786" s="1" t="s">
        <v>40</v>
      </c>
      <c r="F786">
        <v>10.725</v>
      </c>
      <c r="G786">
        <v>164282.644</v>
      </c>
      <c r="H786">
        <v>20880.486000000001</v>
      </c>
      <c r="I786">
        <v>6.8620000000000001</v>
      </c>
      <c r="J786">
        <v>921567.679</v>
      </c>
      <c r="K786">
        <v>0.65800000000000003</v>
      </c>
      <c r="L786">
        <v>-6.1449999999999996</v>
      </c>
      <c r="M786" s="2">
        <v>3.165</v>
      </c>
      <c r="N786">
        <v>32.582000000000001</v>
      </c>
      <c r="O786" s="4">
        <v>74274.281000000003</v>
      </c>
      <c r="P786" s="4">
        <v>2803085.8530000001</v>
      </c>
      <c r="Q786" s="4">
        <v>2639403.7519999999</v>
      </c>
      <c r="R786" s="6">
        <v>2402312.5929999999</v>
      </c>
      <c r="S786" s="4">
        <v>35313.296999999999</v>
      </c>
      <c r="T786" s="4">
        <v>929707.45700000005</v>
      </c>
      <c r="U786" s="4">
        <v>471079.09299999999</v>
      </c>
      <c r="V786" s="4">
        <v>35.927999999999997</v>
      </c>
      <c r="W786" s="8">
        <v>393</v>
      </c>
      <c r="X786" s="23">
        <f t="shared" si="363"/>
        <v>19346.868592480914</v>
      </c>
      <c r="Y786" s="24">
        <f t="shared" si="352"/>
        <v>-0.72292007875418707</v>
      </c>
      <c r="Z786" s="20">
        <f t="shared" si="364"/>
        <v>0.23486449346934651</v>
      </c>
      <c r="AA786" s="7">
        <f t="shared" si="365"/>
        <v>6.7562909204955943</v>
      </c>
      <c r="AB786" s="7">
        <f t="shared" si="353"/>
        <v>0.73942024382627158</v>
      </c>
      <c r="AC786" s="4">
        <f t="shared" si="366"/>
        <v>-149970.33018714402</v>
      </c>
      <c r="AD786">
        <f t="shared" si="359"/>
        <v>-3.2660145127039387E-2</v>
      </c>
      <c r="AE786" s="7">
        <f t="shared" si="367"/>
        <v>0.11928736349163345</v>
      </c>
      <c r="AF786" s="7">
        <f t="shared" si="356"/>
        <v>-9.3036826477625885E-4</v>
      </c>
      <c r="AG786">
        <f t="shared" si="368"/>
        <v>-6.6836269470905574</v>
      </c>
      <c r="AH786" s="7">
        <f t="shared" si="380"/>
        <v>-0.49589435396140108</v>
      </c>
      <c r="AI786" s="7">
        <f t="shared" si="369"/>
        <v>-16.12518250850162</v>
      </c>
      <c r="AJ786" s="10">
        <f t="shared" si="358"/>
        <v>-0.318227118621566</v>
      </c>
      <c r="AK786" s="17">
        <f t="shared" si="370"/>
        <v>6.9828039140355194E-2</v>
      </c>
      <c r="AL786" s="20">
        <f t="shared" si="371"/>
        <v>0.52783473518178359</v>
      </c>
      <c r="AM786">
        <f t="shared" si="372"/>
        <v>32.582000000000001</v>
      </c>
      <c r="AN786" s="13">
        <f t="shared" si="361"/>
        <v>-1.0748888626993229</v>
      </c>
      <c r="AO786">
        <f t="shared" si="373"/>
        <v>-9.3389057750759861</v>
      </c>
      <c r="AP786" s="13">
        <f t="shared" si="357"/>
        <v>-1.8013216770420954</v>
      </c>
      <c r="AQ786">
        <f t="shared" si="374"/>
        <v>10.428571428571429</v>
      </c>
      <c r="AR786" s="13">
        <f t="shared" si="379"/>
        <v>1.269865299288558</v>
      </c>
      <c r="AS786" s="16">
        <f t="shared" si="375"/>
        <v>-8.2733887386940834E-5</v>
      </c>
      <c r="AT786" s="13">
        <f t="shared" si="362"/>
        <v>-1.1031346111773588</v>
      </c>
      <c r="AU786" s="17">
        <f t="shared" si="376"/>
        <v>-0.67595767548365293</v>
      </c>
      <c r="AV786" s="20">
        <f t="shared" si="377"/>
        <v>0.2495337587515925</v>
      </c>
      <c r="AW786" s="17">
        <f>(Z786*0.3999)+(AL786*0.4002)+(AV786*0.1999)</f>
        <v>0.35504357033258482</v>
      </c>
      <c r="AX786" s="17">
        <f t="shared" si="378"/>
        <v>785</v>
      </c>
    </row>
    <row r="787" spans="1:50" x14ac:dyDescent="0.25">
      <c r="A787">
        <v>176789</v>
      </c>
      <c r="B787" s="1" t="s">
        <v>1410</v>
      </c>
      <c r="C787" t="s">
        <v>602</v>
      </c>
      <c r="D787" t="s">
        <v>169</v>
      </c>
      <c r="E787" s="1" t="s">
        <v>40</v>
      </c>
      <c r="F787">
        <v>73.884</v>
      </c>
      <c r="G787">
        <v>2130990.861</v>
      </c>
      <c r="H787">
        <v>598524.55500000005</v>
      </c>
      <c r="I787">
        <v>97.022000000000006</v>
      </c>
      <c r="J787">
        <v>-496792.52299999999</v>
      </c>
      <c r="K787">
        <v>28.202000000000002</v>
      </c>
      <c r="L787">
        <v>24.158000000000001</v>
      </c>
      <c r="M787" s="2">
        <v>8.3360000000000003</v>
      </c>
      <c r="N787">
        <v>48.444000000000003</v>
      </c>
      <c r="O787" s="4">
        <v>2135325.3420000002</v>
      </c>
      <c r="P787" s="4">
        <v>10354495.806</v>
      </c>
      <c r="Q787" s="4">
        <v>11684646.654999999</v>
      </c>
      <c r="R787" s="6">
        <v>422876.76699999999</v>
      </c>
      <c r="S787" s="4">
        <v>8331411.5319999997</v>
      </c>
      <c r="T787" s="4">
        <v>3423196.7969999998</v>
      </c>
      <c r="U787" s="4">
        <v>15924870.798</v>
      </c>
      <c r="V787" s="4">
        <v>38.058999999999997</v>
      </c>
      <c r="W787" s="8">
        <v>138</v>
      </c>
      <c r="X787" s="23">
        <f t="shared" si="363"/>
        <v>25544.208186318843</v>
      </c>
      <c r="Y787" s="24">
        <f t="shared" si="352"/>
        <v>-0.72049829569765278</v>
      </c>
      <c r="Z787" s="20">
        <f t="shared" si="364"/>
        <v>0.23560912434175152</v>
      </c>
      <c r="AA787" s="7">
        <f t="shared" si="365"/>
        <v>1.4802848395020565</v>
      </c>
      <c r="AB787" s="7">
        <f t="shared" si="353"/>
        <v>-0.21865047701053686</v>
      </c>
      <c r="AC787" s="4">
        <f t="shared" si="366"/>
        <v>-20564.306772083779</v>
      </c>
      <c r="AD787">
        <f t="shared" si="359"/>
        <v>-1.0365409375220642E-2</v>
      </c>
      <c r="AE787" s="7">
        <f t="shared" si="367"/>
        <v>0.56075406829181351</v>
      </c>
      <c r="AF787" s="7">
        <f t="shared" si="356"/>
        <v>7.944474462630885E-2</v>
      </c>
      <c r="AG787">
        <f t="shared" si="368"/>
        <v>4.1756073472235196</v>
      </c>
      <c r="AH787" s="7">
        <f t="shared" si="380"/>
        <v>0.19932417224942919</v>
      </c>
      <c r="AI787" s="7">
        <f t="shared" si="369"/>
        <v>8.7844522775626963</v>
      </c>
      <c r="AJ787" s="10">
        <f t="shared" si="358"/>
        <v>-1.8743202058141527E-2</v>
      </c>
      <c r="AK787" s="17">
        <f t="shared" si="370"/>
        <v>-1.4207651443017772E-2</v>
      </c>
      <c r="AL787" s="20">
        <f t="shared" si="371"/>
        <v>0.49433215781742479</v>
      </c>
      <c r="AM787">
        <f t="shared" si="372"/>
        <v>48.444000000000003</v>
      </c>
      <c r="AN787" s="13">
        <f t="shared" si="361"/>
        <v>-0.46112504232064866</v>
      </c>
      <c r="AO787">
        <f t="shared" si="373"/>
        <v>0.8566059144741508</v>
      </c>
      <c r="AP787" s="13">
        <f t="shared" si="357"/>
        <v>-0.93113217173536333</v>
      </c>
      <c r="AQ787">
        <f t="shared" si="374"/>
        <v>3.4402524643642294</v>
      </c>
      <c r="AR787" s="13">
        <f t="shared" si="379"/>
        <v>-4.4736157442699993E-2</v>
      </c>
      <c r="AS787" s="16">
        <f t="shared" si="375"/>
        <v>1.1313498474838033E-5</v>
      </c>
      <c r="AT787" s="13">
        <f t="shared" si="362"/>
        <v>-0.50351362477430717</v>
      </c>
      <c r="AU787" s="17">
        <f t="shared" si="376"/>
        <v>-0.48300731994557189</v>
      </c>
      <c r="AV787" s="20">
        <f t="shared" si="377"/>
        <v>0.314545269393053</v>
      </c>
      <c r="AW787" s="17">
        <f>(Z787*0.3999)+(AL787*0.4002)+(AV787*0.1999)</f>
        <v>0.35492941773447112</v>
      </c>
      <c r="AX787" s="17">
        <f t="shared" si="378"/>
        <v>786</v>
      </c>
    </row>
    <row r="788" spans="1:50" x14ac:dyDescent="0.25">
      <c r="A788">
        <v>178721</v>
      </c>
      <c r="B788" s="1" t="s">
        <v>1411</v>
      </c>
      <c r="C788" t="s">
        <v>1412</v>
      </c>
      <c r="D788" t="s">
        <v>169</v>
      </c>
      <c r="E788" s="1" t="s">
        <v>44</v>
      </c>
      <c r="F788">
        <v>2021.3989999999999</v>
      </c>
      <c r="G788">
        <v>9368107.9299999997</v>
      </c>
      <c r="H788">
        <v>9506128.2119999994</v>
      </c>
      <c r="I788">
        <v>217.11699999999999</v>
      </c>
      <c r="J788">
        <v>60771057.789999999</v>
      </c>
      <c r="K788">
        <v>244.614</v>
      </c>
      <c r="L788">
        <v>1341.2139999999999</v>
      </c>
      <c r="M788" s="2">
        <v>137.97300000000001</v>
      </c>
      <c r="N788">
        <v>17.8</v>
      </c>
      <c r="O788" s="4">
        <v>27678811.122000001</v>
      </c>
      <c r="P788" s="4">
        <v>175237047.03400001</v>
      </c>
      <c r="Q788" s="4">
        <v>209361400.37799999</v>
      </c>
      <c r="R788" s="6">
        <v>422876.76699999999</v>
      </c>
      <c r="S788" s="4">
        <v>5174704.74</v>
      </c>
      <c r="T788" s="4">
        <v>32124351.783</v>
      </c>
      <c r="U788" s="4">
        <v>83438615.829999998</v>
      </c>
      <c r="V788" s="4">
        <v>44.777999999999999</v>
      </c>
      <c r="W788" s="8">
        <v>138</v>
      </c>
      <c r="X788" s="23">
        <f t="shared" si="363"/>
        <v>422794.03024123918</v>
      </c>
      <c r="Y788" s="24">
        <f t="shared" si="352"/>
        <v>-0.56526186340330964</v>
      </c>
      <c r="Z788" s="20">
        <f t="shared" si="364"/>
        <v>0.2859478320920692</v>
      </c>
      <c r="AA788" s="7">
        <f t="shared" si="365"/>
        <v>2.5486139851968597</v>
      </c>
      <c r="AB788" s="7">
        <f t="shared" si="353"/>
        <v>-2.4652430193644742E-2</v>
      </c>
      <c r="AC788" s="4">
        <f t="shared" si="366"/>
        <v>45310.48571667161</v>
      </c>
      <c r="AD788">
        <f t="shared" si="359"/>
        <v>9.8383892469870509E-4</v>
      </c>
      <c r="AE788" s="7">
        <f t="shared" si="367"/>
        <v>0.17594770486019459</v>
      </c>
      <c r="AF788" s="7">
        <f t="shared" si="356"/>
        <v>9.3854296978511248E-3</v>
      </c>
      <c r="AG788">
        <f t="shared" si="368"/>
        <v>1.215919296542378</v>
      </c>
      <c r="AH788" s="7">
        <f t="shared" si="380"/>
        <v>9.8421232512112718E-3</v>
      </c>
      <c r="AI788" s="7">
        <f t="shared" si="369"/>
        <v>6.1352488724833698</v>
      </c>
      <c r="AJ788" s="10">
        <f t="shared" si="358"/>
        <v>-5.0594082985957495E-2</v>
      </c>
      <c r="AK788" s="17">
        <f t="shared" si="370"/>
        <v>-1.099175507746976E-2</v>
      </c>
      <c r="AL788" s="20">
        <f t="shared" si="371"/>
        <v>0.49561501246202544</v>
      </c>
      <c r="AM788">
        <f t="shared" si="372"/>
        <v>17.8</v>
      </c>
      <c r="AN788" s="13">
        <f t="shared" si="361"/>
        <v>-1.6468631908318134</v>
      </c>
      <c r="AO788">
        <f t="shared" si="373"/>
        <v>5.4829813502089007</v>
      </c>
      <c r="AP788" s="13">
        <f t="shared" si="357"/>
        <v>-0.53626985639796876</v>
      </c>
      <c r="AQ788">
        <f t="shared" si="374"/>
        <v>0.88759024422150812</v>
      </c>
      <c r="AR788" s="13">
        <f t="shared" si="379"/>
        <v>-0.52492795898036271</v>
      </c>
      <c r="AS788" s="16">
        <f t="shared" si="375"/>
        <v>4.8456344244278623E-5</v>
      </c>
      <c r="AT788" s="13">
        <f t="shared" si="362"/>
        <v>-0.26670077118982882</v>
      </c>
      <c r="AU788" s="17">
        <f t="shared" si="376"/>
        <v>-0.81269856533209262</v>
      </c>
      <c r="AV788" s="20">
        <f t="shared" si="377"/>
        <v>0.20819545199201464</v>
      </c>
      <c r="AW788" s="17">
        <f>(Z788*0.3999)+(AL788*0.4002)+(AV788*0.1999)</f>
        <v>0.35431393689412477</v>
      </c>
      <c r="AX788" s="17">
        <f t="shared" si="378"/>
        <v>787</v>
      </c>
    </row>
    <row r="789" spans="1:50" x14ac:dyDescent="0.25">
      <c r="A789">
        <v>155900</v>
      </c>
      <c r="B789" s="1" t="s">
        <v>1413</v>
      </c>
      <c r="C789" t="s">
        <v>1414</v>
      </c>
      <c r="D789" t="s">
        <v>285</v>
      </c>
      <c r="E789" s="1" t="s">
        <v>67</v>
      </c>
      <c r="F789">
        <v>269.47199999999998</v>
      </c>
      <c r="G789">
        <v>34283.792000000001</v>
      </c>
      <c r="H789">
        <v>1451980.672</v>
      </c>
      <c r="I789">
        <v>281.488</v>
      </c>
      <c r="J789">
        <v>4599760.5209999997</v>
      </c>
      <c r="K789">
        <v>148.94900000000001</v>
      </c>
      <c r="L789">
        <v>681.85500000000002</v>
      </c>
      <c r="M789" s="2">
        <v>205.71700000000001</v>
      </c>
      <c r="N789">
        <v>30.945</v>
      </c>
      <c r="O789" s="4">
        <v>7765404.7390000001</v>
      </c>
      <c r="P789" s="4">
        <v>14282877.513</v>
      </c>
      <c r="Q789" s="4">
        <v>42451225.059</v>
      </c>
      <c r="R789" s="6">
        <v>218516.59700000001</v>
      </c>
      <c r="S789" s="4">
        <v>-1435001.5689999999</v>
      </c>
      <c r="T789" s="4">
        <v>1357908.993</v>
      </c>
      <c r="U789" s="4">
        <v>37222264.609999999</v>
      </c>
      <c r="V789" s="4">
        <v>40.161000000000001</v>
      </c>
      <c r="W789" s="8">
        <v>77</v>
      </c>
      <c r="X789" s="23">
        <f t="shared" si="363"/>
        <v>583799.72448115598</v>
      </c>
      <c r="Y789" s="24">
        <f t="shared" si="352"/>
        <v>-0.50234440399807145</v>
      </c>
      <c r="Z789" s="20">
        <f t="shared" si="364"/>
        <v>0.30771263969080287</v>
      </c>
      <c r="AA789" s="7">
        <f t="shared" si="365"/>
        <v>0.38389377526246221</v>
      </c>
      <c r="AB789" s="7">
        <f t="shared" si="353"/>
        <v>-0.41774429174648509</v>
      </c>
      <c r="AC789" s="4">
        <f t="shared" si="366"/>
        <v>6745.9511494379294</v>
      </c>
      <c r="AD789">
        <f t="shared" si="359"/>
        <v>-5.6602575777543081E-3</v>
      </c>
      <c r="AE789" s="7">
        <f t="shared" si="367"/>
        <v>4.5615448651231645E-4</v>
      </c>
      <c r="AF789" s="7">
        <f t="shared" si="356"/>
        <v>-2.2565231630279254E-2</v>
      </c>
      <c r="AG789">
        <f t="shared" si="368"/>
        <v>4.9424013344286359E-2</v>
      </c>
      <c r="AH789" s="7">
        <f t="shared" si="380"/>
        <v>-6.4838016216954356E-2</v>
      </c>
      <c r="AI789" s="7">
        <f t="shared" si="369"/>
        <v>1.5070541496861152</v>
      </c>
      <c r="AJ789" s="10">
        <f t="shared" si="358"/>
        <v>-0.10623800928619097</v>
      </c>
      <c r="AK789" s="17">
        <f t="shared" si="370"/>
        <v>-0.15958867712298402</v>
      </c>
      <c r="AL789" s="20">
        <f t="shared" si="371"/>
        <v>0.43660254950273863</v>
      </c>
      <c r="AM789">
        <f t="shared" si="372"/>
        <v>30.945</v>
      </c>
      <c r="AN789" s="13">
        <f t="shared" si="361"/>
        <v>-1.1382308986317331</v>
      </c>
      <c r="AO789">
        <f t="shared" si="373"/>
        <v>4.5777749431013302</v>
      </c>
      <c r="AP789" s="13">
        <f t="shared" si="357"/>
        <v>-0.61352945254053159</v>
      </c>
      <c r="AQ789">
        <f t="shared" si="374"/>
        <v>1.8898280619540915</v>
      </c>
      <c r="AR789" s="13">
        <f t="shared" si="379"/>
        <v>-0.33639287608981217</v>
      </c>
      <c r="AS789" s="16">
        <f t="shared" si="375"/>
        <v>8.7806756108350226E-5</v>
      </c>
      <c r="AT789" s="13">
        <f t="shared" si="362"/>
        <v>-1.5813066432368125E-2</v>
      </c>
      <c r="AU789" s="17">
        <f t="shared" si="376"/>
        <v>-0.5821124650335795</v>
      </c>
      <c r="AV789" s="20">
        <f t="shared" si="377"/>
        <v>0.28024546476215928</v>
      </c>
      <c r="AW789" s="17">
        <f>(Z789*0.3999)+(AL789*0.4002)+(AV789*0.1999)</f>
        <v>0.35380369332930373</v>
      </c>
      <c r="AX789" s="17">
        <f t="shared" si="378"/>
        <v>788</v>
      </c>
    </row>
    <row r="790" spans="1:50" x14ac:dyDescent="0.25">
      <c r="A790">
        <v>212832</v>
      </c>
      <c r="B790" s="1" t="s">
        <v>1415</v>
      </c>
      <c r="C790" t="s">
        <v>1416</v>
      </c>
      <c r="D790" t="s">
        <v>143</v>
      </c>
      <c r="E790" s="1" t="s">
        <v>48</v>
      </c>
      <c r="F790">
        <v>592.76300000000003</v>
      </c>
      <c r="G790">
        <v>2000</v>
      </c>
      <c r="H790">
        <v>3903370.6519999998</v>
      </c>
      <c r="I790">
        <v>402.17399999999998</v>
      </c>
      <c r="J790">
        <v>71768015.318000004</v>
      </c>
      <c r="K790">
        <v>217.929</v>
      </c>
      <c r="L790">
        <v>347.71300000000002</v>
      </c>
      <c r="M790" s="2">
        <v>115.07899999999999</v>
      </c>
      <c r="N790">
        <v>60.741999999999997</v>
      </c>
      <c r="O790" s="4">
        <v>-2622880.767</v>
      </c>
      <c r="P790" s="4">
        <v>118743670.04700001</v>
      </c>
      <c r="Q790" s="4">
        <v>140602317.602</v>
      </c>
      <c r="R790" s="6">
        <v>858682.93200000003</v>
      </c>
      <c r="S790" s="4">
        <v>3160873.7829999998</v>
      </c>
      <c r="T790" s="4">
        <v>21386724.916999999</v>
      </c>
      <c r="U790" s="4">
        <v>89498041.751000002</v>
      </c>
      <c r="V790" s="4">
        <v>40.435000000000002</v>
      </c>
      <c r="W790" s="8">
        <v>308</v>
      </c>
      <c r="X790" s="23">
        <f t="shared" si="363"/>
        <v>320832.38029749354</v>
      </c>
      <c r="Y790" s="24">
        <f t="shared" si="352"/>
        <v>-0.60510621798661646</v>
      </c>
      <c r="Z790" s="20">
        <f t="shared" si="364"/>
        <v>0.27255421150217085</v>
      </c>
      <c r="AA790" s="7">
        <f t="shared" si="365"/>
        <v>1.4404731301144662</v>
      </c>
      <c r="AB790" s="7">
        <f t="shared" si="353"/>
        <v>-0.22587989117821944</v>
      </c>
      <c r="AC790" s="4">
        <f t="shared" si="366"/>
        <v>206400.14988798232</v>
      </c>
      <c r="AD790">
        <f t="shared" si="359"/>
        <v>2.8737195378047718E-2</v>
      </c>
      <c r="AE790" s="7">
        <f t="shared" si="367"/>
        <v>7.8931832437787022E-2</v>
      </c>
      <c r="AF790" s="7">
        <f t="shared" si="356"/>
        <v>-8.2776502431549694E-3</v>
      </c>
      <c r="AG790">
        <f t="shared" si="368"/>
        <v>0.97850175145476914</v>
      </c>
      <c r="AH790" s="7">
        <f t="shared" si="380"/>
        <v>-5.3575741969619436E-3</v>
      </c>
      <c r="AI790" s="7">
        <f t="shared" si="369"/>
        <v>6.4323429548063844</v>
      </c>
      <c r="AJ790" s="10">
        <f t="shared" si="358"/>
        <v>-4.7022175965799579E-2</v>
      </c>
      <c r="AK790" s="17">
        <f t="shared" si="370"/>
        <v>-7.3233759329651996E-2</v>
      </c>
      <c r="AL790" s="20">
        <f t="shared" si="371"/>
        <v>0.47081005122160829</v>
      </c>
      <c r="AM790">
        <f t="shared" si="372"/>
        <v>60.741999999999997</v>
      </c>
      <c r="AN790" s="13">
        <f t="shared" si="361"/>
        <v>1.4733453645618623E-2</v>
      </c>
      <c r="AO790">
        <f t="shared" si="373"/>
        <v>1.5955334076694705</v>
      </c>
      <c r="AP790" s="13">
        <f t="shared" si="357"/>
        <v>-0.86806452301497328</v>
      </c>
      <c r="AQ790">
        <f t="shared" si="374"/>
        <v>1.8454358988477897</v>
      </c>
      <c r="AR790" s="13">
        <f t="shared" si="379"/>
        <v>-0.34474366868899003</v>
      </c>
      <c r="AS790" s="16">
        <f t="shared" si="375"/>
        <v>-1.3256912185059306E-4</v>
      </c>
      <c r="AT790" s="13">
        <f t="shared" si="362"/>
        <v>-1.4208707414579</v>
      </c>
      <c r="AU790" s="17">
        <f t="shared" si="376"/>
        <v>-0.58295616012388529</v>
      </c>
      <c r="AV790" s="20">
        <f t="shared" si="377"/>
        <v>0.27996140646282275</v>
      </c>
      <c r="AW790" s="17">
        <f>(Z790*0.3999)+(AL790*0.4002)+(AV790*0.1999)</f>
        <v>0.35337689683052403</v>
      </c>
      <c r="AX790" s="17">
        <f t="shared" si="378"/>
        <v>789</v>
      </c>
    </row>
    <row r="791" spans="1:50" x14ac:dyDescent="0.25">
      <c r="A791">
        <v>164447</v>
      </c>
      <c r="B791" s="1" t="s">
        <v>1417</v>
      </c>
      <c r="C791" t="s">
        <v>546</v>
      </c>
      <c r="D791" t="s">
        <v>55</v>
      </c>
      <c r="E791" s="1" t="s">
        <v>44</v>
      </c>
      <c r="F791">
        <v>417.71300000000002</v>
      </c>
      <c r="G791">
        <v>10175704.308</v>
      </c>
      <c r="H791">
        <v>3291369.2560000001</v>
      </c>
      <c r="I791">
        <v>-148.19200000000001</v>
      </c>
      <c r="J791">
        <v>36829041.273999996</v>
      </c>
      <c r="K791">
        <v>200.08199999999999</v>
      </c>
      <c r="L791">
        <v>287.13099999999997</v>
      </c>
      <c r="M791" s="2">
        <v>241.02600000000001</v>
      </c>
      <c r="N791">
        <v>27.236000000000001</v>
      </c>
      <c r="O791" s="4">
        <v>6673562.682</v>
      </c>
      <c r="P791" s="4">
        <v>72854871.478</v>
      </c>
      <c r="Q791" s="4">
        <v>108207558.755</v>
      </c>
      <c r="R791" s="6">
        <v>451154.30800000002</v>
      </c>
      <c r="S791" s="4">
        <v>3041720.2149999999</v>
      </c>
      <c r="T791" s="4">
        <v>-630228.07700000005</v>
      </c>
      <c r="U791" s="4">
        <v>84294629.744000003</v>
      </c>
      <c r="V791" s="4">
        <v>41.935000000000002</v>
      </c>
      <c r="W791" s="8">
        <v>141</v>
      </c>
      <c r="X791" s="23">
        <f t="shared" si="363"/>
        <v>771205.09390076611</v>
      </c>
      <c r="Y791" s="24">
        <f t="shared" ref="Y791:Y818" si="381">(X791 - AVERAGE(X$2:X$999)) / _xlfn.STDEV.P(X$2:X$999)</f>
        <v>-0.42911053622435186</v>
      </c>
      <c r="Z791" s="20">
        <f t="shared" si="364"/>
        <v>0.33392139249927466</v>
      </c>
      <c r="AA791" s="7">
        <f t="shared" si="365"/>
        <v>0.93449758974594599</v>
      </c>
      <c r="AB791" s="7">
        <f t="shared" si="353"/>
        <v>-0.31776006402960771</v>
      </c>
      <c r="AC791" s="4">
        <f t="shared" si="366"/>
        <v>128265.6392865974</v>
      </c>
      <c r="AD791">
        <f t="shared" si="359"/>
        <v>1.5275779742329909E-2</v>
      </c>
      <c r="AE791" s="7">
        <f t="shared" si="367"/>
        <v>7.5130402615604136E-2</v>
      </c>
      <c r="AF791" s="7">
        <f t="shared" si="356"/>
        <v>-8.9697530626502327E-3</v>
      </c>
      <c r="AG791">
        <f t="shared" si="368"/>
        <v>0.27000709044288596</v>
      </c>
      <c r="AH791" s="7">
        <f t="shared" si="380"/>
        <v>-5.0716077449334734E-2</v>
      </c>
      <c r="AI791" s="7">
        <f t="shared" si="369"/>
        <v>3.0608015143844085</v>
      </c>
      <c r="AJ791" s="10">
        <f t="shared" si="358"/>
        <v>-8.7557593048604498E-2</v>
      </c>
      <c r="AK791" s="17">
        <f t="shared" si="370"/>
        <v>-0.1181074573072205</v>
      </c>
      <c r="AL791" s="20">
        <f t="shared" si="371"/>
        <v>0.45299125736774737</v>
      </c>
      <c r="AM791">
        <f t="shared" si="372"/>
        <v>27.236000000000001</v>
      </c>
      <c r="AN791" s="13">
        <f t="shared" si="361"/>
        <v>-1.2817468493179327</v>
      </c>
      <c r="AO791">
        <f t="shared" si="373"/>
        <v>1.4350666226846991</v>
      </c>
      <c r="AP791" s="13">
        <f t="shared" si="357"/>
        <v>-0.88176040376092746</v>
      </c>
      <c r="AQ791">
        <f t="shared" si="374"/>
        <v>-0.74065633090432925</v>
      </c>
      <c r="AR791" s="13">
        <f t="shared" si="379"/>
        <v>-0.83122412699176951</v>
      </c>
      <c r="AS791" s="16">
        <f t="shared" si="375"/>
        <v>4.3025144691373407E-5</v>
      </c>
      <c r="AT791" s="13">
        <f t="shared" si="362"/>
        <v>-0.30132864737610732</v>
      </c>
      <c r="AU791" s="17">
        <f t="shared" si="376"/>
        <v>-0.87303591695877547</v>
      </c>
      <c r="AV791" s="20">
        <f t="shared" si="377"/>
        <v>0.19132175053012004</v>
      </c>
      <c r="AW791" s="17">
        <f>(Z791*0.3999)+(AL791*0.4002)+(AV791*0.1999)</f>
        <v>0.35306748399000343</v>
      </c>
      <c r="AX791" s="17">
        <f t="shared" si="378"/>
        <v>790</v>
      </c>
    </row>
    <row r="792" spans="1:50" x14ac:dyDescent="0.25">
      <c r="A792">
        <v>180054</v>
      </c>
      <c r="B792" s="1" t="s">
        <v>1418</v>
      </c>
      <c r="C792" t="s">
        <v>1419</v>
      </c>
      <c r="D792" t="s">
        <v>800</v>
      </c>
      <c r="E792" s="1" t="s">
        <v>44</v>
      </c>
      <c r="F792">
        <v>15.212999999999999</v>
      </c>
      <c r="G792">
        <v>9675043.6050000004</v>
      </c>
      <c r="H792">
        <v>-986686.28500000003</v>
      </c>
      <c r="I792">
        <v>76.950999999999993</v>
      </c>
      <c r="J792">
        <v>0</v>
      </c>
      <c r="K792">
        <v>46.134</v>
      </c>
      <c r="L792">
        <v>186.10499999999999</v>
      </c>
      <c r="M792" s="2">
        <v>14.493</v>
      </c>
      <c r="N792">
        <v>24.795000000000002</v>
      </c>
      <c r="O792" s="4">
        <v>1657535.9080000001</v>
      </c>
      <c r="P792" s="4">
        <v>37282792.285999998</v>
      </c>
      <c r="Q792" s="4">
        <v>56076374.295999996</v>
      </c>
      <c r="R792" s="6">
        <v>76691.267999999996</v>
      </c>
      <c r="S792" s="4">
        <v>3201641.3849999998</v>
      </c>
      <c r="T792" s="4">
        <v>17150526.046</v>
      </c>
      <c r="U792" s="4">
        <v>12838817.131999999</v>
      </c>
      <c r="V792" s="4">
        <v>37.555</v>
      </c>
      <c r="W792" s="8">
        <v>28</v>
      </c>
      <c r="X792" s="23">
        <f t="shared" si="363"/>
        <v>39695.94811157143</v>
      </c>
      <c r="Y792" s="24">
        <f t="shared" si="381"/>
        <v>-0.71496810916317044</v>
      </c>
      <c r="Z792" s="20">
        <f t="shared" si="364"/>
        <v>0.23731437467051075</v>
      </c>
      <c r="AA792" s="7">
        <f t="shared" si="365"/>
        <v>3.5093445466160023</v>
      </c>
      <c r="AB792" s="7">
        <f t="shared" si="353"/>
        <v>0.14980677386691194</v>
      </c>
      <c r="AC792" s="4">
        <f t="shared" si="366"/>
        <v>0</v>
      </c>
      <c r="AD792">
        <f t="shared" si="359"/>
        <v>-6.8224847624117199E-3</v>
      </c>
      <c r="AE792" s="7">
        <f t="shared" si="367"/>
        <v>0.17252018447083836</v>
      </c>
      <c r="AF792" s="7">
        <f t="shared" si="356"/>
        <v>8.7614022565162299E-3</v>
      </c>
      <c r="AG792">
        <f t="shared" si="368"/>
        <v>1.4273792849455846</v>
      </c>
      <c r="AH792" s="7">
        <f t="shared" si="380"/>
        <v>2.3379993188064177E-2</v>
      </c>
      <c r="AI792" s="7">
        <f t="shared" si="369"/>
        <v>2.9838044852844954</v>
      </c>
      <c r="AJ792" s="10">
        <f t="shared" si="358"/>
        <v>-8.8483314041169603E-2</v>
      </c>
      <c r="AK792" s="17">
        <f t="shared" si="370"/>
        <v>3.7074441428452468E-2</v>
      </c>
      <c r="AL792" s="20">
        <f t="shared" si="371"/>
        <v>0.51478717460023848</v>
      </c>
      <c r="AM792">
        <f t="shared" si="372"/>
        <v>24.795000000000002</v>
      </c>
      <c r="AN792" s="13">
        <f t="shared" si="361"/>
        <v>-1.3761988405891687</v>
      </c>
      <c r="AO792">
        <f t="shared" si="373"/>
        <v>4.0340096241383794</v>
      </c>
      <c r="AP792" s="13">
        <f t="shared" si="357"/>
        <v>-0.65993996025406898</v>
      </c>
      <c r="AQ792">
        <f t="shared" si="374"/>
        <v>1.6679889018944811</v>
      </c>
      <c r="AR792" s="13">
        <f t="shared" si="379"/>
        <v>-0.378123953973932</v>
      </c>
      <c r="AS792" s="16">
        <f t="shared" si="375"/>
        <v>1.1227811059885647E-4</v>
      </c>
      <c r="AT792" s="13">
        <f t="shared" si="362"/>
        <v>0.14020974678842413</v>
      </c>
      <c r="AU792" s="17">
        <f t="shared" si="376"/>
        <v>-0.64433368137606606</v>
      </c>
      <c r="AV792" s="20">
        <f t="shared" si="377"/>
        <v>0.25967953958516776</v>
      </c>
      <c r="AW792" s="17">
        <f>(Z792*0.3999)+(AL792*0.4002)+(AV792*0.1999)</f>
        <v>0.35282978566882772</v>
      </c>
      <c r="AX792" s="17">
        <f t="shared" si="378"/>
        <v>791</v>
      </c>
    </row>
    <row r="793" spans="1:50" x14ac:dyDescent="0.25">
      <c r="A793">
        <v>106810</v>
      </c>
      <c r="B793" s="1" t="s">
        <v>1420</v>
      </c>
      <c r="C793" t="s">
        <v>1421</v>
      </c>
      <c r="D793" t="s">
        <v>608</v>
      </c>
      <c r="E793" s="1" t="s">
        <v>212</v>
      </c>
      <c r="F793">
        <v>35.508000000000003</v>
      </c>
      <c r="G793">
        <v>291857.26</v>
      </c>
      <c r="H793">
        <v>244628.21599999999</v>
      </c>
      <c r="I793">
        <v>29.849</v>
      </c>
      <c r="J793">
        <v>1264728.8219999999</v>
      </c>
      <c r="K793">
        <v>17.802</v>
      </c>
      <c r="L793">
        <v>189.39</v>
      </c>
      <c r="M793" s="2">
        <v>40.533999999999999</v>
      </c>
      <c r="N793">
        <v>27.911000000000001</v>
      </c>
      <c r="O793" s="4">
        <v>790863.647</v>
      </c>
      <c r="P793" s="4">
        <v>2572047.2919999999</v>
      </c>
      <c r="Q793" s="4">
        <v>6666723.8310000002</v>
      </c>
      <c r="R793" s="6">
        <v>225608.41800000001</v>
      </c>
      <c r="S793" s="4">
        <v>485455.72899999999</v>
      </c>
      <c r="T793" s="4">
        <v>-20141.652999999998</v>
      </c>
      <c r="U793" s="4">
        <v>6159877.6090000002</v>
      </c>
      <c r="V793" s="4">
        <v>37.106000000000002</v>
      </c>
      <c r="W793" s="8">
        <v>76</v>
      </c>
      <c r="X793" s="23">
        <f t="shared" si="363"/>
        <v>120326.46862121053</v>
      </c>
      <c r="Y793" s="24">
        <f t="shared" si="381"/>
        <v>-0.68345948752753438</v>
      </c>
      <c r="Z793" s="20">
        <f t="shared" si="364"/>
        <v>0.24715827066959506</v>
      </c>
      <c r="AA793" s="7">
        <f t="shared" si="365"/>
        <v>0.47369153436766764</v>
      </c>
      <c r="AB793" s="7">
        <f t="shared" si="353"/>
        <v>-0.40143790345300284</v>
      </c>
      <c r="AC793" s="4">
        <f t="shared" si="366"/>
        <v>6677.9070806272775</v>
      </c>
      <c r="AD793">
        <f t="shared" si="359"/>
        <v>-5.671980560143979E-3</v>
      </c>
      <c r="AE793" s="7">
        <f t="shared" si="367"/>
        <v>0.11852247582537966</v>
      </c>
      <c r="AF793" s="7">
        <f t="shared" si="356"/>
        <v>-1.0696266320680207E-3</v>
      </c>
      <c r="AG793">
        <f t="shared" si="368"/>
        <v>6.6358259171885231E-2</v>
      </c>
      <c r="AH793" s="7">
        <f t="shared" si="380"/>
        <v>-6.3753869664105817E-2</v>
      </c>
      <c r="AI793" s="7">
        <f t="shared" si="369"/>
        <v>1.6281441934429683</v>
      </c>
      <c r="AJ793" s="10">
        <f t="shared" si="358"/>
        <v>-0.10478216616072582</v>
      </c>
      <c r="AK793" s="17">
        <f t="shared" si="370"/>
        <v>-0.1499641923032661</v>
      </c>
      <c r="AL793" s="20">
        <f t="shared" si="371"/>
        <v>0.44039643306393828</v>
      </c>
      <c r="AM793">
        <f t="shared" si="372"/>
        <v>27.911000000000001</v>
      </c>
      <c r="AN793" s="13">
        <f t="shared" si="361"/>
        <v>-1.2556284166640681</v>
      </c>
      <c r="AO793">
        <f t="shared" si="373"/>
        <v>10.638692281766094</v>
      </c>
      <c r="AP793" s="13">
        <f t="shared" si="357"/>
        <v>-9.6228622407267234E-2</v>
      </c>
      <c r="AQ793">
        <f t="shared" si="374"/>
        <v>1.6767217166610493</v>
      </c>
      <c r="AR793" s="13">
        <f t="shared" si="379"/>
        <v>-0.37648118822836518</v>
      </c>
      <c r="AS793" s="16">
        <f t="shared" si="375"/>
        <v>2.3947238024963865E-4</v>
      </c>
      <c r="AT793" s="13">
        <f t="shared" si="362"/>
        <v>0.95116640160612509</v>
      </c>
      <c r="AU793" s="17">
        <f t="shared" si="376"/>
        <v>-0.30463269733690346</v>
      </c>
      <c r="AV793" s="20">
        <f t="shared" si="377"/>
        <v>0.38032295703402608</v>
      </c>
      <c r="AW793" s="17">
        <f>(Z793*0.3999)+(AL793*0.4002)+(AV793*0.1999)</f>
        <v>0.35111180406406095</v>
      </c>
      <c r="AX793" s="17">
        <f t="shared" si="378"/>
        <v>792</v>
      </c>
    </row>
    <row r="794" spans="1:50" x14ac:dyDescent="0.25">
      <c r="A794">
        <v>154721</v>
      </c>
      <c r="B794" s="1" t="s">
        <v>1191</v>
      </c>
      <c r="C794" t="s">
        <v>1422</v>
      </c>
      <c r="D794" t="s">
        <v>285</v>
      </c>
      <c r="E794" s="1" t="s">
        <v>243</v>
      </c>
      <c r="F794">
        <v>116.533</v>
      </c>
      <c r="G794">
        <v>6761759.3099999996</v>
      </c>
      <c r="H794">
        <v>2048250.5819999999</v>
      </c>
      <c r="I794">
        <v>158.62700000000001</v>
      </c>
      <c r="J794">
        <v>21213637.344000001</v>
      </c>
      <c r="K794">
        <v>60.356000000000002</v>
      </c>
      <c r="L794">
        <v>606.476</v>
      </c>
      <c r="M794" s="2">
        <v>143.322</v>
      </c>
      <c r="N794">
        <v>23.303999999999998</v>
      </c>
      <c r="O794" s="4">
        <v>4738271.6279999996</v>
      </c>
      <c r="P794" s="4">
        <v>8525509.5600000005</v>
      </c>
      <c r="Q794" s="4">
        <v>65022322.865000002</v>
      </c>
      <c r="R794" s="6">
        <v>218516.59700000001</v>
      </c>
      <c r="S794" s="4">
        <v>-3045008.8309999998</v>
      </c>
      <c r="T794" s="4">
        <v>0</v>
      </c>
      <c r="U794" s="4">
        <v>35840210.883000001</v>
      </c>
      <c r="V794" s="4">
        <v>38.75</v>
      </c>
      <c r="W794" s="8">
        <v>77</v>
      </c>
      <c r="X794" s="23">
        <f t="shared" si="363"/>
        <v>406730.33396407799</v>
      </c>
      <c r="Y794" s="24">
        <f t="shared" si="381"/>
        <v>-0.57153920013470705</v>
      </c>
      <c r="Z794" s="20">
        <f t="shared" si="364"/>
        <v>0.28381709797489307</v>
      </c>
      <c r="AA794" s="7">
        <f t="shared" si="365"/>
        <v>0.23143895279359328</v>
      </c>
      <c r="AB794" s="7">
        <f t="shared" si="353"/>
        <v>-0.44542858539883273</v>
      </c>
      <c r="AC794" s="4">
        <f t="shared" si="366"/>
        <v>34978.527334964616</v>
      </c>
      <c r="AD794">
        <f t="shared" si="359"/>
        <v>-7.9620404269950627E-4</v>
      </c>
      <c r="AE794" s="7">
        <f t="shared" si="367"/>
        <v>-2.7811171431270505E-2</v>
      </c>
      <c r="AF794" s="7">
        <f t="shared" si="356"/>
        <v>-2.7711688853591838E-2</v>
      </c>
      <c r="AG794">
        <f t="shared" si="368"/>
        <v>0.11968390630275744</v>
      </c>
      <c r="AH794" s="7">
        <f t="shared" si="380"/>
        <v>-6.0339910926059677E-2</v>
      </c>
      <c r="AI794" s="7">
        <f t="shared" si="369"/>
        <v>1.1509024856671959</v>
      </c>
      <c r="AJ794" s="10">
        <f t="shared" si="358"/>
        <v>-0.11051995465179056</v>
      </c>
      <c r="AK794" s="17">
        <f t="shared" si="370"/>
        <v>-0.16793631937975362</v>
      </c>
      <c r="AL794" s="20">
        <f t="shared" si="371"/>
        <v>0.43331668856923033</v>
      </c>
      <c r="AM794">
        <f t="shared" si="372"/>
        <v>23.303999999999998</v>
      </c>
      <c r="AN794" s="13">
        <f t="shared" si="361"/>
        <v>-1.4338915562734837</v>
      </c>
      <c r="AO794">
        <f t="shared" si="373"/>
        <v>10.048313340844324</v>
      </c>
      <c r="AP794" s="13">
        <f t="shared" si="357"/>
        <v>-0.14661761456258846</v>
      </c>
      <c r="AQ794">
        <f t="shared" si="374"/>
        <v>2.6281894095036118</v>
      </c>
      <c r="AR794" s="13">
        <f t="shared" si="379"/>
        <v>-0.19749668259118425</v>
      </c>
      <c r="AS794" s="16">
        <f t="shared" si="375"/>
        <v>1.2799519479131052E-4</v>
      </c>
      <c r="AT794" s="13">
        <f t="shared" si="362"/>
        <v>0.24041767325551336</v>
      </c>
      <c r="AU794" s="17">
        <f t="shared" si="376"/>
        <v>-0.46811250651938557</v>
      </c>
      <c r="AV794" s="20">
        <f t="shared" si="377"/>
        <v>0.31985206801849292</v>
      </c>
      <c r="AW794" s="17">
        <f>(Z794*0.3999)+(AL794*0.4002)+(AV794*0.1999)</f>
        <v>0.35085022464246246</v>
      </c>
      <c r="AX794" s="17">
        <f t="shared" si="378"/>
        <v>793</v>
      </c>
    </row>
    <row r="795" spans="1:50" x14ac:dyDescent="0.25">
      <c r="A795">
        <v>166911</v>
      </c>
      <c r="B795" s="1" t="s">
        <v>1423</v>
      </c>
      <c r="C795" t="s">
        <v>326</v>
      </c>
      <c r="D795" t="s">
        <v>55</v>
      </c>
      <c r="E795" s="1" t="s">
        <v>44</v>
      </c>
      <c r="F795">
        <v>60.24</v>
      </c>
      <c r="G795">
        <v>1672879.9790000001</v>
      </c>
      <c r="H795">
        <v>626413.35199999996</v>
      </c>
      <c r="I795">
        <v>58.259</v>
      </c>
      <c r="J795">
        <v>6359979.9009999996</v>
      </c>
      <c r="K795">
        <v>36.228999999999999</v>
      </c>
      <c r="L795">
        <v>26.826000000000001</v>
      </c>
      <c r="M795" s="2">
        <v>43.534999999999997</v>
      </c>
      <c r="N795">
        <v>67.841999999999999</v>
      </c>
      <c r="O795" s="4">
        <v>2933162.2030000002</v>
      </c>
      <c r="P795" s="4">
        <v>11586756.056</v>
      </c>
      <c r="Q795" s="4">
        <v>33048411.828000002</v>
      </c>
      <c r="R795" s="6">
        <v>451154.30800000002</v>
      </c>
      <c r="S795" s="4">
        <v>-1250701.892</v>
      </c>
      <c r="T795" s="4">
        <v>-105619.673</v>
      </c>
      <c r="U795" s="4">
        <v>16212025.223999999</v>
      </c>
      <c r="V795" s="4">
        <v>37.393999999999998</v>
      </c>
      <c r="W795" s="8">
        <v>141</v>
      </c>
      <c r="X795" s="23">
        <f t="shared" si="363"/>
        <v>139297.89218992909</v>
      </c>
      <c r="Y795" s="24">
        <f t="shared" si="381"/>
        <v>-0.67604587537003036</v>
      </c>
      <c r="Z795" s="20">
        <f t="shared" si="364"/>
        <v>0.24950575949551385</v>
      </c>
      <c r="AA795" s="7">
        <f t="shared" si="365"/>
        <v>0.68820029244021408</v>
      </c>
      <c r="AB795" s="7">
        <f t="shared" si="353"/>
        <v>-0.36248522650050163</v>
      </c>
      <c r="AC795" s="4">
        <f t="shared" si="366"/>
        <v>237082.67729068812</v>
      </c>
      <c r="AD795">
        <f t="shared" si="359"/>
        <v>3.4023339118414389E-2</v>
      </c>
      <c r="AE795" s="7">
        <f t="shared" si="367"/>
        <v>-3.8507745415780267E-2</v>
      </c>
      <c r="AF795" s="7">
        <f t="shared" si="356"/>
        <v>-2.9659147930810262E-2</v>
      </c>
      <c r="AG795">
        <f t="shared" si="368"/>
        <v>7.3026066704728818E-2</v>
      </c>
      <c r="AH795" s="7">
        <f t="shared" si="380"/>
        <v>-6.3326990272759759E-2</v>
      </c>
      <c r="AI795" s="7">
        <f t="shared" si="369"/>
        <v>1.5398817397452014</v>
      </c>
      <c r="AJ795" s="10">
        <f t="shared" si="358"/>
        <v>-0.1058433292627113</v>
      </c>
      <c r="AK795" s="17">
        <f t="shared" si="370"/>
        <v>-0.13811579411250902</v>
      </c>
      <c r="AL795" s="20">
        <f t="shared" si="371"/>
        <v>0.44507445175491139</v>
      </c>
      <c r="AM795">
        <f t="shared" si="372"/>
        <v>67.841999999999999</v>
      </c>
      <c r="AN795" s="13">
        <f t="shared" ref="AN795:AN825" si="382">(AM795 - AVERAGE(AM$2:AM$844)) / _xlfn.STDEV.P(AM$2:AM$844)</f>
        <v>0.28946067118997543</v>
      </c>
      <c r="AO795">
        <f t="shared" si="373"/>
        <v>0.74045654034061115</v>
      </c>
      <c r="AP795" s="13">
        <f t="shared" si="357"/>
        <v>-0.94104555023921477</v>
      </c>
      <c r="AQ795">
        <f t="shared" si="374"/>
        <v>1.6080764028816694</v>
      </c>
      <c r="AR795" s="13">
        <f t="shared" si="379"/>
        <v>-0.38939434086984376</v>
      </c>
      <c r="AS795" s="16">
        <f t="shared" si="375"/>
        <v>9.1457608353751162E-6</v>
      </c>
      <c r="AT795" s="13">
        <f t="shared" ref="AT795:AT812" si="383">(AS795 - AVERAGE(AS$2:AS$844)) / _xlfn.STDEV.P(AS$2:AS$844)</f>
        <v>-0.51733454036624205</v>
      </c>
      <c r="AU795" s="17">
        <f t="shared" si="376"/>
        <v>-0.34923867949352044</v>
      </c>
      <c r="AV795" s="20">
        <f t="shared" si="377"/>
        <v>0.36345506503233938</v>
      </c>
      <c r="AW795" s="17">
        <f>(Z795*0.3999)+(AL795*0.4002)+(AV795*0.1999)</f>
        <v>0.35055081631453611</v>
      </c>
      <c r="AX795" s="17">
        <f t="shared" si="378"/>
        <v>794</v>
      </c>
    </row>
    <row r="796" spans="1:50" x14ac:dyDescent="0.25">
      <c r="A796">
        <v>224004</v>
      </c>
      <c r="B796" s="1" t="s">
        <v>1424</v>
      </c>
      <c r="C796" t="s">
        <v>1425</v>
      </c>
      <c r="D796" t="s">
        <v>66</v>
      </c>
      <c r="E796" s="1" t="s">
        <v>243</v>
      </c>
      <c r="F796">
        <v>680.93299999999999</v>
      </c>
      <c r="G796">
        <v>13995676.026000001</v>
      </c>
      <c r="H796">
        <v>6727105.5870000003</v>
      </c>
      <c r="I796">
        <v>674.25099999999998</v>
      </c>
      <c r="J796">
        <v>32770478.631000001</v>
      </c>
      <c r="K796">
        <v>-19.126000000000001</v>
      </c>
      <c r="L796">
        <v>1309.204</v>
      </c>
      <c r="M796" s="2">
        <v>180.60499999999999</v>
      </c>
      <c r="N796">
        <v>43.04</v>
      </c>
      <c r="O796" s="4">
        <v>10478298.663000001</v>
      </c>
      <c r="P796" s="4">
        <v>138952507.89899999</v>
      </c>
      <c r="Q796" s="4">
        <v>217256721.16999999</v>
      </c>
      <c r="R796" s="6">
        <v>2402312.5929999999</v>
      </c>
      <c r="S796" s="4">
        <v>-33798919.765000001</v>
      </c>
      <c r="T796" s="4">
        <v>33372516.453000002</v>
      </c>
      <c r="U796" s="4">
        <v>36099070.696999997</v>
      </c>
      <c r="V796" s="4">
        <v>44.738</v>
      </c>
      <c r="W796" s="8">
        <v>393</v>
      </c>
      <c r="X796" s="23">
        <f t="shared" si="363"/>
        <v>1103994.0607093256</v>
      </c>
      <c r="Y796" s="24">
        <f t="shared" si="381"/>
        <v>-0.29906397850144079</v>
      </c>
      <c r="Z796" s="20">
        <f t="shared" si="364"/>
        <v>0.38244561508031294</v>
      </c>
      <c r="AA796" s="7">
        <f t="shared" si="365"/>
        <v>2.1996289615691409</v>
      </c>
      <c r="AB796" s="7">
        <f t="shared" si="353"/>
        <v>-8.8024672002224386E-2</v>
      </c>
      <c r="AC796" s="4">
        <f t="shared" si="366"/>
        <v>25030.842123152695</v>
      </c>
      <c r="AD796">
        <f t="shared" si="359"/>
        <v>-2.5100424505785247E-3</v>
      </c>
      <c r="AE796" s="7">
        <f t="shared" si="367"/>
        <v>-0.74993105515732283</v>
      </c>
      <c r="AF796" s="7">
        <f t="shared" si="356"/>
        <v>-0.15918359045860511</v>
      </c>
      <c r="AG796">
        <f t="shared" si="368"/>
        <v>0.60492520772880087</v>
      </c>
      <c r="AH796" s="7">
        <f t="shared" si="380"/>
        <v>-2.9274300470387329E-2</v>
      </c>
      <c r="AI796" s="7">
        <f t="shared" si="369"/>
        <v>2.7745214732967773</v>
      </c>
      <c r="AJ796" s="10">
        <f t="shared" si="358"/>
        <v>-9.0999484857746032E-2</v>
      </c>
      <c r="AK796" s="17">
        <f t="shared" si="370"/>
        <v>-7.8125408882714492E-2</v>
      </c>
      <c r="AL796" s="20">
        <f t="shared" si="371"/>
        <v>0.46886414779817026</v>
      </c>
      <c r="AM796">
        <f t="shared" si="372"/>
        <v>43.04</v>
      </c>
      <c r="AN796" s="13">
        <f t="shared" si="382"/>
        <v>-0.67022727944877614</v>
      </c>
      <c r="AO796">
        <f t="shared" si="373"/>
        <v>-68.451531946042024</v>
      </c>
      <c r="AP796" s="13">
        <v>-3</v>
      </c>
      <c r="AQ796">
        <f t="shared" si="374"/>
        <v>-35.253110948447137</v>
      </c>
      <c r="AR796" s="13">
        <v>-3</v>
      </c>
      <c r="AS796" s="16">
        <f t="shared" si="375"/>
        <v>1.2494432942849207E-4</v>
      </c>
      <c r="AT796" s="13">
        <f t="shared" si="383"/>
        <v>0.22096617142509872</v>
      </c>
      <c r="AU796" s="17">
        <f t="shared" si="376"/>
        <v>-1.6568749495496131</v>
      </c>
      <c r="AV796" s="20">
        <f t="shared" si="377"/>
        <v>4.8772379966731422E-2</v>
      </c>
      <c r="AW796" s="17">
        <f>(Z796*0.3999)+(AL796*0.4002)+(AV796*0.1999)</f>
        <v>0.35032903217479444</v>
      </c>
      <c r="AX796" s="17">
        <f t="shared" si="378"/>
        <v>795</v>
      </c>
    </row>
    <row r="797" spans="1:50" x14ac:dyDescent="0.25">
      <c r="A797">
        <v>236577</v>
      </c>
      <c r="B797" s="1" t="s">
        <v>1426</v>
      </c>
      <c r="C797" t="s">
        <v>163</v>
      </c>
      <c r="D797" t="s">
        <v>164</v>
      </c>
      <c r="E797" s="1" t="s">
        <v>67</v>
      </c>
      <c r="F797">
        <v>1103.973</v>
      </c>
      <c r="G797">
        <v>3479917.423</v>
      </c>
      <c r="H797">
        <v>6719155.4519999996</v>
      </c>
      <c r="I797">
        <v>828.22799999999995</v>
      </c>
      <c r="J797">
        <v>214946831.333</v>
      </c>
      <c r="K797">
        <v>264.12900000000002</v>
      </c>
      <c r="L797">
        <v>1896.501</v>
      </c>
      <c r="M797" s="2">
        <v>-106.508</v>
      </c>
      <c r="N797">
        <v>62.716999999999999</v>
      </c>
      <c r="O797" s="4">
        <v>43606906.615999997</v>
      </c>
      <c r="P797" s="4">
        <v>298253709.19800001</v>
      </c>
      <c r="Q797" s="4">
        <v>408245294.74800003</v>
      </c>
      <c r="R797" s="6">
        <v>466352.02600000001</v>
      </c>
      <c r="S797" s="4">
        <v>-32469517.583999999</v>
      </c>
      <c r="T797" s="4">
        <v>1759211.05</v>
      </c>
      <c r="U797" s="4">
        <v>100747246.517</v>
      </c>
      <c r="V797" s="4">
        <v>37.557000000000002</v>
      </c>
      <c r="W797" s="8">
        <v>95</v>
      </c>
      <c r="X797" s="23">
        <f t="shared" si="363"/>
        <v>-522844.43773903151</v>
      </c>
      <c r="Y797" s="24">
        <f t="shared" si="381"/>
        <v>-0.93479643298519532</v>
      </c>
      <c r="Z797" s="20">
        <f t="shared" si="364"/>
        <v>0.17494660910554405</v>
      </c>
      <c r="AA797" s="7">
        <f t="shared" si="365"/>
        <v>2.3577814030111925</v>
      </c>
      <c r="AB797" s="7">
        <f t="shared" ref="AB797:AB818" si="384">(AA797 - AVERAGE(AA$2:AA$999)) / _xlfn.STDEV.P(AA$2:AA$999)</f>
        <v>-5.9305746881889006E-2</v>
      </c>
      <c r="AC797" s="4">
        <f t="shared" si="366"/>
        <v>113338.63326884616</v>
      </c>
      <c r="AD797">
        <f t="shared" si="359"/>
        <v>1.270407831801397E-2</v>
      </c>
      <c r="AE797" s="7">
        <f t="shared" si="367"/>
        <v>-0.255593706252358</v>
      </c>
      <c r="AF797" s="7">
        <f t="shared" si="356"/>
        <v>-6.9182646350033516E-2</v>
      </c>
      <c r="AG797">
        <f t="shared" si="368"/>
        <v>4.7632084279923353E-2</v>
      </c>
      <c r="AH797" s="7">
        <f t="shared" si="380"/>
        <v>-6.4952737223006596E-2</v>
      </c>
      <c r="AI797" s="7">
        <f t="shared" si="369"/>
        <v>3.7116047805531429</v>
      </c>
      <c r="AJ797" s="10">
        <f t="shared" si="358"/>
        <v>-7.9733106148719424E-2</v>
      </c>
      <c r="AK797" s="17">
        <f t="shared" si="370"/>
        <v>-5.4673154953780542E-2</v>
      </c>
      <c r="AL797" s="20">
        <f t="shared" si="371"/>
        <v>0.4781994283038733</v>
      </c>
      <c r="AM797">
        <f t="shared" si="372"/>
        <v>62.716999999999999</v>
      </c>
      <c r="AN797" s="13">
        <f t="shared" si="382"/>
        <v>9.1154052892112272E-2</v>
      </c>
      <c r="AO797">
        <f t="shared" si="373"/>
        <v>7.1802073986574735</v>
      </c>
      <c r="AP797" s="13">
        <f t="shared" ref="AP797:AP812" si="385">(AO797 - AVERAGE(AO$2:AO$844)) / _xlfn.STDEV.P(AO$2:AO$844)</f>
        <v>-0.39141118324212154</v>
      </c>
      <c r="AQ797">
        <f t="shared" si="374"/>
        <v>3.1356950580966116</v>
      </c>
      <c r="AR797" s="13">
        <f t="shared" ref="AR797:AR812" si="386">(AQ797 - AVERAGE(AQ$2:AQ$844)) / _xlfn.STDEV.P(AQ$2:AQ$844)</f>
        <v>-0.10202770523671581</v>
      </c>
      <c r="AS797" s="16">
        <f t="shared" si="375"/>
        <v>4.3490840033678216E-5</v>
      </c>
      <c r="AT797" s="13">
        <f t="shared" si="383"/>
        <v>-0.2983594983885266</v>
      </c>
      <c r="AU797" s="17">
        <f t="shared" si="376"/>
        <v>-0.15568540592978097</v>
      </c>
      <c r="AV797" s="20">
        <f t="shared" si="377"/>
        <v>0.4381405006370982</v>
      </c>
      <c r="AW797" s="17">
        <f>(Z797*0.3999)+(AL797*0.4002)+(AV797*0.1999)</f>
        <v>0.34892084626587305</v>
      </c>
      <c r="AX797" s="17">
        <f t="shared" si="378"/>
        <v>796</v>
      </c>
    </row>
    <row r="798" spans="1:50" x14ac:dyDescent="0.25">
      <c r="A798">
        <v>182795</v>
      </c>
      <c r="B798" s="1" t="s">
        <v>1427</v>
      </c>
      <c r="C798" t="s">
        <v>1428</v>
      </c>
      <c r="D798" t="s">
        <v>43</v>
      </c>
      <c r="E798" s="1" t="s">
        <v>44</v>
      </c>
      <c r="F798">
        <v>518.42899999999997</v>
      </c>
      <c r="G798">
        <v>-23724487.956</v>
      </c>
      <c r="H798">
        <v>4500609.8380000005</v>
      </c>
      <c r="I798">
        <v>371.536</v>
      </c>
      <c r="J798">
        <v>31088603.885000002</v>
      </c>
      <c r="K798">
        <v>195.37700000000001</v>
      </c>
      <c r="L798">
        <v>777.89200000000005</v>
      </c>
      <c r="M798" s="2">
        <v>93.203000000000003</v>
      </c>
      <c r="N798">
        <v>47.911999999999999</v>
      </c>
      <c r="O798" s="4">
        <v>16201158.226</v>
      </c>
      <c r="P798" s="4">
        <v>60329972.376999997</v>
      </c>
      <c r="Q798" s="4">
        <v>107912511.315</v>
      </c>
      <c r="R798" s="6">
        <v>80427.773000000001</v>
      </c>
      <c r="S798" s="4">
        <v>-4456857.5619999999</v>
      </c>
      <c r="T798" s="4">
        <v>1661784.6440000001</v>
      </c>
      <c r="U798" s="4">
        <v>60757309.630999997</v>
      </c>
      <c r="V798" s="4">
        <v>39.075000000000003</v>
      </c>
      <c r="W798" s="8">
        <v>33</v>
      </c>
      <c r="X798" s="23">
        <f t="shared" si="363"/>
        <v>227154.84020966667</v>
      </c>
      <c r="Y798" s="24">
        <f t="shared" si="381"/>
        <v>-0.64171332591210239</v>
      </c>
      <c r="Z798" s="20">
        <f t="shared" si="364"/>
        <v>0.26052966760243745</v>
      </c>
      <c r="AA798" s="7">
        <f t="shared" si="365"/>
        <v>0.99368205398084108</v>
      </c>
      <c r="AB798" s="7">
        <f t="shared" si="384"/>
        <v>-0.30701274845767634</v>
      </c>
      <c r="AC798" s="4">
        <f t="shared" si="366"/>
        <v>39965.192963804744</v>
      </c>
      <c r="AD798">
        <f t="shared" si="359"/>
        <v>6.2924377629720987E-5</v>
      </c>
      <c r="AE798" s="7">
        <f t="shared" si="367"/>
        <v>7.2011542752177689E-4</v>
      </c>
      <c r="AF798" s="7">
        <f t="shared" si="356"/>
        <v>-2.2517173894097145E-2</v>
      </c>
      <c r="AG798">
        <f t="shared" si="368"/>
        <v>-0.46367225886680152</v>
      </c>
      <c r="AH798" s="7">
        <f t="shared" si="380"/>
        <v>-9.7686928442528104E-2</v>
      </c>
      <c r="AI798" s="7">
        <f t="shared" si="369"/>
        <v>2.2679014975558554</v>
      </c>
      <c r="AJ798" s="10">
        <f t="shared" si="358"/>
        <v>-9.7090482812844131E-2</v>
      </c>
      <c r="AK798" s="17">
        <f t="shared" si="370"/>
        <v>-0.1306987787699101</v>
      </c>
      <c r="AL798" s="20">
        <f t="shared" si="371"/>
        <v>0.44800679922925779</v>
      </c>
      <c r="AM798">
        <f t="shared" si="372"/>
        <v>47.911999999999999</v>
      </c>
      <c r="AN798" s="13">
        <f t="shared" si="382"/>
        <v>-0.48171023664932455</v>
      </c>
      <c r="AO798">
        <f t="shared" si="373"/>
        <v>3.981492192018508</v>
      </c>
      <c r="AP798" s="13">
        <f t="shared" si="385"/>
        <v>-0.66442233638858028</v>
      </c>
      <c r="AQ798">
        <f t="shared" si="374"/>
        <v>1.9016363236204874</v>
      </c>
      <c r="AR798" s="13">
        <f t="shared" si="386"/>
        <v>-0.33417157536389874</v>
      </c>
      <c r="AS798" s="16">
        <f t="shared" si="375"/>
        <v>4.8014591867365426E-5</v>
      </c>
      <c r="AT798" s="13">
        <f t="shared" si="383"/>
        <v>-0.26951726623180566</v>
      </c>
      <c r="AU798" s="17">
        <f t="shared" si="376"/>
        <v>-0.44806500217927825</v>
      </c>
      <c r="AV798" s="20">
        <f t="shared" si="377"/>
        <v>0.3270531425526273</v>
      </c>
      <c r="AW798" s="17">
        <f>(Z798*0.3999)+(AL798*0.4002)+(AV798*0.1999)</f>
        <v>0.34885605832203392</v>
      </c>
      <c r="AX798" s="17">
        <f t="shared" si="378"/>
        <v>797</v>
      </c>
    </row>
    <row r="799" spans="1:50" x14ac:dyDescent="0.25">
      <c r="A799">
        <v>413617</v>
      </c>
      <c r="B799" s="1" t="s">
        <v>1429</v>
      </c>
      <c r="C799" t="s">
        <v>1430</v>
      </c>
      <c r="D799" t="s">
        <v>288</v>
      </c>
      <c r="E799" s="1" t="s">
        <v>44</v>
      </c>
      <c r="F799">
        <v>15.183999999999999</v>
      </c>
      <c r="G799">
        <v>1299070.3389999999</v>
      </c>
      <c r="H799">
        <v>2011252.943</v>
      </c>
      <c r="I799">
        <v>9.5250000000000004</v>
      </c>
      <c r="J799">
        <v>6129015.6960000005</v>
      </c>
      <c r="K799">
        <v>18.556000000000001</v>
      </c>
      <c r="L799">
        <v>254.30199999999999</v>
      </c>
      <c r="M799" s="2">
        <v>-6.2549999999999999</v>
      </c>
      <c r="N799">
        <v>46.438000000000002</v>
      </c>
      <c r="O799" s="4">
        <v>4033661.4870000002</v>
      </c>
      <c r="P799" s="4">
        <v>15866311.453</v>
      </c>
      <c r="Q799" s="4">
        <v>23437012.383000001</v>
      </c>
      <c r="R799" s="6">
        <v>385263.196</v>
      </c>
      <c r="S799" s="4">
        <v>2372834.8930000002</v>
      </c>
      <c r="T799" s="4">
        <v>117013.25900000001</v>
      </c>
      <c r="U799" s="4">
        <v>22176298.293000001</v>
      </c>
      <c r="V799" s="4">
        <v>36.606999999999999</v>
      </c>
      <c r="W799" s="8">
        <v>85</v>
      </c>
      <c r="X799" s="23">
        <f t="shared" si="363"/>
        <v>-28350.838717411763</v>
      </c>
      <c r="Y799" s="24">
        <f t="shared" si="381"/>
        <v>-0.74155928637700097</v>
      </c>
      <c r="Z799" s="20">
        <f t="shared" si="364"/>
        <v>0.22917719940583434</v>
      </c>
      <c r="AA799" s="7">
        <f t="shared" si="365"/>
        <v>0.891756057593041</v>
      </c>
      <c r="AB799" s="7">
        <f t="shared" si="384"/>
        <v>-0.32552150514449207</v>
      </c>
      <c r="AC799" s="4">
        <f t="shared" si="366"/>
        <v>24101.327146463656</v>
      </c>
      <c r="AD799">
        <f t="shared" si="359"/>
        <v>-2.6701840748688537E-3</v>
      </c>
      <c r="AE799" s="7">
        <f t="shared" si="367"/>
        <v>0.19769249935566782</v>
      </c>
      <c r="AF799" s="7">
        <f t="shared" si="356"/>
        <v>1.3344369960759925E-2</v>
      </c>
      <c r="AG799">
        <f t="shared" si="368"/>
        <v>0.18704788514212245</v>
      </c>
      <c r="AH799" s="7">
        <f t="shared" si="380"/>
        <v>-5.6027204816299934E-2</v>
      </c>
      <c r="AI799" s="7">
        <f t="shared" si="369"/>
        <v>3.0957519785423617</v>
      </c>
      <c r="AJ799" s="10">
        <f t="shared" si="358"/>
        <v>-8.7137390103774914E-2</v>
      </c>
      <c r="AK799" s="17">
        <f t="shared" si="370"/>
        <v>-0.11966415464125219</v>
      </c>
      <c r="AL799" s="20">
        <f t="shared" si="371"/>
        <v>0.45237459835825744</v>
      </c>
      <c r="AM799">
        <f t="shared" si="372"/>
        <v>46.438000000000002</v>
      </c>
      <c r="AN799" s="13">
        <f t="shared" si="382"/>
        <v>-0.538745154770505</v>
      </c>
      <c r="AO799">
        <f t="shared" si="373"/>
        <v>13.704569950420348</v>
      </c>
      <c r="AP799" s="13">
        <f t="shared" si="385"/>
        <v>0.16544481322339896</v>
      </c>
      <c r="AQ799">
        <f t="shared" si="374"/>
        <v>0.51331105841776248</v>
      </c>
      <c r="AR799" s="13">
        <f t="shared" si="386"/>
        <v>-0.59533515782201041</v>
      </c>
      <c r="AS799" s="16">
        <f t="shared" si="375"/>
        <v>6.3044953281177508E-5</v>
      </c>
      <c r="AT799" s="13">
        <f t="shared" si="383"/>
        <v>-0.17368770058933222</v>
      </c>
      <c r="AU799" s="17">
        <f t="shared" si="376"/>
        <v>-0.30383367269867079</v>
      </c>
      <c r="AV799" s="20">
        <f t="shared" si="377"/>
        <v>0.38062730580260107</v>
      </c>
      <c r="AW799" s="17">
        <f>(Z799*0.3999)+(AL799*0.4002)+(AV799*0.1999)</f>
        <v>0.34877567473530768</v>
      </c>
      <c r="AX799" s="17">
        <f t="shared" si="378"/>
        <v>798</v>
      </c>
    </row>
    <row r="800" spans="1:50" x14ac:dyDescent="0.25">
      <c r="A800">
        <v>197142</v>
      </c>
      <c r="B800" s="1" t="s">
        <v>1431</v>
      </c>
      <c r="C800" t="s">
        <v>737</v>
      </c>
      <c r="D800" t="s">
        <v>58</v>
      </c>
      <c r="E800" s="1" t="s">
        <v>48</v>
      </c>
      <c r="F800">
        <v>89.12</v>
      </c>
      <c r="G800">
        <v>1211980.655</v>
      </c>
      <c r="H800">
        <v>759285.82900000003</v>
      </c>
      <c r="I800">
        <v>72.402000000000001</v>
      </c>
      <c r="J800">
        <v>2102241.6690000002</v>
      </c>
      <c r="K800">
        <v>39.372</v>
      </c>
      <c r="L800">
        <v>380.334</v>
      </c>
      <c r="M800" s="2">
        <v>116.43300000000001</v>
      </c>
      <c r="N800">
        <v>26.221</v>
      </c>
      <c r="O800" s="4">
        <v>2642906.0720000002</v>
      </c>
      <c r="P800" s="4">
        <v>7389293.2750000004</v>
      </c>
      <c r="Q800" s="4">
        <v>11922729.59</v>
      </c>
      <c r="R800" s="6">
        <v>1163205.6410000001</v>
      </c>
      <c r="S800" s="4">
        <v>-8079036.4790000003</v>
      </c>
      <c r="T800" s="4">
        <v>4991.8440000000001</v>
      </c>
      <c r="U800" s="4">
        <v>15952718.404999999</v>
      </c>
      <c r="V800" s="4">
        <v>38.363999999999997</v>
      </c>
      <c r="W800" s="8">
        <v>402</v>
      </c>
      <c r="X800" s="23">
        <f t="shared" si="363"/>
        <v>336904.28457351495</v>
      </c>
      <c r="Y800" s="24">
        <f t="shared" si="381"/>
        <v>-0.59882567375105267</v>
      </c>
      <c r="Z800" s="20">
        <f t="shared" si="364"/>
        <v>0.27464456994967185</v>
      </c>
      <c r="AA800" s="7">
        <f t="shared" si="365"/>
        <v>0.31751221830123949</v>
      </c>
      <c r="AB800" s="7">
        <f t="shared" si="384"/>
        <v>-0.42979852844594918</v>
      </c>
      <c r="AC800" s="4">
        <f t="shared" si="366"/>
        <v>5527.3566628279359</v>
      </c>
      <c r="AD800">
        <f t="shared" si="359"/>
        <v>-5.8702033078727039E-3</v>
      </c>
      <c r="AE800" s="7">
        <f t="shared" si="367"/>
        <v>-0.45884033455425371</v>
      </c>
      <c r="AF800" s="7">
        <f t="shared" si="356"/>
        <v>-0.10618650307778242</v>
      </c>
      <c r="AG800">
        <f t="shared" si="368"/>
        <v>0.2684437178423229</v>
      </c>
      <c r="AH800" s="7">
        <f t="shared" si="380"/>
        <v>-5.0816166052805693E-2</v>
      </c>
      <c r="AI800" s="7">
        <f t="shared" si="369"/>
        <v>2.629954136677886</v>
      </c>
      <c r="AJ800" s="10">
        <f t="shared" si="358"/>
        <v>-9.2737591118621038E-2</v>
      </c>
      <c r="AK800" s="17">
        <f t="shared" si="370"/>
        <v>-0.17513126152387642</v>
      </c>
      <c r="AL800" s="20">
        <f t="shared" si="371"/>
        <v>0.43048824735603075</v>
      </c>
      <c r="AM800">
        <f t="shared" si="372"/>
        <v>26.221</v>
      </c>
      <c r="AN800" s="13">
        <f t="shared" si="382"/>
        <v>-1.3210212332344853</v>
      </c>
      <c r="AO800">
        <f t="shared" si="373"/>
        <v>9.660012191405059</v>
      </c>
      <c r="AP800" s="13">
        <f t="shared" si="385"/>
        <v>-0.17975921602697736</v>
      </c>
      <c r="AQ800">
        <f t="shared" si="374"/>
        <v>1.8389210606522401</v>
      </c>
      <c r="AR800" s="13">
        <f t="shared" si="386"/>
        <v>-0.34596920172863849</v>
      </c>
      <c r="AS800" s="16">
        <f t="shared" si="375"/>
        <v>1.4390749789764E-4</v>
      </c>
      <c r="AT800" s="13">
        <f t="shared" si="383"/>
        <v>0.34187026332095677</v>
      </c>
      <c r="AU800" s="17">
        <f t="shared" si="376"/>
        <v>-0.4593644217450582</v>
      </c>
      <c r="AV800" s="20">
        <f t="shared" si="377"/>
        <v>0.3229862464478882</v>
      </c>
      <c r="AW800" s="17">
        <f>(Z800*0.3999)+(AL800*0.4002)+(AV800*0.1999)</f>
        <v>0.34667671077969009</v>
      </c>
      <c r="AX800" s="17">
        <f t="shared" si="378"/>
        <v>799</v>
      </c>
    </row>
    <row r="801" spans="1:50" x14ac:dyDescent="0.25">
      <c r="A801">
        <v>155937</v>
      </c>
      <c r="B801" s="1" t="s">
        <v>1432</v>
      </c>
      <c r="C801" t="s">
        <v>1433</v>
      </c>
      <c r="D801" t="s">
        <v>285</v>
      </c>
      <c r="E801" s="1" t="s">
        <v>44</v>
      </c>
      <c r="F801">
        <v>104.39100000000001</v>
      </c>
      <c r="G801">
        <v>-30994.727999999999</v>
      </c>
      <c r="H801">
        <v>689056.772</v>
      </c>
      <c r="I801">
        <v>119.343</v>
      </c>
      <c r="J801">
        <v>6857264.8099999996</v>
      </c>
      <c r="K801">
        <v>76.492999999999995</v>
      </c>
      <c r="L801">
        <v>585.32899999999995</v>
      </c>
      <c r="M801" s="2">
        <v>139.072</v>
      </c>
      <c r="N801">
        <v>19.291</v>
      </c>
      <c r="O801" s="4">
        <v>4350212.0619999999</v>
      </c>
      <c r="P801" s="4">
        <v>27292660.517000001</v>
      </c>
      <c r="Q801" s="4">
        <v>38916611.842</v>
      </c>
      <c r="R801" s="6">
        <v>218516.59700000001</v>
      </c>
      <c r="S801" s="4">
        <v>-4882482.085</v>
      </c>
      <c r="T801" s="4">
        <v>0</v>
      </c>
      <c r="U801" s="4">
        <v>24551238.379999999</v>
      </c>
      <c r="V801" s="4">
        <v>38.904000000000003</v>
      </c>
      <c r="W801" s="8">
        <v>77</v>
      </c>
      <c r="X801" s="23">
        <f t="shared" si="363"/>
        <v>394669.35296083119</v>
      </c>
      <c r="Y801" s="24">
        <f t="shared" si="381"/>
        <v>-0.57625236438794369</v>
      </c>
      <c r="Z801" s="20">
        <f t="shared" si="364"/>
        <v>0.28222230782510938</v>
      </c>
      <c r="AA801" s="7">
        <f t="shared" si="365"/>
        <v>0.94948616579731993</v>
      </c>
      <c r="AB801" s="7">
        <f t="shared" si="384"/>
        <v>-0.31503828629823083</v>
      </c>
      <c r="AC801" s="4">
        <f t="shared" si="366"/>
        <v>11715.231621874194</v>
      </c>
      <c r="AD801">
        <f t="shared" si="359"/>
        <v>-4.8041243616497326E-3</v>
      </c>
      <c r="AE801" s="7">
        <f t="shared" si="367"/>
        <v>-0.170803005864505</v>
      </c>
      <c r="AF801" s="7">
        <f t="shared" si="356"/>
        <v>-5.3745327880291738E-2</v>
      </c>
      <c r="AG801">
        <f t="shared" si="368"/>
        <v>-2.66645369835115E-3</v>
      </c>
      <c r="AH801" s="7">
        <f t="shared" si="380"/>
        <v>-6.8172897548870917E-2</v>
      </c>
      <c r="AI801" s="7">
        <f t="shared" si="369"/>
        <v>3.3479675502684541</v>
      </c>
      <c r="AJ801" s="10">
        <f t="shared" si="358"/>
        <v>-8.4105049088439313E-2</v>
      </c>
      <c r="AK801" s="17">
        <f t="shared" si="370"/>
        <v>-0.13223150699281513</v>
      </c>
      <c r="AL801" s="20">
        <f t="shared" si="371"/>
        <v>0.44740059047399056</v>
      </c>
      <c r="AM801">
        <f t="shared" si="372"/>
        <v>19.291</v>
      </c>
      <c r="AN801" s="13">
        <f t="shared" si="382"/>
        <v>-1.5891704751474984</v>
      </c>
      <c r="AO801">
        <f t="shared" si="373"/>
        <v>7.6520596655903157</v>
      </c>
      <c r="AP801" s="13">
        <f t="shared" si="385"/>
        <v>-0.35113847273549792</v>
      </c>
      <c r="AQ801">
        <f t="shared" si="374"/>
        <v>1.5601819774358439</v>
      </c>
      <c r="AR801" s="13">
        <f t="shared" si="386"/>
        <v>-0.39840395845926241</v>
      </c>
      <c r="AS801" s="16">
        <f t="shared" si="375"/>
        <v>1.3455183141828178E-4</v>
      </c>
      <c r="AT801" s="13">
        <f t="shared" si="383"/>
        <v>0.28222103531311471</v>
      </c>
      <c r="AU801" s="17">
        <f t="shared" si="376"/>
        <v>-0.60769254328031652</v>
      </c>
      <c r="AV801" s="20">
        <f t="shared" si="377"/>
        <v>0.27169570476503768</v>
      </c>
      <c r="AW801" s="17">
        <f>(Z801*0.3999)+(AL801*0.4002)+(AV801*0.1999)</f>
        <v>0.34622238858948323</v>
      </c>
      <c r="AX801" s="17">
        <f t="shared" si="378"/>
        <v>800</v>
      </c>
    </row>
    <row r="802" spans="1:50" x14ac:dyDescent="0.25">
      <c r="A802">
        <v>101675</v>
      </c>
      <c r="B802" s="1" t="s">
        <v>1434</v>
      </c>
      <c r="C802" t="s">
        <v>46</v>
      </c>
      <c r="D802" t="s">
        <v>157</v>
      </c>
      <c r="E802" s="1" t="s">
        <v>67</v>
      </c>
      <c r="F802">
        <v>158.38200000000001</v>
      </c>
      <c r="G802">
        <v>6937297.5630000001</v>
      </c>
      <c r="H802">
        <v>0</v>
      </c>
      <c r="I802">
        <v>109.539</v>
      </c>
      <c r="J802">
        <v>2181155.2760000001</v>
      </c>
      <c r="K802">
        <v>81.344999999999999</v>
      </c>
      <c r="L802">
        <v>955.22199999999998</v>
      </c>
      <c r="M802" s="2">
        <v>-14.413</v>
      </c>
      <c r="N802">
        <v>26.832000000000001</v>
      </c>
      <c r="O802" s="4">
        <v>10026948.245999999</v>
      </c>
      <c r="P802" s="4">
        <v>82947679.059</v>
      </c>
      <c r="Q802" s="4">
        <v>98825115.444000006</v>
      </c>
      <c r="R802" s="6">
        <v>359794.94900000002</v>
      </c>
      <c r="S802" s="4">
        <v>-4613727.5310000004</v>
      </c>
      <c r="T802" s="4">
        <v>0</v>
      </c>
      <c r="U802" s="4">
        <v>29034406.785999998</v>
      </c>
      <c r="V802" s="4">
        <v>37.232999999999997</v>
      </c>
      <c r="W802" s="8">
        <v>76</v>
      </c>
      <c r="X802" s="23">
        <f t="shared" si="363"/>
        <v>-68233.218420223682</v>
      </c>
      <c r="Y802" s="24">
        <f t="shared" si="381"/>
        <v>-0.75714443706239742</v>
      </c>
      <c r="Z802" s="20">
        <f t="shared" si="364"/>
        <v>0.22448166700050007</v>
      </c>
      <c r="AA802" s="7">
        <f t="shared" si="365"/>
        <v>2.4651494278270416</v>
      </c>
      <c r="AB802" s="7">
        <f t="shared" si="384"/>
        <v>-3.9808771451797412E-2</v>
      </c>
      <c r="AC802" s="4">
        <f t="shared" si="366"/>
        <v>2283.4014250090554</v>
      </c>
      <c r="AD802">
        <f t="shared" si="359"/>
        <v>-6.4290886125074748E-3</v>
      </c>
      <c r="AE802" s="7">
        <f t="shared" si="367"/>
        <v>-0.15890552078455683</v>
      </c>
      <c r="AF802" s="7">
        <f t="shared" si="356"/>
        <v>-5.1579226346420315E-2</v>
      </c>
      <c r="AG802">
        <f t="shared" si="368"/>
        <v>0.43692806538679752</v>
      </c>
      <c r="AH802" s="7">
        <f t="shared" si="380"/>
        <v>-4.0029637590960614E-2</v>
      </c>
      <c r="AI802" s="7">
        <f t="shared" si="369"/>
        <v>6.2242488678691039</v>
      </c>
      <c r="AJ802" s="10">
        <f t="shared" si="358"/>
        <v>-4.9524052557122861E-2</v>
      </c>
      <c r="AK802" s="17">
        <f t="shared" si="370"/>
        <v>-3.865737539845996E-2</v>
      </c>
      <c r="AL802" s="20">
        <f t="shared" si="371"/>
        <v>0.48458177874595615</v>
      </c>
      <c r="AM802">
        <f t="shared" si="372"/>
        <v>26.832000000000001</v>
      </c>
      <c r="AN802" s="13">
        <f t="shared" si="382"/>
        <v>-1.2973792149359498</v>
      </c>
      <c r="AO802">
        <f t="shared" si="373"/>
        <v>11.742848361915298</v>
      </c>
      <c r="AP802" s="13">
        <f t="shared" si="385"/>
        <v>-1.9886212750776957E-3</v>
      </c>
      <c r="AQ802">
        <f t="shared" si="374"/>
        <v>1.3465978240826111</v>
      </c>
      <c r="AR802" s="13">
        <f t="shared" si="386"/>
        <v>-0.4385821530395273</v>
      </c>
      <c r="AS802" s="16">
        <f t="shared" si="375"/>
        <v>9.526547625106791E-5</v>
      </c>
      <c r="AT802" s="13">
        <f t="shared" si="383"/>
        <v>3.174173892770607E-2</v>
      </c>
      <c r="AU802" s="17">
        <f t="shared" si="376"/>
        <v>-0.49300811027389496</v>
      </c>
      <c r="AV802" s="20">
        <f t="shared" si="377"/>
        <v>0.3110034283889157</v>
      </c>
      <c r="AW802" s="17">
        <f>(Z802*0.3999)+(AL802*0.4002)+(AV802*0.1999)</f>
        <v>0.3458694318225759</v>
      </c>
      <c r="AX802" s="17">
        <f t="shared" si="378"/>
        <v>801</v>
      </c>
    </row>
    <row r="803" spans="1:50" ht="30" x14ac:dyDescent="0.25">
      <c r="A803">
        <v>165884</v>
      </c>
      <c r="B803" s="1" t="s">
        <v>1435</v>
      </c>
      <c r="C803" t="s">
        <v>79</v>
      </c>
      <c r="D803" t="s">
        <v>55</v>
      </c>
      <c r="E803" s="1" t="s">
        <v>44</v>
      </c>
      <c r="F803">
        <v>297.11900000000003</v>
      </c>
      <c r="G803">
        <v>3320153.0630000001</v>
      </c>
      <c r="H803">
        <v>567465.01899999997</v>
      </c>
      <c r="I803">
        <v>-0.78900000000000003</v>
      </c>
      <c r="J803">
        <v>4214399.2280000001</v>
      </c>
      <c r="K803">
        <v>28.33</v>
      </c>
      <c r="L803">
        <v>149.66900000000001</v>
      </c>
      <c r="M803" s="2">
        <v>127.42</v>
      </c>
      <c r="N803">
        <v>40.232999999999997</v>
      </c>
      <c r="O803" s="4">
        <v>5385592.7489999998</v>
      </c>
      <c r="P803" s="4">
        <v>7986959.7599999998</v>
      </c>
      <c r="Q803" s="4">
        <v>40035760.023999996</v>
      </c>
      <c r="R803" s="6">
        <v>451154.30800000002</v>
      </c>
      <c r="S803" s="4">
        <v>1283578.0360000001</v>
      </c>
      <c r="T803" s="4">
        <v>0</v>
      </c>
      <c r="U803" s="4">
        <v>24406996.214000002</v>
      </c>
      <c r="V803" s="4">
        <v>39.268999999999998</v>
      </c>
      <c r="W803" s="8">
        <v>141</v>
      </c>
      <c r="X803" s="23">
        <f t="shared" si="363"/>
        <v>407702.70869049651</v>
      </c>
      <c r="Y803" s="24">
        <f t="shared" si="381"/>
        <v>-0.57115921762747379</v>
      </c>
      <c r="Z803" s="20">
        <f t="shared" si="364"/>
        <v>0.28394586010139899</v>
      </c>
      <c r="AA803" s="7">
        <f t="shared" si="365"/>
        <v>0.35409542233479679</v>
      </c>
      <c r="AB803" s="7">
        <f t="shared" si="384"/>
        <v>-0.42315537904071765</v>
      </c>
      <c r="AC803" s="4">
        <f t="shared" si="366"/>
        <v>28158.130461217752</v>
      </c>
      <c r="AD803">
        <f t="shared" si="359"/>
        <v>-1.9712571199044151E-3</v>
      </c>
      <c r="AE803" s="7">
        <f t="shared" si="367"/>
        <v>7.5840674484073986E-2</v>
      </c>
      <c r="AF803" s="7">
        <f t="shared" si="356"/>
        <v>-8.8404382559142038E-3</v>
      </c>
      <c r="AG803">
        <f t="shared" si="368"/>
        <v>0.10359679724827281</v>
      </c>
      <c r="AH803" s="7">
        <f t="shared" si="380"/>
        <v>-6.1369822975540715E-2</v>
      </c>
      <c r="AI803" s="7">
        <f t="shared" si="369"/>
        <v>1.2492124414707544</v>
      </c>
      <c r="AJ803" s="10">
        <f t="shared" si="358"/>
        <v>-0.10933799229649747</v>
      </c>
      <c r="AK803" s="17">
        <f t="shared" si="370"/>
        <v>-0.15768505337096658</v>
      </c>
      <c r="AL803" s="20">
        <f t="shared" si="371"/>
        <v>0.43735248940926297</v>
      </c>
      <c r="AM803">
        <f t="shared" si="372"/>
        <v>40.232999999999997</v>
      </c>
      <c r="AN803" s="13">
        <f t="shared" si="382"/>
        <v>-0.77884126531455211</v>
      </c>
      <c r="AO803">
        <f t="shared" si="373"/>
        <v>5.2830568302153198</v>
      </c>
      <c r="AP803" s="13">
        <f t="shared" si="385"/>
        <v>-0.55333346482188073</v>
      </c>
      <c r="AQ803">
        <f t="shared" si="374"/>
        <v>-2.7850335333568659E-2</v>
      </c>
      <c r="AR803" s="13">
        <f t="shared" si="386"/>
        <v>-0.69713525598523518</v>
      </c>
      <c r="AS803" s="16">
        <f t="shared" si="375"/>
        <v>2.7790627137150435E-5</v>
      </c>
      <c r="AT803" s="13">
        <f t="shared" si="383"/>
        <v>-0.39845985798374051</v>
      </c>
      <c r="AU803" s="17">
        <f t="shared" si="376"/>
        <v>-0.62596153139289268</v>
      </c>
      <c r="AV803" s="20">
        <f t="shared" si="377"/>
        <v>0.26567008681725218</v>
      </c>
      <c r="AW803" s="17">
        <f>(Z803*0.3999)+(AL803*0.4002)+(AV803*0.1999)</f>
        <v>0.34168586607090523</v>
      </c>
      <c r="AX803" s="17">
        <f t="shared" si="378"/>
        <v>802</v>
      </c>
    </row>
    <row r="804" spans="1:50" x14ac:dyDescent="0.25">
      <c r="A804">
        <v>160065</v>
      </c>
      <c r="B804" s="1" t="s">
        <v>1436</v>
      </c>
      <c r="C804" t="s">
        <v>202</v>
      </c>
      <c r="D804" t="s">
        <v>203</v>
      </c>
      <c r="E804" s="1" t="s">
        <v>48</v>
      </c>
      <c r="F804">
        <v>199.977</v>
      </c>
      <c r="G804">
        <v>-723355.39099999995</v>
      </c>
      <c r="H804">
        <v>1311884.8500000001</v>
      </c>
      <c r="I804">
        <v>184.91900000000001</v>
      </c>
      <c r="J804">
        <v>11068692.372</v>
      </c>
      <c r="K804">
        <v>103.154</v>
      </c>
      <c r="L804">
        <v>679.75699999999995</v>
      </c>
      <c r="M804" s="2">
        <v>4.5780000000000003</v>
      </c>
      <c r="N804">
        <v>24.728000000000002</v>
      </c>
      <c r="O804" s="4">
        <v>8637835.4849999994</v>
      </c>
      <c r="P804" s="4">
        <v>26887482.82</v>
      </c>
      <c r="Q804" s="4">
        <v>31637809.487</v>
      </c>
      <c r="R804" s="6">
        <v>323551.38099999999</v>
      </c>
      <c r="S804" s="4">
        <v>-1421851.7439999999</v>
      </c>
      <c r="T804" s="4">
        <v>4156713.1069999998</v>
      </c>
      <c r="U804" s="4">
        <v>11586051.955</v>
      </c>
      <c r="V804" s="4">
        <v>37.848999999999997</v>
      </c>
      <c r="W804" s="9">
        <v>109</v>
      </c>
      <c r="X804" s="23">
        <f t="shared" si="363"/>
        <v>13589.158002</v>
      </c>
      <c r="Y804" s="24">
        <f t="shared" si="381"/>
        <v>-0.72517006453297495</v>
      </c>
      <c r="Z804" s="20">
        <f t="shared" si="364"/>
        <v>0.2341738526376303</v>
      </c>
      <c r="AA804" s="7">
        <f t="shared" si="365"/>
        <v>2.2988576854336085</v>
      </c>
      <c r="AB804" s="7">
        <f t="shared" si="384"/>
        <v>-7.0005713429939248E-2</v>
      </c>
      <c r="AC804" s="4">
        <f t="shared" si="366"/>
        <v>16283.307670240983</v>
      </c>
      <c r="AD804">
        <f t="shared" si="359"/>
        <v>-4.0171127086767282E-3</v>
      </c>
      <c r="AE804" s="7">
        <f t="shared" si="367"/>
        <v>-9.4913171826873487E-3</v>
      </c>
      <c r="AF804" s="7">
        <f t="shared" ref="AF804:AF844" si="387">(AE804 - AVERAGE(AE$2:AE$999)) / _xlfn.STDEV.P(AE$2:AE$999)</f>
        <v>-2.4376306281434841E-2</v>
      </c>
      <c r="AG804">
        <f t="shared" si="368"/>
        <v>0.72276244491798025</v>
      </c>
      <c r="AH804" s="7">
        <f t="shared" si="380"/>
        <v>-2.1730248270103537E-2</v>
      </c>
      <c r="AI804" s="7">
        <f t="shared" si="369"/>
        <v>6.6601334402504166</v>
      </c>
      <c r="AJ804" s="10">
        <f t="shared" si="358"/>
        <v>-4.4283493230281197E-2</v>
      </c>
      <c r="AK804" s="17">
        <f t="shared" si="370"/>
        <v>-3.7468115830133139E-2</v>
      </c>
      <c r="AL804" s="20">
        <f t="shared" si="371"/>
        <v>0.48505588108455577</v>
      </c>
      <c r="AM804">
        <f t="shared" si="372"/>
        <v>24.728000000000002</v>
      </c>
      <c r="AN804" s="13">
        <f t="shared" si="382"/>
        <v>-1.3787913368674043</v>
      </c>
      <c r="AO804">
        <f t="shared" si="373"/>
        <v>6.5897299183744691</v>
      </c>
      <c r="AP804" s="13">
        <f t="shared" si="385"/>
        <v>-0.44180858575688492</v>
      </c>
      <c r="AQ804">
        <f t="shared" si="374"/>
        <v>1.7926498245341917</v>
      </c>
      <c r="AR804" s="13">
        <f t="shared" si="386"/>
        <v>-0.35467347448966913</v>
      </c>
      <c r="AS804" s="16">
        <f t="shared" si="375"/>
        <v>7.86952936508723E-5</v>
      </c>
      <c r="AT804" s="13">
        <f t="shared" si="383"/>
        <v>-7.3905314890574753E-2</v>
      </c>
      <c r="AU804" s="17">
        <f t="shared" si="376"/>
        <v>-0.62753897909997469</v>
      </c>
      <c r="AV804" s="20">
        <f t="shared" si="377"/>
        <v>0.26515299683449645</v>
      </c>
      <c r="AW804" s="17">
        <f>(Z804*0.3999)+(AL804*0.4002)+(AV804*0.1999)</f>
        <v>0.34076957134704344</v>
      </c>
      <c r="AX804" s="17">
        <f t="shared" si="378"/>
        <v>803</v>
      </c>
    </row>
    <row r="805" spans="1:50" x14ac:dyDescent="0.25">
      <c r="A805">
        <v>171599</v>
      </c>
      <c r="B805" s="1" t="s">
        <v>1437</v>
      </c>
      <c r="C805" t="s">
        <v>1438</v>
      </c>
      <c r="D805" t="s">
        <v>233</v>
      </c>
      <c r="E805" s="1" t="s">
        <v>405</v>
      </c>
      <c r="F805">
        <v>184.99299999999999</v>
      </c>
      <c r="G805">
        <v>0</v>
      </c>
      <c r="H805">
        <v>349854.96600000001</v>
      </c>
      <c r="I805">
        <v>217.04499999999999</v>
      </c>
      <c r="J805">
        <v>0</v>
      </c>
      <c r="K805">
        <v>54.161000000000001</v>
      </c>
      <c r="L805">
        <v>700.07799999999997</v>
      </c>
      <c r="M805" s="2">
        <v>266.17399999999998</v>
      </c>
      <c r="N805">
        <v>40.866999999999997</v>
      </c>
      <c r="O805" s="4">
        <v>7945995.71</v>
      </c>
      <c r="P805" s="4">
        <v>-3736503.156</v>
      </c>
      <c r="Q805" s="4">
        <v>7016356.6310000001</v>
      </c>
      <c r="R805" s="6">
        <v>630727.38300000003</v>
      </c>
      <c r="S805" s="4">
        <v>117935.602</v>
      </c>
      <c r="T805" s="4">
        <v>571470.05799999996</v>
      </c>
      <c r="U805" s="4">
        <v>878952.28899999999</v>
      </c>
      <c r="V805" s="4">
        <v>40.796999999999997</v>
      </c>
      <c r="W805" s="8">
        <v>156</v>
      </c>
      <c r="X805" s="23">
        <f t="shared" si="363"/>
        <v>1076174.5541195001</v>
      </c>
      <c r="Y805" s="24">
        <f t="shared" si="381"/>
        <v>-0.30993522553902014</v>
      </c>
      <c r="Z805" s="20">
        <f t="shared" si="364"/>
        <v>0.37830510738242024</v>
      </c>
      <c r="AA805" s="7">
        <f t="shared" si="365"/>
        <v>-9.0876727213621127</v>
      </c>
      <c r="AB805" s="7">
        <f t="shared" si="384"/>
        <v>-2.1376874460132904</v>
      </c>
      <c r="AC805" s="4">
        <f t="shared" si="366"/>
        <v>0</v>
      </c>
      <c r="AD805">
        <f t="shared" si="359"/>
        <v>-6.8224847624117199E-3</v>
      </c>
      <c r="AE805" s="7">
        <f t="shared" si="367"/>
        <v>0.53221383441894654</v>
      </c>
      <c r="AF805" s="7">
        <f t="shared" si="387"/>
        <v>7.4248600739290363E-2</v>
      </c>
      <c r="AG805">
        <f t="shared" si="368"/>
        <v>5.3145867175809006E-2</v>
      </c>
      <c r="AH805" s="7">
        <f t="shared" si="380"/>
        <v>-6.459973958847437E-2</v>
      </c>
      <c r="AI805" s="7">
        <f t="shared" si="369"/>
        <v>0.65251075248676071</v>
      </c>
      <c r="AJ805" s="10">
        <f t="shared" si="358"/>
        <v>-0.11651202597349511</v>
      </c>
      <c r="AK805" s="17">
        <f t="shared" si="370"/>
        <v>-0.65787663818420983</v>
      </c>
      <c r="AL805" s="20">
        <f t="shared" si="371"/>
        <v>0.25530870173120435</v>
      </c>
      <c r="AM805">
        <f t="shared" si="372"/>
        <v>40.866999999999997</v>
      </c>
      <c r="AN805" s="13">
        <f t="shared" si="382"/>
        <v>-0.75430928560707011</v>
      </c>
      <c r="AO805">
        <f t="shared" si="373"/>
        <v>12.925869167851404</v>
      </c>
      <c r="AP805" s="13">
        <f t="shared" si="385"/>
        <v>9.8982504180081782E-2</v>
      </c>
      <c r="AQ805">
        <f t="shared" si="374"/>
        <v>4.0074038514798467</v>
      </c>
      <c r="AR805" s="13">
        <f t="shared" si="386"/>
        <v>6.1953025393408204E-2</v>
      </c>
      <c r="AS805" s="16">
        <f t="shared" si="375"/>
        <v>8.8104502638851787E-5</v>
      </c>
      <c r="AT805" s="13">
        <f t="shared" si="383"/>
        <v>-1.3914714163653025E-2</v>
      </c>
      <c r="AU805" s="17">
        <f t="shared" si="376"/>
        <v>-0.18884184612147914</v>
      </c>
      <c r="AV805" s="20">
        <f t="shared" si="377"/>
        <v>0.42510838669860784</v>
      </c>
      <c r="AW805" s="17">
        <f>(Z805*0.3999)+(AL805*0.4002)+(AV805*0.1999)</f>
        <v>0.33843792137610951</v>
      </c>
      <c r="AX805" s="17">
        <f t="shared" si="378"/>
        <v>804</v>
      </c>
    </row>
    <row r="806" spans="1:50" x14ac:dyDescent="0.25">
      <c r="A806">
        <v>156356</v>
      </c>
      <c r="B806" s="1" t="s">
        <v>1439</v>
      </c>
      <c r="C806" t="s">
        <v>1151</v>
      </c>
      <c r="D806" t="s">
        <v>294</v>
      </c>
      <c r="E806" s="1" t="s">
        <v>48</v>
      </c>
      <c r="F806">
        <v>247.33799999999999</v>
      </c>
      <c r="G806">
        <v>-761690.59900000005</v>
      </c>
      <c r="H806">
        <v>1786018.82</v>
      </c>
      <c r="I806">
        <v>213.66800000000001</v>
      </c>
      <c r="J806">
        <v>18718025.511999998</v>
      </c>
      <c r="K806">
        <v>59.569000000000003</v>
      </c>
      <c r="L806">
        <v>-394.84699999999998</v>
      </c>
      <c r="M806" s="2">
        <v>82.138000000000005</v>
      </c>
      <c r="N806">
        <v>54.526000000000003</v>
      </c>
      <c r="O806" s="4">
        <v>5509948.1260000002</v>
      </c>
      <c r="P806" s="4">
        <v>32152598.975000001</v>
      </c>
      <c r="Q806" s="4">
        <v>43813280.609999999</v>
      </c>
      <c r="R806" s="6">
        <v>294319.57500000001</v>
      </c>
      <c r="S806" s="4">
        <v>-3175928.6690000002</v>
      </c>
      <c r="T806" s="4">
        <v>0</v>
      </c>
      <c r="U806" s="4">
        <v>26899300.739999998</v>
      </c>
      <c r="V806" s="4">
        <v>38.914000000000001</v>
      </c>
      <c r="W806" s="9">
        <v>85</v>
      </c>
      <c r="X806" s="23">
        <f t="shared" si="363"/>
        <v>284409.66178058827</v>
      </c>
      <c r="Y806" s="24">
        <f t="shared" si="381"/>
        <v>-0.61933940970405366</v>
      </c>
      <c r="Z806" s="20">
        <f t="shared" si="364"/>
        <v>0.26784639372054408</v>
      </c>
      <c r="AA806" s="7">
        <f t="shared" si="365"/>
        <v>1.1365675572262963</v>
      </c>
      <c r="AB806" s="7">
        <f t="shared" si="384"/>
        <v>-0.28106614889164167</v>
      </c>
      <c r="AC806" s="4">
        <f t="shared" si="366"/>
        <v>-47405.76859391106</v>
      </c>
      <c r="AD806">
        <f t="shared" si="359"/>
        <v>-1.498979456779218E-2</v>
      </c>
      <c r="AE806" s="7">
        <f t="shared" si="367"/>
        <v>-5.1670854288534206E-2</v>
      </c>
      <c r="AF806" s="7">
        <f t="shared" si="387"/>
        <v>-3.2055673761957858E-2</v>
      </c>
      <c r="AG806">
        <f t="shared" si="368"/>
        <v>-6.532127562026524E-2</v>
      </c>
      <c r="AH806" s="7">
        <f t="shared" si="380"/>
        <v>-7.2184118945886236E-2</v>
      </c>
      <c r="AI806" s="7">
        <f t="shared" si="369"/>
        <v>3.7573515838467539</v>
      </c>
      <c r="AJ806" s="10">
        <f t="shared" si="358"/>
        <v>-7.9183100821933514E-2</v>
      </c>
      <c r="AK806" s="17">
        <f t="shared" si="370"/>
        <v>-0.11929373751752016</v>
      </c>
      <c r="AL806" s="20">
        <f t="shared" si="371"/>
        <v>0.45252132240418397</v>
      </c>
      <c r="AM806">
        <f t="shared" si="372"/>
        <v>54.526000000000003</v>
      </c>
      <c r="AN806" s="13">
        <f t="shared" si="382"/>
        <v>-0.22578829061575037</v>
      </c>
      <c r="AO806">
        <f t="shared" si="373"/>
        <v>-6.6283973207540825</v>
      </c>
      <c r="AP806" s="13">
        <f t="shared" si="385"/>
        <v>-1.5699790938725238</v>
      </c>
      <c r="AQ806">
        <f t="shared" si="374"/>
        <v>3.5868992261075392</v>
      </c>
      <c r="AR806" s="13">
        <f t="shared" si="386"/>
        <v>-1.7149831231765906E-2</v>
      </c>
      <c r="AS806" s="16">
        <f t="shared" si="375"/>
        <v>-7.1660747246751836E-5</v>
      </c>
      <c r="AT806" s="13">
        <f t="shared" si="383"/>
        <v>-1.0325352303163353</v>
      </c>
      <c r="AU806" s="17">
        <f t="shared" si="376"/>
        <v>-0.67102576452406459</v>
      </c>
      <c r="AV806" s="20">
        <f t="shared" si="377"/>
        <v>0.25110205822766785</v>
      </c>
      <c r="AW806" s="17">
        <f>(Z806*0.3999)+(AL806*0.4002)+(AV806*0.1999)</f>
        <v>0.33840610751471079</v>
      </c>
      <c r="AX806" s="17">
        <f t="shared" si="378"/>
        <v>805</v>
      </c>
    </row>
    <row r="807" spans="1:50" x14ac:dyDescent="0.25">
      <c r="A807">
        <v>482228</v>
      </c>
      <c r="B807" s="1" t="s">
        <v>1440</v>
      </c>
      <c r="C807" t="s">
        <v>1441</v>
      </c>
      <c r="D807" t="s">
        <v>73</v>
      </c>
      <c r="E807" s="1" t="s">
        <v>70</v>
      </c>
      <c r="F807">
        <v>69.991</v>
      </c>
      <c r="G807">
        <v>224142.27499999999</v>
      </c>
      <c r="H807">
        <v>9196.1569999999992</v>
      </c>
      <c r="I807">
        <v>64.007999999999996</v>
      </c>
      <c r="J807">
        <v>0</v>
      </c>
      <c r="K807">
        <v>13.515000000000001</v>
      </c>
      <c r="L807">
        <v>37.561999999999998</v>
      </c>
      <c r="M807" s="2">
        <v>19.968</v>
      </c>
      <c r="N807">
        <v>34.524000000000001</v>
      </c>
      <c r="O807" s="4">
        <v>256905.82199999999</v>
      </c>
      <c r="P807" s="4">
        <v>1260.123</v>
      </c>
      <c r="Q807" s="4">
        <v>392138.67300000001</v>
      </c>
      <c r="R807" s="6">
        <v>495367.603</v>
      </c>
      <c r="S807" s="4">
        <v>-559372.95400000003</v>
      </c>
      <c r="T807" s="4">
        <v>0</v>
      </c>
      <c r="U807" s="4">
        <v>1094519.71</v>
      </c>
      <c r="V807" s="4">
        <v>36.872</v>
      </c>
      <c r="W807" s="8">
        <v>103</v>
      </c>
      <c r="X807" s="23">
        <f t="shared" si="363"/>
        <v>96033.983463145618</v>
      </c>
      <c r="Y807" s="24">
        <f t="shared" si="381"/>
        <v>-0.69295245270494843</v>
      </c>
      <c r="Z807" s="20">
        <f t="shared" si="364"/>
        <v>0.24416969539112326</v>
      </c>
      <c r="AA807" s="7">
        <f t="shared" si="365"/>
        <v>7.661735734445748E-4</v>
      </c>
      <c r="AB807" s="7">
        <f t="shared" si="384"/>
        <v>-0.48731648933075172</v>
      </c>
      <c r="AC807" s="4">
        <f t="shared" si="366"/>
        <v>0</v>
      </c>
      <c r="AD807">
        <f t="shared" si="359"/>
        <v>-6.8224847624117199E-3</v>
      </c>
      <c r="AE807" s="7">
        <f t="shared" si="367"/>
        <v>-0.50266504291640401</v>
      </c>
      <c r="AF807" s="7">
        <f t="shared" si="387"/>
        <v>-0.11416539671512037</v>
      </c>
      <c r="AG807">
        <f t="shared" si="368"/>
        <v>0.57343201615949502</v>
      </c>
      <c r="AH807" s="7">
        <f t="shared" si="380"/>
        <v>-3.1290524601397397E-2</v>
      </c>
      <c r="AI807" s="7">
        <f t="shared" si="369"/>
        <v>1.0032238223356078</v>
      </c>
      <c r="AJ807" s="10">
        <f t="shared" si="358"/>
        <v>-0.11229546781636487</v>
      </c>
      <c r="AK807" s="17">
        <f t="shared" si="370"/>
        <v>-0.19315382394934558</v>
      </c>
      <c r="AL807" s="20">
        <f t="shared" si="371"/>
        <v>0.4234192504116589</v>
      </c>
      <c r="AM807">
        <f t="shared" si="372"/>
        <v>34.524000000000001</v>
      </c>
      <c r="AN807" s="13">
        <f t="shared" si="382"/>
        <v>-0.99974516460479601</v>
      </c>
      <c r="AO807">
        <f t="shared" si="373"/>
        <v>2.7792822789493155</v>
      </c>
      <c r="AP807" s="13">
        <f t="shared" si="385"/>
        <v>-0.7670312569983011</v>
      </c>
      <c r="AQ807">
        <f t="shared" si="374"/>
        <v>4.7360710321864588</v>
      </c>
      <c r="AR807" s="13">
        <f t="shared" si="386"/>
        <v>0.19902560924875062</v>
      </c>
      <c r="AS807" s="16">
        <f t="shared" si="375"/>
        <v>1.4620922059134961E-4</v>
      </c>
      <c r="AT807" s="13">
        <f t="shared" si="383"/>
        <v>0.35654543179461173</v>
      </c>
      <c r="AU807" s="17">
        <f t="shared" si="376"/>
        <v>-0.37061587495990406</v>
      </c>
      <c r="AV807" s="20">
        <f t="shared" si="377"/>
        <v>0.3554618281727665</v>
      </c>
      <c r="AW807" s="17">
        <f>(Z807*0.3999)+(AL807*0.4002)+(AV807*0.1999)</f>
        <v>0.33815266465339211</v>
      </c>
      <c r="AX807" s="17">
        <f t="shared" si="378"/>
        <v>806</v>
      </c>
    </row>
    <row r="808" spans="1:50" x14ac:dyDescent="0.25">
      <c r="A808">
        <v>140720</v>
      </c>
      <c r="B808" s="1" t="s">
        <v>1442</v>
      </c>
      <c r="C808" t="s">
        <v>1443</v>
      </c>
      <c r="D808" t="s">
        <v>51</v>
      </c>
      <c r="E808" s="1" t="s">
        <v>67</v>
      </c>
      <c r="F808">
        <v>-0.28399999999999997</v>
      </c>
      <c r="G808">
        <v>-9662119.4210000001</v>
      </c>
      <c r="H808">
        <v>0</v>
      </c>
      <c r="I808">
        <v>6.64</v>
      </c>
      <c r="J808">
        <v>5150467</v>
      </c>
      <c r="K808">
        <v>27</v>
      </c>
      <c r="L808">
        <v>110.587</v>
      </c>
      <c r="M808" s="2">
        <v>63.621000000000002</v>
      </c>
      <c r="N808">
        <v>8.6010000000000009</v>
      </c>
      <c r="O808" s="4">
        <v>477601.66100000002</v>
      </c>
      <c r="P808" s="4">
        <v>10187933.602</v>
      </c>
      <c r="Q808" s="4">
        <v>35800866.806999996</v>
      </c>
      <c r="R808" s="6">
        <v>828524.65899999999</v>
      </c>
      <c r="S808" s="4">
        <v>22788.591</v>
      </c>
      <c r="T808" s="4">
        <v>1352763.993</v>
      </c>
      <c r="U808" s="4">
        <v>12191742.720000001</v>
      </c>
      <c r="V808" s="4">
        <v>38.357999999999997</v>
      </c>
      <c r="W808" s="9">
        <v>137</v>
      </c>
      <c r="X808" s="23">
        <f t="shared" si="363"/>
        <v>384755.96591415332</v>
      </c>
      <c r="Y808" s="24">
        <f t="shared" si="381"/>
        <v>-0.58012629648719205</v>
      </c>
      <c r="Z808" s="20">
        <f t="shared" si="364"/>
        <v>0.28091472581588739</v>
      </c>
      <c r="AA808" s="7">
        <f t="shared" si="365"/>
        <v>0.83720700185079966</v>
      </c>
      <c r="AB808" s="7">
        <f t="shared" si="384"/>
        <v>-0.33542707620594447</v>
      </c>
      <c r="AC808" s="4">
        <f t="shared" si="366"/>
        <v>46573.892048794158</v>
      </c>
      <c r="AD808">
        <f t="shared" si="359"/>
        <v>1.2015050702034022E-3</v>
      </c>
      <c r="AE808" s="7">
        <f t="shared" si="367"/>
        <v>1.8691824067625993E-3</v>
      </c>
      <c r="AF808" s="7">
        <f t="shared" si="387"/>
        <v>-2.230797037507366E-2</v>
      </c>
      <c r="AG808">
        <f t="shared" si="368"/>
        <v>-0.32442029819442542</v>
      </c>
      <c r="AH808" s="7">
        <f t="shared" si="380"/>
        <v>-8.8771885240881004E-2</v>
      </c>
      <c r="AI808" s="7">
        <f t="shared" si="369"/>
        <v>1.397765204026346</v>
      </c>
      <c r="AJ808" s="10">
        <f t="shared" si="358"/>
        <v>-0.10755196999915917</v>
      </c>
      <c r="AK808" s="17">
        <f t="shared" si="370"/>
        <v>-0.13879666372431765</v>
      </c>
      <c r="AL808" s="20">
        <f t="shared" si="371"/>
        <v>0.44480541521506661</v>
      </c>
      <c r="AM808">
        <f t="shared" si="372"/>
        <v>8.6010000000000009</v>
      </c>
      <c r="AN808" s="13">
        <f t="shared" si="382"/>
        <v>-2.0028090604361144</v>
      </c>
      <c r="AO808">
        <f t="shared" si="373"/>
        <v>4.0958148148148146</v>
      </c>
      <c r="AP808" s="13">
        <f t="shared" si="385"/>
        <v>-0.65466487157409237</v>
      </c>
      <c r="AQ808">
        <f t="shared" si="374"/>
        <v>0.24592592592592591</v>
      </c>
      <c r="AR808" s="13">
        <f t="shared" si="386"/>
        <v>-0.64563407612874313</v>
      </c>
      <c r="AS808" s="16">
        <f t="shared" si="375"/>
        <v>2.3154651465921095E-4</v>
      </c>
      <c r="AT808" s="13">
        <f t="shared" si="383"/>
        <v>0.90063320177412753</v>
      </c>
      <c r="AU808" s="17">
        <f t="shared" si="376"/>
        <v>-0.74579081470171771</v>
      </c>
      <c r="AV808" s="20">
        <f t="shared" si="377"/>
        <v>0.22789689473099792</v>
      </c>
      <c r="AW808" s="17">
        <f>(Z808*0.3999)+(AL808*0.4002)+(AV808*0.1999)</f>
        <v>0.33590551527956947</v>
      </c>
      <c r="AX808" s="17">
        <f t="shared" si="378"/>
        <v>807</v>
      </c>
    </row>
    <row r="809" spans="1:50" x14ac:dyDescent="0.25">
      <c r="A809">
        <v>457484</v>
      </c>
      <c r="B809" s="1" t="s">
        <v>1444</v>
      </c>
      <c r="C809" t="s">
        <v>524</v>
      </c>
      <c r="D809" t="s">
        <v>525</v>
      </c>
      <c r="E809" s="1" t="s">
        <v>40</v>
      </c>
      <c r="F809">
        <v>33.197000000000003</v>
      </c>
      <c r="G809">
        <v>2341235.5920000002</v>
      </c>
      <c r="H809">
        <v>-32589.09</v>
      </c>
      <c r="I809">
        <v>3.774</v>
      </c>
      <c r="J809">
        <v>24742.237000000001</v>
      </c>
      <c r="K809">
        <v>11.763999999999999</v>
      </c>
      <c r="L809">
        <v>37.567</v>
      </c>
      <c r="M809" s="2">
        <v>28.622</v>
      </c>
      <c r="N809">
        <v>43.134</v>
      </c>
      <c r="O809" s="4">
        <v>281159.451</v>
      </c>
      <c r="P809" s="4">
        <v>1390110.36</v>
      </c>
      <c r="Q809" s="4">
        <v>3098627.31</v>
      </c>
      <c r="R809" s="6">
        <v>78730.743000000002</v>
      </c>
      <c r="S809" s="4">
        <v>-1250180.129</v>
      </c>
      <c r="T809" s="4">
        <v>0</v>
      </c>
      <c r="U809" s="4">
        <v>2323430.9789999998</v>
      </c>
      <c r="V809" s="4">
        <v>37.067999999999998</v>
      </c>
      <c r="W809" s="8">
        <v>22</v>
      </c>
      <c r="X809" s="23">
        <f t="shared" si="363"/>
        <v>102428.696643</v>
      </c>
      <c r="Y809" s="24">
        <f t="shared" si="381"/>
        <v>-0.69045354042236728</v>
      </c>
      <c r="Z809" s="20">
        <f t="shared" si="364"/>
        <v>0.24495450852433232</v>
      </c>
      <c r="AA809" s="7">
        <f t="shared" si="365"/>
        <v>0.38547786691680508</v>
      </c>
      <c r="AB809" s="7">
        <f t="shared" si="384"/>
        <v>-0.41745663630980639</v>
      </c>
      <c r="AC809" s="4">
        <f t="shared" si="366"/>
        <v>658.61625895067482</v>
      </c>
      <c r="AD809">
        <f t="shared" si="359"/>
        <v>-6.7090149634978008E-3</v>
      </c>
      <c r="AE809" s="7">
        <f t="shared" si="367"/>
        <v>-0.55210128064665021</v>
      </c>
      <c r="AF809" s="7">
        <f t="shared" si="387"/>
        <v>-0.12316594680253307</v>
      </c>
      <c r="AG809">
        <f t="shared" si="368"/>
        <v>1.3703320836237536</v>
      </c>
      <c r="AH809" s="7">
        <f t="shared" si="380"/>
        <v>1.9727777004812458E-2</v>
      </c>
      <c r="AI809" s="7">
        <f t="shared" si="369"/>
        <v>1.8136356856161129</v>
      </c>
      <c r="AJ809" s="10">
        <f t="shared" si="358"/>
        <v>-0.10255203637189866</v>
      </c>
      <c r="AK809" s="17">
        <f t="shared" si="370"/>
        <v>-0.16231378255279549</v>
      </c>
      <c r="AL809" s="20">
        <f t="shared" si="371"/>
        <v>0.43552938084634313</v>
      </c>
      <c r="AM809">
        <f t="shared" si="372"/>
        <v>43.134</v>
      </c>
      <c r="AN809" s="13">
        <f t="shared" si="382"/>
        <v>-0.66659004586438597</v>
      </c>
      <c r="AO809">
        <f t="shared" si="373"/>
        <v>3.1933866031961919</v>
      </c>
      <c r="AP809" s="13">
        <f t="shared" si="385"/>
        <v>-0.73168734802793456</v>
      </c>
      <c r="AQ809">
        <f t="shared" si="374"/>
        <v>0.32080924855491333</v>
      </c>
      <c r="AR809" s="13">
        <f t="shared" si="386"/>
        <v>-0.63154746595580413</v>
      </c>
      <c r="AS809" s="16">
        <f t="shared" si="375"/>
        <v>1.3361457303457319E-4</v>
      </c>
      <c r="AT809" s="13">
        <f t="shared" si="383"/>
        <v>0.27624532645736999</v>
      </c>
      <c r="AU809" s="17">
        <f t="shared" si="376"/>
        <v>-0.48553665196377649</v>
      </c>
      <c r="AV809" s="20">
        <f t="shared" si="377"/>
        <v>0.31364786004797424</v>
      </c>
      <c r="AW809" s="17">
        <f>(Z809*0.3999)+(AL809*0.4002)+(AV809*0.1999)</f>
        <v>0.33495437339717704</v>
      </c>
      <c r="AX809" s="17">
        <f t="shared" si="378"/>
        <v>808</v>
      </c>
    </row>
    <row r="810" spans="1:50" ht="30" x14ac:dyDescent="0.25">
      <c r="A810">
        <v>174507</v>
      </c>
      <c r="B810" s="1" t="s">
        <v>1445</v>
      </c>
      <c r="C810" t="s">
        <v>614</v>
      </c>
      <c r="D810" t="s">
        <v>137</v>
      </c>
      <c r="E810" s="1" t="s">
        <v>44</v>
      </c>
      <c r="F810">
        <v>284.06599999999997</v>
      </c>
      <c r="G810">
        <v>6369256.2719999999</v>
      </c>
      <c r="H810">
        <v>2080336.0490000001</v>
      </c>
      <c r="I810">
        <v>306.23899999999998</v>
      </c>
      <c r="J810">
        <v>14869973.907</v>
      </c>
      <c r="K810">
        <v>86.638999999999996</v>
      </c>
      <c r="L810">
        <v>950.84</v>
      </c>
      <c r="M810" s="2">
        <v>8.6579999999999995</v>
      </c>
      <c r="N810">
        <v>20.140999999999998</v>
      </c>
      <c r="O810" s="4">
        <v>14118527.733999999</v>
      </c>
      <c r="P810" s="4">
        <v>31463528.414999999</v>
      </c>
      <c r="Q810" s="4">
        <v>38745445.515000001</v>
      </c>
      <c r="R810" s="6">
        <v>397712.49200000003</v>
      </c>
      <c r="S810" s="4">
        <v>-2864088.858</v>
      </c>
      <c r="T810" s="4">
        <v>-4690111.9369999999</v>
      </c>
      <c r="U810" s="4">
        <v>37721468.770000003</v>
      </c>
      <c r="V810" s="4">
        <v>37.694000000000003</v>
      </c>
      <c r="W810" s="8">
        <v>90</v>
      </c>
      <c r="X810" s="23">
        <f t="shared" si="363"/>
        <v>38259.941730400002</v>
      </c>
      <c r="Y810" s="24">
        <f t="shared" si="381"/>
        <v>-0.71552926865271238</v>
      </c>
      <c r="Z810" s="20">
        <f t="shared" si="364"/>
        <v>0.23714103097947514</v>
      </c>
      <c r="AA810" s="7">
        <f t="shared" si="365"/>
        <v>0.81712368153620996</v>
      </c>
      <c r="AB810" s="7">
        <f t="shared" si="384"/>
        <v>-0.33907400929798748</v>
      </c>
      <c r="AC810" s="4">
        <f t="shared" si="366"/>
        <v>15638.776142147995</v>
      </c>
      <c r="AD810">
        <f t="shared" si="359"/>
        <v>-4.1281559176659993E-3</v>
      </c>
      <c r="AE810" s="7">
        <f t="shared" si="367"/>
        <v>-2.0777367227633535E-2</v>
      </c>
      <c r="AF810" s="7">
        <f t="shared" si="387"/>
        <v>-2.6431087619627886E-2</v>
      </c>
      <c r="AG810">
        <f t="shared" si="368"/>
        <v>0.23059097102327622</v>
      </c>
      <c r="AH810" s="7">
        <f t="shared" si="380"/>
        <v>-5.3239534970294509E-2</v>
      </c>
      <c r="AI810" s="7">
        <f t="shared" si="369"/>
        <v>5.3207754198410182</v>
      </c>
      <c r="AJ810" s="10">
        <f t="shared" si="358"/>
        <v>-6.0386346165613912E-2</v>
      </c>
      <c r="AK810" s="17">
        <f t="shared" si="370"/>
        <v>-0.1273335026198727</v>
      </c>
      <c r="AL810" s="20">
        <f t="shared" si="371"/>
        <v>0.44933822242967286</v>
      </c>
      <c r="AM810">
        <f t="shared" si="372"/>
        <v>20.140999999999998</v>
      </c>
      <c r="AN810" s="13">
        <f t="shared" si="382"/>
        <v>-1.5562805969907796</v>
      </c>
      <c r="AO810">
        <f t="shared" si="373"/>
        <v>10.974734242084974</v>
      </c>
      <c r="AP810" s="13">
        <f t="shared" si="385"/>
        <v>-6.7547355971968426E-2</v>
      </c>
      <c r="AQ810">
        <f t="shared" si="374"/>
        <v>3.5346552938053302</v>
      </c>
      <c r="AR810" s="13">
        <f t="shared" si="386"/>
        <v>-2.697765246625999E-2</v>
      </c>
      <c r="AS810" s="16">
        <f t="shared" si="375"/>
        <v>6.7346965484949491E-5</v>
      </c>
      <c r="AT810" s="13">
        <f t="shared" si="383"/>
        <v>-0.14625922102547792</v>
      </c>
      <c r="AU810" s="17">
        <f t="shared" si="376"/>
        <v>-0.5197672754118865</v>
      </c>
      <c r="AV810" s="20">
        <f t="shared" si="377"/>
        <v>0.30161289523032309</v>
      </c>
      <c r="AW810" s="17">
        <f>(Z810*0.3999)+(AL810*0.4002)+(AV810*0.1999)</f>
        <v>0.33495027266158878</v>
      </c>
      <c r="AX810" s="17">
        <f t="shared" si="378"/>
        <v>809</v>
      </c>
    </row>
    <row r="811" spans="1:50" x14ac:dyDescent="0.25">
      <c r="A811">
        <v>181543</v>
      </c>
      <c r="B811" s="1" t="s">
        <v>1446</v>
      </c>
      <c r="C811" t="s">
        <v>1447</v>
      </c>
      <c r="D811" t="s">
        <v>254</v>
      </c>
      <c r="E811" s="1" t="s">
        <v>212</v>
      </c>
      <c r="F811">
        <v>1.81</v>
      </c>
      <c r="G811">
        <v>-102620.512</v>
      </c>
      <c r="H811">
        <v>7899.0940000000001</v>
      </c>
      <c r="I811">
        <v>3.7879999999999998</v>
      </c>
      <c r="J811">
        <v>127008.787</v>
      </c>
      <c r="K811">
        <v>6.8529999999999998</v>
      </c>
      <c r="L811">
        <v>14.303000000000001</v>
      </c>
      <c r="M811" s="2">
        <v>-4.9740000000000002</v>
      </c>
      <c r="N811">
        <v>51.936</v>
      </c>
      <c r="O811" s="4">
        <v>167765.88500000001</v>
      </c>
      <c r="P811" s="4">
        <v>766649.22600000002</v>
      </c>
      <c r="Q811" s="4">
        <v>831596.71200000006</v>
      </c>
      <c r="R811" s="6">
        <v>151643.04800000001</v>
      </c>
      <c r="S811" s="4">
        <v>-145727.649</v>
      </c>
      <c r="T811" s="4">
        <v>0</v>
      </c>
      <c r="U811" s="4">
        <v>701031.08700000006</v>
      </c>
      <c r="V811" s="4">
        <v>37.093000000000004</v>
      </c>
      <c r="W811" s="8">
        <v>40</v>
      </c>
      <c r="X811" s="23">
        <f t="shared" si="363"/>
        <v>-18856.813018800003</v>
      </c>
      <c r="Y811" s="24">
        <f t="shared" si="381"/>
        <v>-0.73784923140469305</v>
      </c>
      <c r="Z811" s="20">
        <f t="shared" si="364"/>
        <v>0.23030303634570384</v>
      </c>
      <c r="AA811" s="7">
        <f t="shared" si="365"/>
        <v>0.91391835727388593</v>
      </c>
      <c r="AB811" s="7">
        <f t="shared" si="384"/>
        <v>-0.3214970498833204</v>
      </c>
      <c r="AC811" s="4">
        <f t="shared" si="366"/>
        <v>8879.8704467594198</v>
      </c>
      <c r="AD811">
        <f t="shared" si="359"/>
        <v>-5.2926149781753412E-3</v>
      </c>
      <c r="AE811" s="7">
        <f t="shared" si="367"/>
        <v>-0.19660833528770455</v>
      </c>
      <c r="AF811" s="7">
        <f t="shared" si="387"/>
        <v>-5.8443544626943338E-2</v>
      </c>
      <c r="AG811">
        <f t="shared" si="368"/>
        <v>-1.5800536451865119</v>
      </c>
      <c r="AH811" s="7">
        <f t="shared" si="380"/>
        <v>-0.16915872848397079</v>
      </c>
      <c r="AI811" s="7">
        <f t="shared" si="369"/>
        <v>12.804140132537226</v>
      </c>
      <c r="AJ811" s="10">
        <f t="shared" si="358"/>
        <v>2.9584759090597837E-2</v>
      </c>
      <c r="AK811" s="17">
        <f t="shared" si="370"/>
        <v>-0.13832574797031558</v>
      </c>
      <c r="AL811" s="20">
        <f t="shared" si="371"/>
        <v>0.44499148858643073</v>
      </c>
      <c r="AM811">
        <f t="shared" si="372"/>
        <v>51.936</v>
      </c>
      <c r="AN811" s="13">
        <f t="shared" si="382"/>
        <v>-0.32600568405798769</v>
      </c>
      <c r="AO811">
        <f t="shared" si="373"/>
        <v>2.0871151320589525</v>
      </c>
      <c r="AP811" s="13">
        <f t="shared" si="385"/>
        <v>-0.82610789831679809</v>
      </c>
      <c r="AQ811">
        <f t="shared" si="374"/>
        <v>0.55275062016635046</v>
      </c>
      <c r="AR811" s="13">
        <f t="shared" si="386"/>
        <v>-0.5879160194579649</v>
      </c>
      <c r="AS811" s="16">
        <f t="shared" si="375"/>
        <v>8.5255712149105877E-5</v>
      </c>
      <c r="AT811" s="13">
        <f t="shared" si="383"/>
        <v>-3.2077840632979915E-2</v>
      </c>
      <c r="AU811" s="17">
        <f t="shared" si="376"/>
        <v>-0.45772325278768305</v>
      </c>
      <c r="AV811" s="20">
        <f t="shared" si="377"/>
        <v>0.32357564004015138</v>
      </c>
      <c r="AW811" s="17">
        <f>(Z811*0.3999)+(AL811*0.4002)+(AV811*0.1999)</f>
        <v>0.33486654841096281</v>
      </c>
      <c r="AX811" s="17">
        <f t="shared" si="378"/>
        <v>810</v>
      </c>
    </row>
    <row r="812" spans="1:50" x14ac:dyDescent="0.25">
      <c r="A812">
        <v>207157</v>
      </c>
      <c r="B812" s="1" t="s">
        <v>1448</v>
      </c>
      <c r="C812" t="s">
        <v>1449</v>
      </c>
      <c r="D812" t="s">
        <v>313</v>
      </c>
      <c r="E812" s="1" t="s">
        <v>70</v>
      </c>
      <c r="F812">
        <v>75.268000000000001</v>
      </c>
      <c r="G812">
        <v>-78353.501000000004</v>
      </c>
      <c r="H812">
        <v>240144.51</v>
      </c>
      <c r="I812">
        <v>75.545000000000002</v>
      </c>
      <c r="J812">
        <v>555291.98699999996</v>
      </c>
      <c r="K812">
        <v>39.177999999999997</v>
      </c>
      <c r="L812">
        <v>83.706999999999994</v>
      </c>
      <c r="M812" s="2">
        <v>84.271000000000001</v>
      </c>
      <c r="N812">
        <v>18.838999999999999</v>
      </c>
      <c r="O812" s="4">
        <v>808416.897</v>
      </c>
      <c r="P812" s="4">
        <v>4578314.591</v>
      </c>
      <c r="Q812" s="4">
        <v>7032499.8509999998</v>
      </c>
      <c r="R812" s="6">
        <v>310835.71399999998</v>
      </c>
      <c r="S812" s="4">
        <v>33713.478000000003</v>
      </c>
      <c r="T812" s="4">
        <v>2300029.7069999999</v>
      </c>
      <c r="U812" s="4">
        <v>6567945.9730000002</v>
      </c>
      <c r="V812" s="4">
        <v>38.19</v>
      </c>
      <c r="W812" s="8">
        <v>97</v>
      </c>
      <c r="X812" s="23">
        <f t="shared" si="363"/>
        <v>270045.73664426804</v>
      </c>
      <c r="Y812" s="24">
        <f t="shared" si="381"/>
        <v>-0.62495251351960956</v>
      </c>
      <c r="Z812" s="20">
        <f t="shared" si="364"/>
        <v>0.26600111248934233</v>
      </c>
      <c r="AA812" s="7">
        <f t="shared" si="365"/>
        <v>0.72739920412790349</v>
      </c>
      <c r="AB812" s="7">
        <f t="shared" si="384"/>
        <v>-0.35536709035734332</v>
      </c>
      <c r="AC812" s="4">
        <f t="shared" si="366"/>
        <v>6633.7580728015582</v>
      </c>
      <c r="AD812">
        <f t="shared" si="359"/>
        <v>-5.679586778442043E-3</v>
      </c>
      <c r="AE812" s="7">
        <f t="shared" si="367"/>
        <v>4.1696138964266112E-2</v>
      </c>
      <c r="AF812" s="7">
        <f t="shared" si="387"/>
        <v>-1.505692268651334E-2</v>
      </c>
      <c r="AG812">
        <f t="shared" si="368"/>
        <v>0.90526018642944661</v>
      </c>
      <c r="AH812" s="7">
        <f t="shared" si="380"/>
        <v>-1.0046568974516442E-2</v>
      </c>
      <c r="AI812" s="7">
        <f t="shared" si="369"/>
        <v>2.8655130342523534</v>
      </c>
      <c r="AJ812" s="10">
        <f t="shared" si="358"/>
        <v>-8.9905510205639097E-2</v>
      </c>
      <c r="AK812" s="17">
        <f t="shared" si="370"/>
        <v>-0.12596858998702112</v>
      </c>
      <c r="AL812" s="20">
        <f t="shared" si="371"/>
        <v>0.44987839401893936</v>
      </c>
      <c r="AM812">
        <f t="shared" si="372"/>
        <v>18.838999999999999</v>
      </c>
      <c r="AN812" s="13">
        <f t="shared" si="382"/>
        <v>-1.6066601515320125</v>
      </c>
      <c r="AO812">
        <f t="shared" si="373"/>
        <v>2.1365817550666191</v>
      </c>
      <c r="AP812" s="13">
        <f t="shared" si="385"/>
        <v>-0.82188590951280749</v>
      </c>
      <c r="AQ812">
        <f t="shared" si="374"/>
        <v>1.9282505487773753</v>
      </c>
      <c r="AR812" s="13">
        <f t="shared" si="386"/>
        <v>-0.32916506387805849</v>
      </c>
      <c r="AS812" s="16">
        <f t="shared" si="375"/>
        <v>1.0354434736660383E-4</v>
      </c>
      <c r="AT812" s="13">
        <f t="shared" si="383"/>
        <v>8.4525607603197259E-2</v>
      </c>
      <c r="AU812" s="17">
        <f t="shared" si="376"/>
        <v>-0.75285566728668074</v>
      </c>
      <c r="AV812" s="20">
        <f t="shared" si="377"/>
        <v>0.22576832547023915</v>
      </c>
      <c r="AW812" s="17">
        <f>(Z812*0.3999)+(AL812*0.4002)+(AV812*0.1999)</f>
        <v>0.33154626643236834</v>
      </c>
      <c r="AX812" s="17">
        <f t="shared" si="378"/>
        <v>811</v>
      </c>
    </row>
    <row r="813" spans="1:50" x14ac:dyDescent="0.25">
      <c r="A813">
        <v>201964</v>
      </c>
      <c r="B813" s="1" t="s">
        <v>1450</v>
      </c>
      <c r="C813" t="s">
        <v>1451</v>
      </c>
      <c r="D813" t="s">
        <v>195</v>
      </c>
      <c r="E813" s="1" t="s">
        <v>40</v>
      </c>
      <c r="F813">
        <v>81.122</v>
      </c>
      <c r="G813">
        <v>-8.5370000000000008</v>
      </c>
      <c r="H813">
        <v>1338613.933</v>
      </c>
      <c r="I813">
        <v>-392.86599999999999</v>
      </c>
      <c r="J813">
        <v>5983282.801</v>
      </c>
      <c r="K813">
        <v>15.343</v>
      </c>
      <c r="L813">
        <v>-1803.577</v>
      </c>
      <c r="M813" s="2">
        <v>25.658999999999999</v>
      </c>
      <c r="N813">
        <v>33.557000000000002</v>
      </c>
      <c r="O813" s="4">
        <v>-3038388.6340000001</v>
      </c>
      <c r="P813" s="4">
        <v>32391416.693999998</v>
      </c>
      <c r="Q813" s="4">
        <v>32852792.353999998</v>
      </c>
      <c r="R813" s="6">
        <v>754926.505</v>
      </c>
      <c r="S813" s="4">
        <v>-2111041.0920000002</v>
      </c>
      <c r="T813" s="4">
        <v>-6691244.8229999999</v>
      </c>
      <c r="U813" s="4">
        <v>4786774.0990000004</v>
      </c>
      <c r="V813" s="4">
        <v>41.655999999999999</v>
      </c>
      <c r="W813" s="8">
        <v>265</v>
      </c>
      <c r="X813" s="23">
        <f t="shared" si="363"/>
        <v>73096.827138849054</v>
      </c>
      <c r="Y813" s="24">
        <f t="shared" si="381"/>
        <v>-0.70191578539152455</v>
      </c>
      <c r="Z813" s="20">
        <f t="shared" si="364"/>
        <v>0.24136584200111344</v>
      </c>
      <c r="AA813" s="7">
        <f t="shared" si="365"/>
        <v>5.8266314153291257</v>
      </c>
      <c r="AB813" s="7">
        <f t="shared" si="384"/>
        <v>0.57060323744406838</v>
      </c>
      <c r="AC813" s="4">
        <f t="shared" si="366"/>
        <v>-3317.453483272408</v>
      </c>
      <c r="AD813">
        <f t="shared" si="359"/>
        <v>-7.3940327230602142E-3</v>
      </c>
      <c r="AE813" s="7">
        <f t="shared" si="367"/>
        <v>-0.16136695465979209</v>
      </c>
      <c r="AF813" s="7">
        <f t="shared" si="387"/>
        <v>-5.2027364390455862E-2</v>
      </c>
      <c r="AG813">
        <f t="shared" si="368"/>
        <v>-14.502831293701096</v>
      </c>
      <c r="AH813" s="7">
        <f t="shared" si="380"/>
        <v>-0.99648726637680307</v>
      </c>
      <c r="AI813" s="7">
        <f t="shared" si="369"/>
        <v>71.206167126371568</v>
      </c>
      <c r="AJ813" s="10">
        <f t="shared" si="358"/>
        <v>0.73174149200028238</v>
      </c>
      <c r="AK813" s="17">
        <f t="shared" si="370"/>
        <v>7.0130163971352022E-2</v>
      </c>
      <c r="AL813" s="20">
        <f t="shared" si="371"/>
        <v>0.5279549707882798</v>
      </c>
      <c r="AM813">
        <f t="shared" si="372"/>
        <v>33.557000000000002</v>
      </c>
      <c r="AN813" s="13">
        <f t="shared" si="382"/>
        <v>-1.0371622377548513</v>
      </c>
      <c r="AO813">
        <f t="shared" si="373"/>
        <v>-117.55047904581895</v>
      </c>
      <c r="AP813" s="13">
        <v>-3</v>
      </c>
      <c r="AQ813">
        <f t="shared" si="374"/>
        <v>-25.60555302092159</v>
      </c>
      <c r="AR813" s="13">
        <v>-3</v>
      </c>
      <c r="AS813" s="16">
        <f t="shared" si="375"/>
        <v>5.9359654647786573E-4</v>
      </c>
      <c r="AT813" s="13">
        <v>3</v>
      </c>
      <c r="AU813" s="17">
        <f t="shared" si="376"/>
        <v>-1.2111486713264552</v>
      </c>
      <c r="AV813" s="20">
        <f t="shared" si="377"/>
        <v>0.11291921531824288</v>
      </c>
      <c r="AW813" s="17">
        <f>(Z813*0.3999)+(AL813*0.4002)+(AV813*0.1999)</f>
        <v>0.33038233066783157</v>
      </c>
      <c r="AX813" s="17">
        <f t="shared" si="378"/>
        <v>812</v>
      </c>
    </row>
    <row r="814" spans="1:50" x14ac:dyDescent="0.25">
      <c r="A814">
        <v>220604</v>
      </c>
      <c r="B814" s="1" t="s">
        <v>1452</v>
      </c>
      <c r="C814" t="s">
        <v>589</v>
      </c>
      <c r="D814" t="s">
        <v>110</v>
      </c>
      <c r="E814" s="1" t="s">
        <v>93</v>
      </c>
      <c r="F814">
        <v>109.063</v>
      </c>
      <c r="G814">
        <v>10841941.034</v>
      </c>
      <c r="H814">
        <v>0</v>
      </c>
      <c r="I814">
        <v>120.485</v>
      </c>
      <c r="J814">
        <v>11839982.715</v>
      </c>
      <c r="K814">
        <v>72.674999999999997</v>
      </c>
      <c r="L814">
        <v>174.18700000000001</v>
      </c>
      <c r="M814" s="2">
        <v>72.525000000000006</v>
      </c>
      <c r="N814">
        <v>24.436</v>
      </c>
      <c r="O814" s="4">
        <v>2443905.0150000001</v>
      </c>
      <c r="P814" s="4">
        <v>59222718.995999999</v>
      </c>
      <c r="Q814" s="4">
        <v>54805372.262999997</v>
      </c>
      <c r="R814" s="6">
        <v>500992.75799999997</v>
      </c>
      <c r="S814" s="4">
        <v>2517626.4049999998</v>
      </c>
      <c r="T814" s="4">
        <v>771209.53300000005</v>
      </c>
      <c r="U814" s="4">
        <v>36015966.947999999</v>
      </c>
      <c r="V814" s="4">
        <v>36.920999999999999</v>
      </c>
      <c r="W814" s="8">
        <v>142</v>
      </c>
      <c r="X814" s="23">
        <f t="shared" si="363"/>
        <v>255876.75897147888</v>
      </c>
      <c r="Y814" s="24">
        <f t="shared" si="381"/>
        <v>-0.63048943618405295</v>
      </c>
      <c r="Z814" s="20">
        <f t="shared" si="364"/>
        <v>0.26418720608823565</v>
      </c>
      <c r="AA814" s="7">
        <f t="shared" si="365"/>
        <v>1.7679299343195529</v>
      </c>
      <c r="AB814" s="7">
        <f t="shared" si="384"/>
        <v>-0.1664169619033907</v>
      </c>
      <c r="AC814" s="4">
        <f t="shared" si="366"/>
        <v>67972.8264164375</v>
      </c>
      <c r="AD814">
        <f t="shared" si="359"/>
        <v>4.8882236209072637E-3</v>
      </c>
      <c r="AE814" s="7">
        <f t="shared" si="367"/>
        <v>6.9903062956353748E-2</v>
      </c>
      <c r="AF814" s="7">
        <f t="shared" si="387"/>
        <v>-9.9214624682835897E-3</v>
      </c>
      <c r="AG814">
        <f t="shared" si="368"/>
        <v>-2.6289877768125822</v>
      </c>
      <c r="AH814" s="7">
        <f t="shared" si="380"/>
        <v>-0.2363124910161177</v>
      </c>
      <c r="AI814" s="7">
        <f t="shared" si="369"/>
        <v>-12.406853157705237</v>
      </c>
      <c r="AJ814" s="10">
        <f t="shared" si="358"/>
        <v>-0.27352233484560201</v>
      </c>
      <c r="AK814" s="17">
        <f t="shared" si="370"/>
        <v>-0.13946699595160167</v>
      </c>
      <c r="AL814" s="20">
        <f t="shared" si="371"/>
        <v>0.44454056721771923</v>
      </c>
      <c r="AM814">
        <f t="shared" si="372"/>
        <v>24.436</v>
      </c>
      <c r="AN814" s="13">
        <f t="shared" si="382"/>
        <v>-1.3900899773635949</v>
      </c>
      <c r="AO814">
        <f t="shared" si="373"/>
        <v>2.3967939456484353</v>
      </c>
      <c r="AP814" s="13">
        <f t="shared" ref="AP814:AP826" si="388">(AO814 - AVERAGE(AO$2:AO$844)) / _xlfn.STDEV.P(AO$2:AO$844)</f>
        <v>-0.79967673313284671</v>
      </c>
      <c r="AQ814">
        <f t="shared" si="374"/>
        <v>1.6578603371173031</v>
      </c>
      <c r="AR814" s="13">
        <f t="shared" ref="AR814:AR830" si="389">(AQ814 - AVERAGE(AQ$2:AQ$844)) / _xlfn.STDEV.P(AQ$2:AQ$844)</f>
        <v>-0.38002928000138902</v>
      </c>
      <c r="AS814" s="16">
        <f t="shared" si="375"/>
        <v>7.1274046630654344E-5</v>
      </c>
      <c r="AT814" s="13">
        <f>(AS814 - AVERAGE(AS$2:AS$844)) / _xlfn.STDEV.P(AS$2:AS$844)</f>
        <v>-0.12122120164093965</v>
      </c>
      <c r="AU814" s="17">
        <f t="shared" si="376"/>
        <v>-0.73619773682082534</v>
      </c>
      <c r="AV814" s="20">
        <f t="shared" si="377"/>
        <v>0.23080518468473488</v>
      </c>
      <c r="AW814" s="17">
        <f>(Z814*0.3999)+(AL814*0.4002)+(AV814*0.1999)</f>
        <v>0.32969155513369519</v>
      </c>
      <c r="AX814" s="17">
        <f t="shared" si="378"/>
        <v>813</v>
      </c>
    </row>
    <row r="815" spans="1:50" x14ac:dyDescent="0.25">
      <c r="A815">
        <v>177542</v>
      </c>
      <c r="B815" s="1" t="s">
        <v>1453</v>
      </c>
      <c r="C815" t="s">
        <v>1454</v>
      </c>
      <c r="D815" t="s">
        <v>169</v>
      </c>
      <c r="E815" s="1" t="s">
        <v>70</v>
      </c>
      <c r="F815">
        <v>115.267</v>
      </c>
      <c r="G815">
        <v>887488.59600000002</v>
      </c>
      <c r="H815">
        <v>1124344.406</v>
      </c>
      <c r="I815">
        <v>18.024999999999999</v>
      </c>
      <c r="J815">
        <v>5152412.6090000002</v>
      </c>
      <c r="K815">
        <v>55.869</v>
      </c>
      <c r="L815">
        <v>-14.717000000000001</v>
      </c>
      <c r="M815" s="2">
        <v>-23.16</v>
      </c>
      <c r="N815">
        <v>35.204999999999998</v>
      </c>
      <c r="O815" s="4">
        <v>1641775.534</v>
      </c>
      <c r="P815" s="4">
        <v>17723564.401000001</v>
      </c>
      <c r="Q815" s="4">
        <v>18212480.328000002</v>
      </c>
      <c r="R815" s="6">
        <v>422876.76699999999</v>
      </c>
      <c r="S815" s="4">
        <v>3390339.1609999998</v>
      </c>
      <c r="T815" s="4">
        <v>-273154.19799999997</v>
      </c>
      <c r="U815" s="4">
        <v>15269647.939999999</v>
      </c>
      <c r="V815" s="4">
        <v>39.491</v>
      </c>
      <c r="W815" s="8">
        <v>138</v>
      </c>
      <c r="X815" s="23">
        <f t="shared" si="363"/>
        <v>-70969.753070434788</v>
      </c>
      <c r="Y815" s="24">
        <f t="shared" si="381"/>
        <v>-0.75821381419578704</v>
      </c>
      <c r="Z815" s="20">
        <f t="shared" si="364"/>
        <v>0.22416149631127091</v>
      </c>
      <c r="AA815" s="7">
        <f t="shared" si="365"/>
        <v>1.6479426417715015</v>
      </c>
      <c r="AB815" s="7">
        <f t="shared" si="384"/>
        <v>-0.18820547201843607</v>
      </c>
      <c r="AC815" s="4">
        <f t="shared" si="366"/>
        <v>-350099.3822789971</v>
      </c>
      <c r="AD815">
        <f t="shared" si="359"/>
        <v>-6.7139408262564856E-2</v>
      </c>
      <c r="AE815" s="7">
        <f t="shared" si="367"/>
        <v>0.29566389380684044</v>
      </c>
      <c r="AF815" s="7">
        <f t="shared" si="387"/>
        <v>3.1181415888547902E-2</v>
      </c>
      <c r="AG815">
        <f t="shared" si="368"/>
        <v>1.256523594495212</v>
      </c>
      <c r="AH815" s="7">
        <f t="shared" si="380"/>
        <v>1.2441649093965711E-2</v>
      </c>
      <c r="AI815" s="7">
        <f t="shared" si="369"/>
        <v>37.250740510239019</v>
      </c>
      <c r="AJ815" s="10">
        <f t="shared" si="358"/>
        <v>0.32350169888736108</v>
      </c>
      <c r="AK815" s="17">
        <f t="shared" si="370"/>
        <v>-9.2826850153086699E-3</v>
      </c>
      <c r="AL815" s="20">
        <f t="shared" si="371"/>
        <v>0.49629679765489298</v>
      </c>
      <c r="AM815">
        <f t="shared" si="372"/>
        <v>35.204999999999998</v>
      </c>
      <c r="AN815" s="13">
        <f t="shared" si="382"/>
        <v>-0.97339456810511904</v>
      </c>
      <c r="AO815">
        <f t="shared" si="373"/>
        <v>-0.2634197855698151</v>
      </c>
      <c r="AP815" s="13">
        <f t="shared" si="388"/>
        <v>-1.0267266489454709</v>
      </c>
      <c r="AQ815">
        <f t="shared" si="374"/>
        <v>0.32262972310225702</v>
      </c>
      <c r="AR815" s="13">
        <f t="shared" si="389"/>
        <v>-0.63120500899238596</v>
      </c>
      <c r="AS815" s="16">
        <f t="shared" si="375"/>
        <v>-8.9640755969506364E-6</v>
      </c>
      <c r="AT815" s="13">
        <f>(AS815 - AVERAGE(AS$2:AS$844)) / _xlfn.STDEV.P(AS$2:AS$844)</f>
        <v>-0.63279801535435687</v>
      </c>
      <c r="AU815" s="17">
        <f t="shared" si="376"/>
        <v>-0.83306088798687128</v>
      </c>
      <c r="AV815" s="20">
        <f t="shared" si="377"/>
        <v>0.20240519526080483</v>
      </c>
      <c r="AW815" s="17">
        <f>(Z815*0.3999)+(AL815*0.4002)+(AV815*0.1999)</f>
        <v>0.32872095932900031</v>
      </c>
      <c r="AX815" s="17">
        <f t="shared" si="378"/>
        <v>814</v>
      </c>
    </row>
    <row r="816" spans="1:50" x14ac:dyDescent="0.25">
      <c r="A816">
        <v>449870</v>
      </c>
      <c r="B816" s="1" t="s">
        <v>1455</v>
      </c>
      <c r="C816" t="s">
        <v>1456</v>
      </c>
      <c r="D816" t="s">
        <v>106</v>
      </c>
      <c r="E816" s="1" t="s">
        <v>374</v>
      </c>
      <c r="F816">
        <v>52.975999999999999</v>
      </c>
      <c r="G816">
        <v>2100324.9389999998</v>
      </c>
      <c r="H816">
        <v>275304.37800000003</v>
      </c>
      <c r="I816">
        <v>42.487000000000002</v>
      </c>
      <c r="J816">
        <v>17610134.927999999</v>
      </c>
      <c r="K816">
        <v>37.585000000000001</v>
      </c>
      <c r="L816">
        <v>-24.242000000000001</v>
      </c>
      <c r="M816" s="2">
        <v>1.3109999999999999</v>
      </c>
      <c r="N816">
        <v>18.669</v>
      </c>
      <c r="O816" s="4">
        <v>19186.207999999999</v>
      </c>
      <c r="P816" s="4">
        <v>35653418.898000002</v>
      </c>
      <c r="Q816" s="4">
        <v>33080968.633000001</v>
      </c>
      <c r="R816" s="6">
        <v>2551933.0520000001</v>
      </c>
      <c r="S816" s="4">
        <v>275536.00799999997</v>
      </c>
      <c r="T816" s="4">
        <v>187532.86499999999</v>
      </c>
      <c r="U816" s="4">
        <v>5857774.574</v>
      </c>
      <c r="V816" s="4">
        <v>36.802999999999997</v>
      </c>
      <c r="W816" s="8">
        <v>640</v>
      </c>
      <c r="X816" s="23">
        <f t="shared" si="363"/>
        <v>5227.4753612062495</v>
      </c>
      <c r="Y816" s="24">
        <f t="shared" si="381"/>
        <v>-0.72843762491706732</v>
      </c>
      <c r="Z816" s="20">
        <f t="shared" si="364"/>
        <v>0.2331728691652106</v>
      </c>
      <c r="AA816" s="7">
        <f t="shared" si="365"/>
        <v>6.7182704052782967</v>
      </c>
      <c r="AB816" s="7">
        <f t="shared" si="384"/>
        <v>0.732516092871623</v>
      </c>
      <c r="AC816" s="4">
        <f t="shared" si="366"/>
        <v>-726430.77831862052</v>
      </c>
      <c r="AD816">
        <f t="shared" si="359"/>
        <v>-0.13197571810654696</v>
      </c>
      <c r="AE816" s="7">
        <f t="shared" si="367"/>
        <v>9.4035777417063843E-2</v>
      </c>
      <c r="AF816" s="7">
        <f t="shared" si="387"/>
        <v>-5.527768384318993E-3</v>
      </c>
      <c r="AG816">
        <f t="shared" si="368"/>
        <v>-0.88936911050445477</v>
      </c>
      <c r="AH816" s="7">
        <f t="shared" si="380"/>
        <v>-0.12494044648873889</v>
      </c>
      <c r="AI816" s="7">
        <f t="shared" si="369"/>
        <v>-12.859711646553444</v>
      </c>
      <c r="AJ816" s="10">
        <f t="shared" ref="AJ816:AJ826" si="390">(AI816 - AVERAGE(AI$2:AI$844)) / _xlfn.STDEV.P(AI$2:AI$844)</f>
        <v>-0.27896696842028335</v>
      </c>
      <c r="AK816" s="17">
        <f t="shared" si="370"/>
        <v>0.13201978190785077</v>
      </c>
      <c r="AL816" s="20">
        <f t="shared" si="371"/>
        <v>0.55251567749972841</v>
      </c>
      <c r="AM816">
        <f t="shared" si="372"/>
        <v>18.669</v>
      </c>
      <c r="AN816" s="13">
        <f t="shared" si="382"/>
        <v>-1.6132381271633562</v>
      </c>
      <c r="AO816">
        <f t="shared" si="373"/>
        <v>-0.64499135293335108</v>
      </c>
      <c r="AP816" s="13">
        <f t="shared" si="388"/>
        <v>-1.0592938788750401</v>
      </c>
      <c r="AQ816">
        <f t="shared" si="374"/>
        <v>1.1304243714247706</v>
      </c>
      <c r="AR816" s="13">
        <f t="shared" si="389"/>
        <v>-0.4792474313741521</v>
      </c>
      <c r="AS816" s="16">
        <f t="shared" si="375"/>
        <v>-1.263511789301982E-3</v>
      </c>
      <c r="AT816" s="13">
        <v>-3</v>
      </c>
      <c r="AU816" s="17">
        <f t="shared" si="376"/>
        <v>-1.4686067657113049</v>
      </c>
      <c r="AV816" s="20">
        <f t="shared" si="377"/>
        <v>7.0969739351488495E-2</v>
      </c>
      <c r="AW816" s="17">
        <f>(Z816*0.3999)+(AL816*0.4002)+(AV816*0.1999)</f>
        <v>0.32854945541092156</v>
      </c>
      <c r="AX816" s="17">
        <f t="shared" si="378"/>
        <v>815</v>
      </c>
    </row>
    <row r="817" spans="1:50" x14ac:dyDescent="0.25">
      <c r="A817">
        <v>137962</v>
      </c>
      <c r="B817" s="1" t="s">
        <v>1457</v>
      </c>
      <c r="C817" t="s">
        <v>1458</v>
      </c>
      <c r="D817" t="s">
        <v>61</v>
      </c>
      <c r="E817" s="1" t="s">
        <v>93</v>
      </c>
      <c r="F817">
        <v>35.866999999999997</v>
      </c>
      <c r="G817">
        <v>-755374.571</v>
      </c>
      <c r="H817">
        <v>574481.72</v>
      </c>
      <c r="I817">
        <v>51.66</v>
      </c>
      <c r="J817">
        <v>939976.55</v>
      </c>
      <c r="K817">
        <v>15.284000000000001</v>
      </c>
      <c r="L817">
        <v>106.874</v>
      </c>
      <c r="M817" s="2">
        <v>32.670999999999999</v>
      </c>
      <c r="N817">
        <v>9.8510000000000009</v>
      </c>
      <c r="O817" s="4">
        <v>1064975.7239999999</v>
      </c>
      <c r="P817" s="4">
        <v>3174062.423</v>
      </c>
      <c r="Q817" s="4">
        <v>4631029.4469999997</v>
      </c>
      <c r="R817" s="6">
        <v>1456754.142</v>
      </c>
      <c r="S817" s="4">
        <v>9277.0949999999993</v>
      </c>
      <c r="T817" s="4">
        <v>209438.47200000001</v>
      </c>
      <c r="U817" s="4">
        <v>5458624.2039999999</v>
      </c>
      <c r="V817" s="4">
        <v>37.325000000000003</v>
      </c>
      <c r="W817" s="8">
        <v>313</v>
      </c>
      <c r="X817" s="23">
        <f t="shared" si="363"/>
        <v>152056.27659195528</v>
      </c>
      <c r="Y817" s="24">
        <f t="shared" si="381"/>
        <v>-0.67106018131442291</v>
      </c>
      <c r="Z817" s="20">
        <f t="shared" si="364"/>
        <v>0.25109109598736179</v>
      </c>
      <c r="AA817" s="7">
        <f t="shared" si="365"/>
        <v>0.65110770651476535</v>
      </c>
      <c r="AB817" s="7">
        <f t="shared" si="384"/>
        <v>-0.36922087463845898</v>
      </c>
      <c r="AC817" s="4">
        <f t="shared" si="366"/>
        <v>8795.1845163463531</v>
      </c>
      <c r="AD817">
        <f t="shared" ref="AD817:AD844" si="391">(AC817 - AVERAGE(AC$2:AC$844)) / _xlfn.STDEV.P(AC$2:AC$844)</f>
        <v>-5.3072051061356183E-3</v>
      </c>
      <c r="AE817" s="7">
        <f t="shared" si="367"/>
        <v>0.10694248095925526</v>
      </c>
      <c r="AF817" s="7">
        <f t="shared" si="387"/>
        <v>-3.1779246860836998E-3</v>
      </c>
      <c r="AG817">
        <f t="shared" si="368"/>
        <v>-0.37470724457522109</v>
      </c>
      <c r="AH817" s="7">
        <f t="shared" si="380"/>
        <v>-9.1991303461630244E-2</v>
      </c>
      <c r="AI817" s="7">
        <f t="shared" si="369"/>
        <v>3.1785410175487958</v>
      </c>
      <c r="AJ817" s="10">
        <f t="shared" si="390"/>
        <v>-8.6142032850924311E-2</v>
      </c>
      <c r="AK817" s="17">
        <f t="shared" si="370"/>
        <v>-0.14351749371463948</v>
      </c>
      <c r="AL817" s="20">
        <f t="shared" si="371"/>
        <v>0.44294074813872764</v>
      </c>
      <c r="AM817">
        <f t="shared" si="372"/>
        <v>9.8510000000000009</v>
      </c>
      <c r="AN817" s="13">
        <f t="shared" si="382"/>
        <v>-1.9544415925585867</v>
      </c>
      <c r="AO817">
        <f t="shared" si="373"/>
        <v>6.9925412195760268</v>
      </c>
      <c r="AP817" s="13">
        <f t="shared" si="388"/>
        <v>-0.40742853916404825</v>
      </c>
      <c r="AQ817">
        <f t="shared" si="374"/>
        <v>3.3800052342318763</v>
      </c>
      <c r="AR817" s="13">
        <f t="shared" si="389"/>
        <v>-5.6069511987858457E-2</v>
      </c>
      <c r="AS817" s="16">
        <f t="shared" si="375"/>
        <v>1.0035346120246399E-4</v>
      </c>
      <c r="AT817" s="13">
        <f t="shared" ref="AT817:AT831" si="392">(AS817 - AVERAGE(AS$2:AS$844)) / _xlfn.STDEV.P(AS$2:AS$844)</f>
        <v>6.418137058151771E-2</v>
      </c>
      <c r="AU817" s="17">
        <f t="shared" si="376"/>
        <v>-0.68937071643924919</v>
      </c>
      <c r="AV817" s="20">
        <f t="shared" si="377"/>
        <v>0.2452950032976256</v>
      </c>
      <c r="AW817" s="17">
        <f>(Z817*0.3999)+(AL817*0.4002)+(AV817*0.1999)</f>
        <v>0.32671068784966012</v>
      </c>
      <c r="AX817" s="17">
        <f t="shared" si="378"/>
        <v>816</v>
      </c>
    </row>
    <row r="818" spans="1:50" x14ac:dyDescent="0.25">
      <c r="A818">
        <v>127653</v>
      </c>
      <c r="B818" s="1" t="s">
        <v>1459</v>
      </c>
      <c r="C818" t="s">
        <v>1460</v>
      </c>
      <c r="D818" t="s">
        <v>178</v>
      </c>
      <c r="E818" s="1" t="s">
        <v>44</v>
      </c>
      <c r="F818">
        <v>207.648</v>
      </c>
      <c r="G818">
        <v>1331820.3829999999</v>
      </c>
      <c r="H818">
        <v>87007.845000000001</v>
      </c>
      <c r="I818">
        <v>212.70099999999999</v>
      </c>
      <c r="J818">
        <v>1538815.362</v>
      </c>
      <c r="K818">
        <v>136.72999999999999</v>
      </c>
      <c r="L818">
        <v>805.82</v>
      </c>
      <c r="M818" s="2">
        <v>20.446999999999999</v>
      </c>
      <c r="N818">
        <v>27.361999999999998</v>
      </c>
      <c r="O818" s="4">
        <v>6945154.0609999998</v>
      </c>
      <c r="P818" s="4">
        <v>7568274.9009999996</v>
      </c>
      <c r="Q818" s="4">
        <v>41601258.391000003</v>
      </c>
      <c r="R818" s="6">
        <v>378391.65</v>
      </c>
      <c r="S818" s="4">
        <v>-5302546.9220000003</v>
      </c>
      <c r="T818" s="4">
        <v>3312849.3229999999</v>
      </c>
      <c r="U818" s="4">
        <v>31784102.425999999</v>
      </c>
      <c r="V818" s="4">
        <v>37.252000000000002</v>
      </c>
      <c r="W818" s="8">
        <v>85</v>
      </c>
      <c r="X818" s="23">
        <f t="shared" si="363"/>
        <v>91023.224324117647</v>
      </c>
      <c r="Y818" s="24">
        <f t="shared" si="381"/>
        <v>-0.69491054639975547</v>
      </c>
      <c r="Z818" s="20">
        <f t="shared" si="364"/>
        <v>0.243555681473407</v>
      </c>
      <c r="AA818" s="7">
        <f t="shared" si="365"/>
        <v>0.20454995220389771</v>
      </c>
      <c r="AB818" s="7">
        <f t="shared" si="384"/>
        <v>-0.45031136297377816</v>
      </c>
      <c r="AC818" s="4">
        <f t="shared" si="366"/>
        <v>1909.6266684867587</v>
      </c>
      <c r="AD818">
        <f t="shared" si="391"/>
        <v>-6.4934844513366832E-3</v>
      </c>
      <c r="AE818" s="7">
        <f t="shared" si="367"/>
        <v>-0.16409269662853812</v>
      </c>
      <c r="AF818" s="7">
        <f t="shared" si="387"/>
        <v>-5.2523623374582648E-2</v>
      </c>
      <c r="AG818">
        <f t="shared" si="368"/>
        <v>0.13647553724946729</v>
      </c>
      <c r="AH818" s="7">
        <f t="shared" si="380"/>
        <v>-5.9264894713769257E-2</v>
      </c>
      <c r="AI818" s="7">
        <f t="shared" si="369"/>
        <v>1.2223805886199723</v>
      </c>
      <c r="AJ818" s="10">
        <f t="shared" si="390"/>
        <v>-0.1096605866841479</v>
      </c>
      <c r="AK818" s="17">
        <f t="shared" si="370"/>
        <v>-0.17487422318012652</v>
      </c>
      <c r="AL818" s="20">
        <f t="shared" si="371"/>
        <v>0.43058923253421771</v>
      </c>
      <c r="AM818">
        <f t="shared" si="372"/>
        <v>27.361999999999998</v>
      </c>
      <c r="AN818" s="13">
        <f t="shared" si="382"/>
        <v>-1.2768714085558783</v>
      </c>
      <c r="AO818">
        <f t="shared" si="373"/>
        <v>5.8935127623784105</v>
      </c>
      <c r="AP818" s="13">
        <f t="shared" si="388"/>
        <v>-0.50123089637845231</v>
      </c>
      <c r="AQ818">
        <f t="shared" si="374"/>
        <v>1.5556278797630367</v>
      </c>
      <c r="AR818" s="13">
        <f t="shared" si="389"/>
        <v>-0.39926064852527571</v>
      </c>
      <c r="AS818" s="16">
        <f t="shared" si="375"/>
        <v>1.1602622388537395E-4</v>
      </c>
      <c r="AT818" s="13">
        <f t="shared" si="392"/>
        <v>0.16410671495418536</v>
      </c>
      <c r="AU818" s="17">
        <f t="shared" si="376"/>
        <v>-0.57536296580185842</v>
      </c>
      <c r="AV818" s="20">
        <f t="shared" si="377"/>
        <v>0.28252292262166356</v>
      </c>
      <c r="AW818" s="17">
        <f>(Z818*0.3999)+(AL818*0.4002)+(AV818*0.1999)</f>
        <v>0.32619606011347996</v>
      </c>
      <c r="AX818" s="17">
        <f t="shared" si="378"/>
        <v>817</v>
      </c>
    </row>
    <row r="819" spans="1:50" x14ac:dyDescent="0.25">
      <c r="A819">
        <v>100937</v>
      </c>
      <c r="B819" s="1" t="s">
        <v>1461</v>
      </c>
      <c r="C819" t="s">
        <v>183</v>
      </c>
      <c r="D819" t="s">
        <v>157</v>
      </c>
      <c r="E819" s="1" t="s">
        <v>67</v>
      </c>
      <c r="F819">
        <v>273.25400000000002</v>
      </c>
      <c r="G819">
        <v>-1654750.6529999999</v>
      </c>
      <c r="H819">
        <v>1992213.183</v>
      </c>
      <c r="I819">
        <v>248.834</v>
      </c>
      <c r="J819">
        <v>-28907620.377</v>
      </c>
      <c r="K819">
        <v>88.397999999999996</v>
      </c>
      <c r="L819">
        <v>517.01800000000003</v>
      </c>
      <c r="M819" s="2">
        <v>30.890999999999998</v>
      </c>
      <c r="N819">
        <v>50.243000000000002</v>
      </c>
      <c r="O819" s="4">
        <v>8123252.9730000002</v>
      </c>
      <c r="P819" s="4">
        <v>-39629986.800999999</v>
      </c>
      <c r="Q819" s="4">
        <v>-23239013.541999999</v>
      </c>
      <c r="R819" s="6">
        <v>359794.94900000002</v>
      </c>
      <c r="S819" s="4">
        <v>-32221331.495999999</v>
      </c>
      <c r="T819" s="4">
        <v>0</v>
      </c>
      <c r="U819" s="4">
        <v>14671237.354</v>
      </c>
      <c r="V819" s="4">
        <v>37.226999999999997</v>
      </c>
      <c r="W819" s="8">
        <v>76</v>
      </c>
      <c r="X819" s="23">
        <f t="shared" si="363"/>
        <v>146242.44433630261</v>
      </c>
      <c r="Y819" s="24">
        <f>(X819 - AVERAGE(X$2:X$844)) / _xlfn.STDEV.P(X$2:X$844)</f>
        <v>-0.6733320981969948</v>
      </c>
      <c r="Z819" s="20">
        <f t="shared" si="364"/>
        <v>0.25036801826256927</v>
      </c>
      <c r="AA819" s="7">
        <f t="shared" si="365"/>
        <v>-0.88262077688009233</v>
      </c>
      <c r="AB819" s="7">
        <f>(AA819 - AVERAGE(AA$2:AA$844)) / _xlfn.STDEV.P(AA$2:AA$844)</f>
        <v>-0.64773085569165489</v>
      </c>
      <c r="AC819" s="4">
        <f t="shared" si="366"/>
        <v>-55912.21268311741</v>
      </c>
      <c r="AD819">
        <f t="shared" si="391"/>
        <v>-1.6455328537166938E-2</v>
      </c>
      <c r="AE819" s="7">
        <f t="shared" si="367"/>
        <v>-2.0604341395075489</v>
      </c>
      <c r="AF819" s="7">
        <f t="shared" si="387"/>
        <v>-0.3977787828105192</v>
      </c>
      <c r="AG819">
        <f t="shared" si="368"/>
        <v>-0.10095499680541575</v>
      </c>
      <c r="AH819" s="7">
        <f t="shared" si="380"/>
        <v>-7.4465423728003272E-2</v>
      </c>
      <c r="AI819" s="7">
        <f t="shared" si="369"/>
        <v>-1.417793389983103</v>
      </c>
      <c r="AJ819" s="10">
        <f t="shared" si="390"/>
        <v>-0.14140290849302639</v>
      </c>
      <c r="AK819" s="17">
        <f t="shared" si="370"/>
        <v>-0.31244683356972996</v>
      </c>
      <c r="AL819" s="20">
        <f t="shared" si="371"/>
        <v>0.37735048125171905</v>
      </c>
      <c r="AM819">
        <f t="shared" si="372"/>
        <v>50.243000000000002</v>
      </c>
      <c r="AN819" s="13">
        <f t="shared" si="382"/>
        <v>-0.39151458255131094</v>
      </c>
      <c r="AO819">
        <f t="shared" si="373"/>
        <v>5.8487522342134444</v>
      </c>
      <c r="AP819" s="13">
        <f t="shared" si="388"/>
        <v>-0.5050512187955275</v>
      </c>
      <c r="AQ819">
        <f t="shared" si="374"/>
        <v>2.814927939546144</v>
      </c>
      <c r="AR819" s="13">
        <f t="shared" si="389"/>
        <v>-0.16236852875632046</v>
      </c>
      <c r="AS819" s="16">
        <f t="shared" si="375"/>
        <v>6.3646669840082551E-5</v>
      </c>
      <c r="AT819" s="13">
        <f t="shared" si="392"/>
        <v>-0.16985131669328263</v>
      </c>
      <c r="AU819" s="17">
        <f t="shared" si="376"/>
        <v>-0.31827957499201182</v>
      </c>
      <c r="AV819" s="20">
        <f t="shared" si="377"/>
        <v>0.37513643808429259</v>
      </c>
      <c r="AW819" s="17">
        <f>(Z819*0.3999)+(AL819*0.4002)+(AV819*0.1999)</f>
        <v>0.3261276070731895</v>
      </c>
      <c r="AX819" s="17">
        <f t="shared" si="378"/>
        <v>818</v>
      </c>
    </row>
    <row r="820" spans="1:50" x14ac:dyDescent="0.25">
      <c r="A820">
        <v>165644</v>
      </c>
      <c r="B820" s="1" t="s">
        <v>1462</v>
      </c>
      <c r="C820" t="s">
        <v>862</v>
      </c>
      <c r="D820" t="s">
        <v>55</v>
      </c>
      <c r="E820" s="1" t="s">
        <v>40</v>
      </c>
      <c r="F820">
        <v>114.381</v>
      </c>
      <c r="G820">
        <v>3301859.1519999998</v>
      </c>
      <c r="H820">
        <v>1707171.4990000001</v>
      </c>
      <c r="I820">
        <v>82.971000000000004</v>
      </c>
      <c r="J820">
        <v>17369079.973000001</v>
      </c>
      <c r="K820">
        <v>39.412999999999997</v>
      </c>
      <c r="L820">
        <v>-114.482</v>
      </c>
      <c r="M820" s="2">
        <v>6.6059999999999999</v>
      </c>
      <c r="N820">
        <v>53.817999999999998</v>
      </c>
      <c r="O820" s="4">
        <v>2883135.85</v>
      </c>
      <c r="P820" s="4">
        <v>21593470.34</v>
      </c>
      <c r="Q820" s="4">
        <v>29136566.734000001</v>
      </c>
      <c r="R820" s="6">
        <v>451154.30800000002</v>
      </c>
      <c r="S820" s="4">
        <v>-5046412.67</v>
      </c>
      <c r="T820" s="4">
        <v>1317990.879</v>
      </c>
      <c r="U820" s="4">
        <v>23687626.655999999</v>
      </c>
      <c r="V820" s="4">
        <v>37.234999999999999</v>
      </c>
      <c r="W820" s="8">
        <v>141</v>
      </c>
      <c r="X820" s="23">
        <f t="shared" si="363"/>
        <v>21137.05928119149</v>
      </c>
      <c r="Y820" s="24">
        <f t="shared" ref="Y820:Y844" si="393">(X820 - AVERAGE(X$2:X$999)) / _xlfn.STDEV.P(X$2:X$999)</f>
        <v>-0.72222051188162195</v>
      </c>
      <c r="Z820" s="20">
        <f t="shared" si="364"/>
        <v>0.23507945711659592</v>
      </c>
      <c r="AA820" s="7">
        <f t="shared" si="365"/>
        <v>0.79896310879309507</v>
      </c>
      <c r="AB820" s="7">
        <f t="shared" ref="AB820:AB844" si="394">(AA820 - AVERAGE(AA$2:AA$999)) / _xlfn.STDEV.P(AA$2:AA$999)</f>
        <v>-0.34237179037551213</v>
      </c>
      <c r="AC820" s="4">
        <f t="shared" si="366"/>
        <v>-151718.8726000594</v>
      </c>
      <c r="AD820">
        <f t="shared" si="391"/>
        <v>-3.2961393013482505E-2</v>
      </c>
      <c r="AE820" s="7">
        <f t="shared" si="367"/>
        <v>-0.14096984976560245</v>
      </c>
      <c r="AF820" s="7">
        <f t="shared" si="387"/>
        <v>-4.8313789639073783E-2</v>
      </c>
      <c r="AG820">
        <f t="shared" si="368"/>
        <v>0.61246069116586699</v>
      </c>
      <c r="AH820" s="7">
        <f t="shared" si="380"/>
        <v>-2.8791871640930514E-2</v>
      </c>
      <c r="AI820" s="7">
        <f t="shared" si="369"/>
        <v>3.8626798879537154</v>
      </c>
      <c r="AJ820" s="10">
        <f t="shared" si="390"/>
        <v>-7.7916758167380279E-2</v>
      </c>
      <c r="AK820" s="17">
        <f t="shared" si="370"/>
        <v>-0.13476439204578392</v>
      </c>
      <c r="AL820" s="20">
        <f t="shared" si="371"/>
        <v>0.44639907999118456</v>
      </c>
      <c r="AM820">
        <f t="shared" si="372"/>
        <v>53.817999999999998</v>
      </c>
      <c r="AN820" s="13">
        <f t="shared" si="382"/>
        <v>-0.25318362442158221</v>
      </c>
      <c r="AO820">
        <f t="shared" si="373"/>
        <v>-2.9046761220916957</v>
      </c>
      <c r="AP820" s="13">
        <f t="shared" si="388"/>
        <v>-1.2521585463187022</v>
      </c>
      <c r="AQ820">
        <f t="shared" si="374"/>
        <v>2.1051683454697692</v>
      </c>
      <c r="AR820" s="13">
        <f t="shared" si="389"/>
        <v>-0.29588432863332853</v>
      </c>
      <c r="AS820" s="16">
        <f t="shared" si="375"/>
        <v>-3.9707459501084553E-5</v>
      </c>
      <c r="AT820" s="13">
        <f t="shared" si="392"/>
        <v>-0.82880961113711926</v>
      </c>
      <c r="AU820" s="17">
        <f t="shared" si="376"/>
        <v>-0.62872772829190615</v>
      </c>
      <c r="AV820" s="20">
        <f t="shared" si="377"/>
        <v>0.26476366087879588</v>
      </c>
      <c r="AW820" s="17">
        <f>(Z820*0.3999)+(AL820*0.4002)+(AV820*0.1999)</f>
        <v>0.32558344252307009</v>
      </c>
      <c r="AX820" s="17">
        <f t="shared" si="378"/>
        <v>819</v>
      </c>
    </row>
    <row r="821" spans="1:50" x14ac:dyDescent="0.25">
      <c r="A821">
        <v>177038</v>
      </c>
      <c r="B821" s="1" t="s">
        <v>1463</v>
      </c>
      <c r="C821" t="s">
        <v>1464</v>
      </c>
      <c r="D821" t="s">
        <v>285</v>
      </c>
      <c r="E821" s="1" t="s">
        <v>44</v>
      </c>
      <c r="F821">
        <v>181.66399999999999</v>
      </c>
      <c r="G821">
        <v>-2583103.3319999999</v>
      </c>
      <c r="H821">
        <v>1622740.1569999999</v>
      </c>
      <c r="I821">
        <v>222.68</v>
      </c>
      <c r="J821">
        <v>881135.09900000005</v>
      </c>
      <c r="K821">
        <v>41.177999999999997</v>
      </c>
      <c r="L821">
        <v>571.24300000000005</v>
      </c>
      <c r="M821" s="2">
        <v>2.9239999999999999</v>
      </c>
      <c r="N821">
        <v>-7.2590000000000003</v>
      </c>
      <c r="O821" s="4">
        <v>8046130.1689999998</v>
      </c>
      <c r="P821" s="4">
        <v>36579459.524999999</v>
      </c>
      <c r="Q821" s="4">
        <v>33706894.555</v>
      </c>
      <c r="R821" s="6">
        <v>218516.59700000001</v>
      </c>
      <c r="S821" s="4">
        <v>-3183625.9240000001</v>
      </c>
      <c r="T821" s="4">
        <v>0</v>
      </c>
      <c r="U821" s="4">
        <v>22764519.793000001</v>
      </c>
      <c r="V821" s="4">
        <v>36.082000000000001</v>
      </c>
      <c r="W821" s="8">
        <v>77</v>
      </c>
      <c r="X821" s="23">
        <f t="shared" si="363"/>
        <v>8297.9549302337673</v>
      </c>
      <c r="Y821" s="24">
        <f t="shared" si="393"/>
        <v>-0.72723774950551179</v>
      </c>
      <c r="Z821" s="20">
        <f t="shared" si="364"/>
        <v>0.23354016242273912</v>
      </c>
      <c r="AA821" s="7">
        <f t="shared" si="365"/>
        <v>1.503755381786942</v>
      </c>
      <c r="AB821" s="7">
        <f t="shared" si="394"/>
        <v>-0.21438845778233373</v>
      </c>
      <c r="AC821" s="4">
        <f t="shared" si="366"/>
        <v>1542.4873460156184</v>
      </c>
      <c r="AD821">
        <f t="shared" si="391"/>
        <v>-6.5567371034357461E-3</v>
      </c>
      <c r="AE821" s="7">
        <f t="shared" si="367"/>
        <v>-6.8566601939917329E-2</v>
      </c>
      <c r="AF821" s="7">
        <f t="shared" si="387"/>
        <v>-3.5131778052708097E-2</v>
      </c>
      <c r="AG821">
        <f t="shared" si="368"/>
        <v>0.89923234425573362</v>
      </c>
      <c r="AH821" s="7">
        <f t="shared" si="380"/>
        <v>-1.0432477173811348E-2</v>
      </c>
      <c r="AI821" s="7">
        <f t="shared" si="369"/>
        <v>-11.734075610829445</v>
      </c>
      <c r="AJ821" s="10">
        <f t="shared" si="390"/>
        <v>-0.26543365524653312</v>
      </c>
      <c r="AK821" s="17">
        <f t="shared" si="370"/>
        <v>-0.11422794723249935</v>
      </c>
      <c r="AL821" s="20">
        <f t="shared" si="371"/>
        <v>0.45452854910624096</v>
      </c>
      <c r="AM821">
        <f t="shared" si="372"/>
        <v>-7.2590000000000003</v>
      </c>
      <c r="AN821" s="13">
        <f t="shared" si="382"/>
        <v>-2.6164954928661843</v>
      </c>
      <c r="AO821">
        <f t="shared" si="373"/>
        <v>13.872529020350674</v>
      </c>
      <c r="AP821" s="13">
        <f t="shared" si="388"/>
        <v>0.17978016238731115</v>
      </c>
      <c r="AQ821">
        <f t="shared" si="374"/>
        <v>5.4077419981543544</v>
      </c>
      <c r="AR821" s="13">
        <f t="shared" si="389"/>
        <v>0.32537640045160438</v>
      </c>
      <c r="AS821" s="16">
        <f t="shared" si="375"/>
        <v>7.0995992856401431E-5</v>
      </c>
      <c r="AT821" s="13">
        <f t="shared" si="392"/>
        <v>-0.12299399816114981</v>
      </c>
      <c r="AU821" s="17">
        <f t="shared" si="376"/>
        <v>-0.68325830678235644</v>
      </c>
      <c r="AV821" s="20">
        <f t="shared" si="377"/>
        <v>0.24722181739754284</v>
      </c>
      <c r="AW821" s="17">
        <f>(Z821*0.3999)+(AL821*0.4002)+(AV821*0.1999)</f>
        <v>0.32471467760293982</v>
      </c>
      <c r="AX821" s="17">
        <f t="shared" si="378"/>
        <v>820</v>
      </c>
    </row>
    <row r="822" spans="1:50" x14ac:dyDescent="0.25">
      <c r="A822">
        <v>171881</v>
      </c>
      <c r="B822" s="1" t="s">
        <v>1465</v>
      </c>
      <c r="C822" t="s">
        <v>367</v>
      </c>
      <c r="D822" t="s">
        <v>233</v>
      </c>
      <c r="E822" s="1" t="s">
        <v>40</v>
      </c>
      <c r="F822">
        <v>25.16</v>
      </c>
      <c r="G822">
        <v>-788654.84499999997</v>
      </c>
      <c r="H822">
        <v>-327183.88</v>
      </c>
      <c r="I822">
        <v>2.9929999999999999</v>
      </c>
      <c r="J822">
        <v>5817271.3880000003</v>
      </c>
      <c r="K822">
        <v>6.7519999999999998</v>
      </c>
      <c r="L822">
        <v>-12.882999999999999</v>
      </c>
      <c r="M822" s="2">
        <v>15.641999999999999</v>
      </c>
      <c r="N822">
        <v>47.262</v>
      </c>
      <c r="O822" s="4">
        <v>387055.30300000001</v>
      </c>
      <c r="P822" s="4">
        <v>16913178.506999999</v>
      </c>
      <c r="Q822" s="4">
        <v>16300581.711999999</v>
      </c>
      <c r="R822" s="6">
        <v>630727.38300000003</v>
      </c>
      <c r="S822" s="4">
        <v>-3531542.648</v>
      </c>
      <c r="T822" s="4">
        <v>-584382.55799999996</v>
      </c>
      <c r="U822" s="4">
        <v>2686478.4920000001</v>
      </c>
      <c r="V822" s="4">
        <v>35.238999999999997</v>
      </c>
      <c r="W822" s="8">
        <v>156</v>
      </c>
      <c r="X822" s="23">
        <f t="shared" si="363"/>
        <v>63242.549518500004</v>
      </c>
      <c r="Y822" s="24">
        <f t="shared" si="393"/>
        <v>-0.70576661883610059</v>
      </c>
      <c r="Z822" s="20">
        <f t="shared" si="364"/>
        <v>0.24016664215426081</v>
      </c>
      <c r="AA822" s="7">
        <f t="shared" si="365"/>
        <v>2.5840563367104425</v>
      </c>
      <c r="AB822" s="7">
        <f t="shared" si="394"/>
        <v>-1.8216448365440421E-2</v>
      </c>
      <c r="AC822" s="4">
        <f t="shared" si="366"/>
        <v>-451546.33144453936</v>
      </c>
      <c r="AD822">
        <f t="shared" si="391"/>
        <v>-8.461721080054728E-2</v>
      </c>
      <c r="AE822" s="7">
        <f t="shared" si="367"/>
        <v>-1.4363511710556438</v>
      </c>
      <c r="AF822" s="7">
        <f t="shared" si="387"/>
        <v>-0.28415585610434896</v>
      </c>
      <c r="AG822">
        <f t="shared" si="368"/>
        <v>2.2413395143538093</v>
      </c>
      <c r="AH822" s="7">
        <f t="shared" si="380"/>
        <v>7.5490502616865393E-2</v>
      </c>
      <c r="AI822" s="7">
        <f t="shared" si="369"/>
        <v>-26.608989542624037</v>
      </c>
      <c r="AJ822" s="10">
        <f t="shared" si="390"/>
        <v>-0.44427198511758881</v>
      </c>
      <c r="AK822" s="17">
        <f t="shared" si="370"/>
        <v>-0.12653138459484925</v>
      </c>
      <c r="AL822" s="20">
        <f t="shared" si="371"/>
        <v>0.44965565368562682</v>
      </c>
      <c r="AM822">
        <f t="shared" si="372"/>
        <v>47.262</v>
      </c>
      <c r="AN822" s="13">
        <f t="shared" si="382"/>
        <v>-0.50686131994563888</v>
      </c>
      <c r="AO822">
        <f t="shared" si="373"/>
        <v>-1.908027251184834</v>
      </c>
      <c r="AP822" s="13">
        <f t="shared" si="388"/>
        <v>-1.1670943127277718</v>
      </c>
      <c r="AQ822">
        <f t="shared" si="374"/>
        <v>0.44327606635071087</v>
      </c>
      <c r="AR822" s="13">
        <f t="shared" si="389"/>
        <v>-0.60850972856857521</v>
      </c>
      <c r="AS822" s="16">
        <f t="shared" si="375"/>
        <v>-3.328464924817216E-5</v>
      </c>
      <c r="AT822" s="13">
        <f t="shared" si="392"/>
        <v>-0.78785949025878743</v>
      </c>
      <c r="AU822" s="17">
        <f t="shared" si="376"/>
        <v>-0.75353130435953597</v>
      </c>
      <c r="AV822" s="20">
        <f t="shared" si="377"/>
        <v>0.22556535361964114</v>
      </c>
      <c r="AW822" s="17">
        <f>(Z822*0.3999)+(AL822*0.4002)+(AV822*0.1999)</f>
        <v>0.32108534699104296</v>
      </c>
      <c r="AX822" s="17">
        <f t="shared" si="378"/>
        <v>821</v>
      </c>
    </row>
    <row r="823" spans="1:50" x14ac:dyDescent="0.25">
      <c r="A823">
        <v>106342</v>
      </c>
      <c r="B823" s="1" t="s">
        <v>1466</v>
      </c>
      <c r="C823" t="s">
        <v>1467</v>
      </c>
      <c r="D823" t="s">
        <v>608</v>
      </c>
      <c r="E823" s="1" t="s">
        <v>192</v>
      </c>
      <c r="F823">
        <v>134.48699999999999</v>
      </c>
      <c r="G823">
        <v>-2287651.0860000001</v>
      </c>
      <c r="H823">
        <v>2479313.1860000002</v>
      </c>
      <c r="I823">
        <v>122.881</v>
      </c>
      <c r="J823">
        <v>97264391.101999998</v>
      </c>
      <c r="K823">
        <v>55.427</v>
      </c>
      <c r="L823">
        <v>-24.937000000000001</v>
      </c>
      <c r="M823" s="2">
        <v>171.97200000000001</v>
      </c>
      <c r="N823">
        <v>25.61</v>
      </c>
      <c r="O823" s="4">
        <v>9162216.9419999998</v>
      </c>
      <c r="P823" s="4">
        <v>24606361.32</v>
      </c>
      <c r="Q823" s="4">
        <v>100289419.957</v>
      </c>
      <c r="R823" s="6">
        <v>225608.41800000001</v>
      </c>
      <c r="S823" s="4">
        <v>-17305010.614</v>
      </c>
      <c r="T823" s="4">
        <v>75926921.052000001</v>
      </c>
      <c r="U823" s="4">
        <v>36510057.229000002</v>
      </c>
      <c r="V823" s="4">
        <v>39.622</v>
      </c>
      <c r="W823" s="8">
        <v>76</v>
      </c>
      <c r="X823" s="23">
        <f t="shared" si="363"/>
        <v>510504.35342494742</v>
      </c>
      <c r="Y823" s="24">
        <f t="shared" si="393"/>
        <v>-0.53098661168390104</v>
      </c>
      <c r="Z823" s="20">
        <f t="shared" si="364"/>
        <v>0.29771402843398265</v>
      </c>
      <c r="AA823" s="7">
        <f t="shared" si="365"/>
        <v>0.47932209206638676</v>
      </c>
      <c r="AB823" s="7">
        <f t="shared" si="394"/>
        <v>-0.40041544965171583</v>
      </c>
      <c r="AC823" s="4">
        <f t="shared" si="366"/>
        <v>-3900404.6638328587</v>
      </c>
      <c r="AD823">
        <f t="shared" si="391"/>
        <v>-0.67880427518032815</v>
      </c>
      <c r="AE823" s="7">
        <f t="shared" si="367"/>
        <v>-0.40607160199748804</v>
      </c>
      <c r="AF823" s="7">
        <f t="shared" si="387"/>
        <v>-9.6579226265617726E-2</v>
      </c>
      <c r="AG823">
        <f t="shared" si="368"/>
        <v>0.97299542714304599</v>
      </c>
      <c r="AH823" s="7">
        <f t="shared" si="380"/>
        <v>-5.7100943258295419E-3</v>
      </c>
      <c r="AI823" s="7">
        <f t="shared" si="369"/>
        <v>1.3251237696142797</v>
      </c>
      <c r="AJ823" s="10">
        <f t="shared" si="390"/>
        <v>-0.108425324485058</v>
      </c>
      <c r="AK823" s="17">
        <f t="shared" si="370"/>
        <v>-0.25866693896361209</v>
      </c>
      <c r="AL823" s="20">
        <f t="shared" si="371"/>
        <v>0.39794611522738033</v>
      </c>
      <c r="AM823">
        <f t="shared" si="372"/>
        <v>25.61</v>
      </c>
      <c r="AN823" s="13">
        <f t="shared" si="382"/>
        <v>-1.3446632515330208</v>
      </c>
      <c r="AO823">
        <f t="shared" si="373"/>
        <v>-0.44990708499467769</v>
      </c>
      <c r="AP823" s="13">
        <f t="shared" si="388"/>
        <v>-1.0426433871900886</v>
      </c>
      <c r="AQ823">
        <f t="shared" si="374"/>
        <v>2.2169881104876685</v>
      </c>
      <c r="AR823" s="13">
        <f t="shared" si="389"/>
        <v>-0.27484945218639262</v>
      </c>
      <c r="AS823" s="16">
        <f t="shared" si="375"/>
        <v>-2.7217211901726221E-6</v>
      </c>
      <c r="AT823" s="13">
        <f t="shared" si="392"/>
        <v>-0.5929984327017267</v>
      </c>
      <c r="AU823" s="17">
        <f t="shared" si="376"/>
        <v>-0.8513718718443718</v>
      </c>
      <c r="AV823" s="20">
        <f t="shared" si="377"/>
        <v>0.19728140586739801</v>
      </c>
      <c r="AW823" s="17">
        <f>(Z823*0.3999)+(AL823*0.4002)+(AV823*0.1999)</f>
        <v>0.31775042831764011</v>
      </c>
      <c r="AX823" s="17">
        <f t="shared" si="378"/>
        <v>822</v>
      </c>
    </row>
    <row r="824" spans="1:50" x14ac:dyDescent="0.25">
      <c r="A824">
        <v>139153</v>
      </c>
      <c r="B824" s="1" t="s">
        <v>1468</v>
      </c>
      <c r="C824" t="s">
        <v>99</v>
      </c>
      <c r="D824" t="s">
        <v>51</v>
      </c>
      <c r="E824" s="1" t="s">
        <v>93</v>
      </c>
      <c r="F824">
        <v>13.036</v>
      </c>
      <c r="G824">
        <v>-1382747.2660000001</v>
      </c>
      <c r="H824">
        <v>-178791.58300000001</v>
      </c>
      <c r="I824">
        <v>-0.27100000000000002</v>
      </c>
      <c r="J824">
        <v>0</v>
      </c>
      <c r="K824">
        <v>19.933</v>
      </c>
      <c r="L824">
        <v>345.96100000000001</v>
      </c>
      <c r="M824" s="2">
        <v>14.318</v>
      </c>
      <c r="N824">
        <v>-0.71899999999999997</v>
      </c>
      <c r="O824" s="4">
        <v>1202362.3289999999</v>
      </c>
      <c r="P824" s="4">
        <v>574869.19999999995</v>
      </c>
      <c r="Q824" s="4">
        <v>847721.14800000004</v>
      </c>
      <c r="R824" s="6">
        <v>828524.65899999999</v>
      </c>
      <c r="S824" s="4">
        <v>-1925185.483</v>
      </c>
      <c r="T824" s="4">
        <v>0</v>
      </c>
      <c r="U824" s="4">
        <v>4173274.9169999999</v>
      </c>
      <c r="V824" s="4">
        <v>36.097999999999999</v>
      </c>
      <c r="W824" s="9">
        <v>137</v>
      </c>
      <c r="X824" s="23">
        <f t="shared" si="363"/>
        <v>86589.898303372262</v>
      </c>
      <c r="Y824" s="24">
        <f t="shared" si="393"/>
        <v>-0.69664299202074564</v>
      </c>
      <c r="Z824" s="20">
        <f t="shared" si="364"/>
        <v>0.24301312179319656</v>
      </c>
      <c r="AA824" s="7">
        <f t="shared" si="365"/>
        <v>9.1579755210855929E-2</v>
      </c>
      <c r="AB824" s="7">
        <f t="shared" si="394"/>
        <v>-0.47082563767412461</v>
      </c>
      <c r="AC824" s="4">
        <f t="shared" si="366"/>
        <v>0</v>
      </c>
      <c r="AD824">
        <f t="shared" si="391"/>
        <v>-6.8224847624117199E-3</v>
      </c>
      <c r="AE824" s="7">
        <f t="shared" si="367"/>
        <v>-0.50415491618569541</v>
      </c>
      <c r="AF824" s="7">
        <f t="shared" si="387"/>
        <v>-0.11443664872781045</v>
      </c>
      <c r="AG824">
        <f t="shared" si="368"/>
        <v>-5.0677566208909735</v>
      </c>
      <c r="AH824" s="7">
        <f t="shared" si="380"/>
        <v>-0.3924447960753083</v>
      </c>
      <c r="AI824" s="7">
        <f t="shared" si="369"/>
        <v>3.1068905837535006</v>
      </c>
      <c r="AJ824" s="10">
        <f t="shared" si="390"/>
        <v>-8.7003472720307229E-2</v>
      </c>
      <c r="AK824" s="17">
        <f t="shared" si="370"/>
        <v>-0.25669787388526899</v>
      </c>
      <c r="AL824" s="20">
        <f t="shared" si="371"/>
        <v>0.39870600647989329</v>
      </c>
      <c r="AM824">
        <f t="shared" si="372"/>
        <v>-0.71899999999999997</v>
      </c>
      <c r="AN824" s="13">
        <f t="shared" si="382"/>
        <v>-2.3634369009309601</v>
      </c>
      <c r="AO824">
        <f t="shared" si="373"/>
        <v>17.356193247378719</v>
      </c>
      <c r="AP824" s="13">
        <f t="shared" si="388"/>
        <v>0.47711178660381504</v>
      </c>
      <c r="AQ824">
        <f t="shared" si="374"/>
        <v>-1.3595545076004616E-2</v>
      </c>
      <c r="AR824" s="13">
        <f t="shared" si="389"/>
        <v>-0.69445372869176558</v>
      </c>
      <c r="AS824" s="16">
        <f t="shared" si="375"/>
        <v>2.8773439724091691E-4</v>
      </c>
      <c r="AT824" s="13">
        <f t="shared" si="392"/>
        <v>1.2588721179206916</v>
      </c>
      <c r="AU824" s="17">
        <f t="shared" si="376"/>
        <v>-0.51159213221713729</v>
      </c>
      <c r="AV824" s="20">
        <f t="shared" si="377"/>
        <v>0.30446824651357596</v>
      </c>
      <c r="AW824" s="17">
        <f>(Z824*0.3999)+(AL824*0.4002)+(AV824*0.1999)</f>
        <v>0.31760629367641641</v>
      </c>
      <c r="AX824" s="17">
        <f t="shared" si="378"/>
        <v>823</v>
      </c>
    </row>
    <row r="825" spans="1:50" x14ac:dyDescent="0.25">
      <c r="A825">
        <v>176910</v>
      </c>
      <c r="B825" s="1" t="s">
        <v>1469</v>
      </c>
      <c r="C825" t="s">
        <v>1470</v>
      </c>
      <c r="D825" t="s">
        <v>169</v>
      </c>
      <c r="E825" s="1" t="s">
        <v>40</v>
      </c>
      <c r="F825">
        <v>40.354999999999997</v>
      </c>
      <c r="G825">
        <v>1730504.5149999999</v>
      </c>
      <c r="H825">
        <v>410496.96799999999</v>
      </c>
      <c r="I825">
        <v>50.402000000000001</v>
      </c>
      <c r="J825">
        <v>2698758.96</v>
      </c>
      <c r="K825">
        <v>15.518000000000001</v>
      </c>
      <c r="L825">
        <v>112.78400000000001</v>
      </c>
      <c r="M825" s="2">
        <v>-16.986999999999998</v>
      </c>
      <c r="N825">
        <v>9.3339999999999996</v>
      </c>
      <c r="O825" s="4">
        <v>3774938.1469999999</v>
      </c>
      <c r="P825" s="4">
        <v>10229906.310000001</v>
      </c>
      <c r="Q825" s="4">
        <v>20146529.838</v>
      </c>
      <c r="R825" s="6">
        <v>422876.76699999999</v>
      </c>
      <c r="S825" s="4">
        <v>696950.80099999998</v>
      </c>
      <c r="T825" s="4">
        <v>1436.914</v>
      </c>
      <c r="U825" s="4">
        <v>9379946.7379999999</v>
      </c>
      <c r="V825" s="4">
        <v>36.401000000000003</v>
      </c>
      <c r="W825" s="8">
        <v>138</v>
      </c>
      <c r="X825" s="23">
        <f t="shared" si="363"/>
        <v>-52053.678558181156</v>
      </c>
      <c r="Y825" s="24">
        <f t="shared" si="393"/>
        <v>-0.75082183122369595</v>
      </c>
      <c r="Z825" s="20">
        <f t="shared" si="364"/>
        <v>0.22637994451600149</v>
      </c>
      <c r="AA825" s="7">
        <f t="shared" si="365"/>
        <v>1.2366162085163268</v>
      </c>
      <c r="AB825" s="7">
        <f t="shared" si="394"/>
        <v>-0.26289829957746125</v>
      </c>
      <c r="AC825" s="4">
        <f t="shared" si="366"/>
        <v>23928.562207405303</v>
      </c>
      <c r="AD825">
        <f t="shared" si="391"/>
        <v>-2.6999489077710352E-3</v>
      </c>
      <c r="AE825" s="7">
        <f t="shared" si="367"/>
        <v>0.11806546454187337</v>
      </c>
      <c r="AF825" s="7">
        <f t="shared" si="387"/>
        <v>-1.1528318502756841E-3</v>
      </c>
      <c r="AG825">
        <f t="shared" si="368"/>
        <v>0.17465031561496625</v>
      </c>
      <c r="AH825" s="7">
        <f t="shared" si="380"/>
        <v>-5.6820909029844602E-2</v>
      </c>
      <c r="AI825" s="7">
        <f t="shared" si="369"/>
        <v>2.0315916784695349</v>
      </c>
      <c r="AJ825" s="10">
        <f t="shared" si="390"/>
        <v>-9.9931591915814938E-2</v>
      </c>
      <c r="AK825" s="17">
        <f t="shared" si="370"/>
        <v>-0.10585896917280033</v>
      </c>
      <c r="AL825" s="20">
        <f t="shared" si="371"/>
        <v>0.45784712447121007</v>
      </c>
      <c r="AM825">
        <f t="shared" si="372"/>
        <v>9.3339999999999996</v>
      </c>
      <c r="AN825" s="13">
        <f t="shared" si="382"/>
        <v>-1.9744463772727321</v>
      </c>
      <c r="AO825">
        <f t="shared" si="373"/>
        <v>7.2679469003737598</v>
      </c>
      <c r="AP825" s="13">
        <f t="shared" si="388"/>
        <v>-0.3839225945455278</v>
      </c>
      <c r="AQ825">
        <f t="shared" si="374"/>
        <v>3.2479700992395926</v>
      </c>
      <c r="AR825" s="13">
        <f t="shared" si="389"/>
        <v>-8.090718492316297E-2</v>
      </c>
      <c r="AS825" s="16">
        <f t="shared" si="375"/>
        <v>2.9877045823818636E-5</v>
      </c>
      <c r="AT825" s="13">
        <f t="shared" si="392"/>
        <v>-0.38515741029222861</v>
      </c>
      <c r="AU825" s="17">
        <f t="shared" si="376"/>
        <v>-0.785572840107438</v>
      </c>
      <c r="AV825" s="20">
        <f t="shared" si="377"/>
        <v>0.21605889065249134</v>
      </c>
      <c r="AW825" s="17">
        <f>(Z825*0.3999)+(AL825*0.4002)+(AV825*0.1999)</f>
        <v>0.31694993126676024</v>
      </c>
      <c r="AX825" s="17">
        <f t="shared" si="378"/>
        <v>824</v>
      </c>
    </row>
    <row r="826" spans="1:50" x14ac:dyDescent="0.25">
      <c r="A826">
        <v>197647</v>
      </c>
      <c r="B826" s="1" t="s">
        <v>1471</v>
      </c>
      <c r="C826" t="s">
        <v>394</v>
      </c>
      <c r="D826" t="s">
        <v>58</v>
      </c>
      <c r="E826" s="1" t="s">
        <v>346</v>
      </c>
      <c r="F826">
        <v>6.8570000000000002</v>
      </c>
      <c r="G826">
        <v>0</v>
      </c>
      <c r="H826">
        <v>14721.286</v>
      </c>
      <c r="I826">
        <v>7.33</v>
      </c>
      <c r="J826">
        <v>0</v>
      </c>
      <c r="K826">
        <v>13.324999999999999</v>
      </c>
      <c r="L826">
        <v>134.804</v>
      </c>
      <c r="M826" s="2">
        <v>28.061</v>
      </c>
      <c r="N826">
        <v>-17.428999999999998</v>
      </c>
      <c r="O826" s="4">
        <v>1169848.879</v>
      </c>
      <c r="P826" s="4">
        <v>2978831.2960000001</v>
      </c>
      <c r="Q826" s="4">
        <v>3140561.844</v>
      </c>
      <c r="R826" s="6">
        <v>1163205.6410000001</v>
      </c>
      <c r="S826" s="4">
        <v>231508.13099999999</v>
      </c>
      <c r="T826" s="4">
        <v>399854.66600000003</v>
      </c>
      <c r="U826" s="4">
        <v>4084338.2439999999</v>
      </c>
      <c r="V826" s="4">
        <v>38.344000000000001</v>
      </c>
      <c r="W826" s="8">
        <v>402</v>
      </c>
      <c r="X826" s="23">
        <f t="shared" si="363"/>
        <v>81195.804706718904</v>
      </c>
      <c r="Y826" s="24">
        <f t="shared" si="393"/>
        <v>-0.69875088433162114</v>
      </c>
      <c r="Z826" s="20">
        <f t="shared" si="364"/>
        <v>0.24235386397430581</v>
      </c>
      <c r="AA826" s="7">
        <f t="shared" si="365"/>
        <v>0.77611955008799438</v>
      </c>
      <c r="AB826" s="7">
        <f t="shared" si="394"/>
        <v>-0.34651995556317478</v>
      </c>
      <c r="AC826" s="4">
        <f t="shared" si="366"/>
        <v>0</v>
      </c>
      <c r="AD826">
        <f t="shared" si="391"/>
        <v>-6.8224847624117199E-3</v>
      </c>
      <c r="AE826" s="7">
        <f t="shared" si="367"/>
        <v>6.0286245234884121E-2</v>
      </c>
      <c r="AF826" s="7">
        <f t="shared" si="387"/>
        <v>-1.1672336999956297E-2</v>
      </c>
      <c r="AG826">
        <f t="shared" si="368"/>
        <v>2.4723509005855848</v>
      </c>
      <c r="AH826" s="7">
        <f t="shared" si="380"/>
        <v>9.0280071671293857E-2</v>
      </c>
      <c r="AI826" s="7">
        <f t="shared" si="369"/>
        <v>19.418482672797232</v>
      </c>
      <c r="AJ826" s="10">
        <f t="shared" si="390"/>
        <v>0.10910777203165245</v>
      </c>
      <c r="AK826" s="17">
        <f t="shared" si="370"/>
        <v>-7.2891646644298813E-2</v>
      </c>
      <c r="AL826" s="20">
        <f t="shared" si="371"/>
        <v>0.47094617063699562</v>
      </c>
      <c r="AM826">
        <f t="shared" si="372"/>
        <v>-17.428999999999998</v>
      </c>
      <c r="AN826" s="13">
        <v>-3</v>
      </c>
      <c r="AO826">
        <f t="shared" si="373"/>
        <v>10.116622889305816</v>
      </c>
      <c r="AP826" s="13">
        <f t="shared" si="388"/>
        <v>-0.14078737729805199</v>
      </c>
      <c r="AQ826">
        <f t="shared" si="374"/>
        <v>0.55009380863039403</v>
      </c>
      <c r="AR826" s="13">
        <f t="shared" si="389"/>
        <v>-0.58841580321616449</v>
      </c>
      <c r="AS826" s="16">
        <f t="shared" si="375"/>
        <v>1.1523197775359838E-4</v>
      </c>
      <c r="AT826" s="13">
        <f t="shared" si="392"/>
        <v>0.1590428139789683</v>
      </c>
      <c r="AU826" s="17">
        <f t="shared" si="376"/>
        <v>-1.0504922323327603</v>
      </c>
      <c r="AV826" s="20">
        <f t="shared" si="377"/>
        <v>0.14674593019490517</v>
      </c>
      <c r="AW826" s="17">
        <f>(Z826*0.3999)+(AL826*0.4002)+(AV826*0.1999)</f>
        <v>0.31472447913821211</v>
      </c>
      <c r="AX826" s="17">
        <f t="shared" si="378"/>
        <v>825</v>
      </c>
    </row>
    <row r="827" spans="1:50" x14ac:dyDescent="0.25">
      <c r="A827">
        <v>177065</v>
      </c>
      <c r="B827" s="1" t="s">
        <v>1066</v>
      </c>
      <c r="C827" t="s">
        <v>645</v>
      </c>
      <c r="D827" t="s">
        <v>169</v>
      </c>
      <c r="E827" s="1" t="s">
        <v>40</v>
      </c>
      <c r="F827">
        <v>148.04300000000001</v>
      </c>
      <c r="G827">
        <v>127275.845</v>
      </c>
      <c r="H827">
        <v>6281741.0379999997</v>
      </c>
      <c r="I827">
        <v>191.25899999999999</v>
      </c>
      <c r="J827">
        <v>173120854.43599999</v>
      </c>
      <c r="K827">
        <v>60.244999999999997</v>
      </c>
      <c r="L827">
        <v>-1411.4749999999999</v>
      </c>
      <c r="M827" s="2">
        <v>415.02300000000002</v>
      </c>
      <c r="N827">
        <v>62.734000000000002</v>
      </c>
      <c r="O827" s="4">
        <v>40821063.034000002</v>
      </c>
      <c r="P827" s="4">
        <v>247895400.866</v>
      </c>
      <c r="Q827" s="4">
        <v>247123136.86199999</v>
      </c>
      <c r="R827" s="6">
        <v>422876.76699999999</v>
      </c>
      <c r="S827" s="4">
        <v>-39277644.609999999</v>
      </c>
      <c r="T827" s="4">
        <v>7592914.8930000002</v>
      </c>
      <c r="U827" s="4">
        <v>26587387.168000001</v>
      </c>
      <c r="V827" s="4">
        <v>27.045999999999999</v>
      </c>
      <c r="W827" s="8">
        <v>138</v>
      </c>
      <c r="X827" s="23">
        <f t="shared" si="363"/>
        <v>1271765.1048597174</v>
      </c>
      <c r="Y827" s="24">
        <f t="shared" si="393"/>
        <v>-0.23350277018804116</v>
      </c>
      <c r="Z827" s="20">
        <f t="shared" si="364"/>
        <v>0.40768550935263781</v>
      </c>
      <c r="AA827" s="7">
        <f t="shared" si="365"/>
        <v>4.1604852264324608</v>
      </c>
      <c r="AB827" s="7">
        <f t="shared" si="394"/>
        <v>0.26804750575788944</v>
      </c>
      <c r="AC827" s="4">
        <f t="shared" si="366"/>
        <v>-122652.4411952036</v>
      </c>
      <c r="AD827">
        <f t="shared" si="391"/>
        <v>-2.795367860948508E-2</v>
      </c>
      <c r="AE827" s="7">
        <f t="shared" si="367"/>
        <v>-1.2410359605291772</v>
      </c>
      <c r="AF827" s="7">
        <f t="shared" si="387"/>
        <v>-0.24859602356269356</v>
      </c>
      <c r="AG827">
        <f t="shared" si="368"/>
        <v>-9.9968284136158161</v>
      </c>
      <c r="AH827" s="7">
        <f t="shared" si="380"/>
        <v>-0.70800866866988077</v>
      </c>
      <c r="AI827" s="7">
        <f t="shared" si="369"/>
        <v>-319.99825912123879</v>
      </c>
      <c r="AJ827" s="10">
        <v>-3</v>
      </c>
      <c r="AK827" s="17">
        <f t="shared" si="370"/>
        <v>-0.56509973851057071</v>
      </c>
      <c r="AL827" s="20">
        <f t="shared" si="371"/>
        <v>0.28600296318065521</v>
      </c>
      <c r="AM827">
        <f t="shared" si="372"/>
        <v>62.734000000000002</v>
      </c>
      <c r="AN827" s="13">
        <f>(AM827 - AVERAGE(AM$2:AM$844)) / _xlfn.STDEV.P(AM$2:AM$844)</f>
        <v>9.1811850455246771E-2</v>
      </c>
      <c r="AO827">
        <f t="shared" si="373"/>
        <v>-23.4289152626774</v>
      </c>
      <c r="AP827" s="13">
        <v>-3</v>
      </c>
      <c r="AQ827">
        <f t="shared" si="374"/>
        <v>3.1746866959913684</v>
      </c>
      <c r="AR827" s="13">
        <f t="shared" si="389"/>
        <v>-9.469282767326731E-2</v>
      </c>
      <c r="AS827" s="16">
        <f t="shared" si="375"/>
        <v>-3.4577125020589927E-5</v>
      </c>
      <c r="AT827" s="13">
        <f t="shared" si="392"/>
        <v>-0.79609997020894996</v>
      </c>
      <c r="AU827" s="17">
        <f t="shared" si="376"/>
        <v>-0.90534964582353283</v>
      </c>
      <c r="AV827" s="20">
        <f t="shared" si="377"/>
        <v>0.18264009153059768</v>
      </c>
      <c r="AW827" s="17">
        <f>(Z827*0.3999)+(AL827*0.4002)+(AV827*0.1999)</f>
        <v>0.31400157535198453</v>
      </c>
      <c r="AX827" s="17">
        <f t="shared" si="378"/>
        <v>826</v>
      </c>
    </row>
    <row r="828" spans="1:50" ht="30" x14ac:dyDescent="0.25">
      <c r="A828">
        <v>111966</v>
      </c>
      <c r="B828" s="1" t="s">
        <v>1472</v>
      </c>
      <c r="C828" t="s">
        <v>422</v>
      </c>
      <c r="D828" t="s">
        <v>106</v>
      </c>
      <c r="E828" s="1" t="s">
        <v>44</v>
      </c>
      <c r="F828">
        <v>536.904</v>
      </c>
      <c r="G828">
        <v>24757270.072000001</v>
      </c>
      <c r="H828">
        <v>6356765.5719999997</v>
      </c>
      <c r="I828">
        <v>519.5</v>
      </c>
      <c r="J828">
        <v>124347612.954</v>
      </c>
      <c r="K828">
        <v>191.227</v>
      </c>
      <c r="L828">
        <v>799.86199999999997</v>
      </c>
      <c r="M828" s="2">
        <v>-1.0309999999999999</v>
      </c>
      <c r="N828">
        <v>-250.42400000000001</v>
      </c>
      <c r="O828" s="4">
        <v>39073205.723999999</v>
      </c>
      <c r="P828" s="4">
        <v>318121825.35699999</v>
      </c>
      <c r="Q828" s="4">
        <v>439609748.884</v>
      </c>
      <c r="R828" s="6">
        <v>2551933.0520000001</v>
      </c>
      <c r="S828" s="4">
        <v>41050620.055</v>
      </c>
      <c r="T828" s="4">
        <v>3548514.679</v>
      </c>
      <c r="U828" s="4">
        <v>191154334.324</v>
      </c>
      <c r="V828" s="4">
        <v>37.512999999999998</v>
      </c>
      <c r="W828" s="8">
        <v>640</v>
      </c>
      <c r="X828" s="23">
        <f t="shared" si="363"/>
        <v>-4111.0046509562499</v>
      </c>
      <c r="Y828" s="24">
        <f t="shared" si="393"/>
        <v>-0.73208689608008803</v>
      </c>
      <c r="Z828" s="20">
        <f t="shared" si="364"/>
        <v>0.23205776570552941</v>
      </c>
      <c r="AA828" s="7">
        <f t="shared" si="365"/>
        <v>2.2130683693854243</v>
      </c>
      <c r="AB828" s="7">
        <f t="shared" si="394"/>
        <v>-8.5584207958683753E-2</v>
      </c>
      <c r="AC828" s="4">
        <f t="shared" si="366"/>
        <v>155461.33327248952</v>
      </c>
      <c r="AD828">
        <f t="shared" si="391"/>
        <v>1.9961193875318615E-2</v>
      </c>
      <c r="AE828" s="7">
        <f t="shared" si="367"/>
        <v>0.24800581056480839</v>
      </c>
      <c r="AF828" s="7">
        <f t="shared" si="387"/>
        <v>2.2504603392609259E-2</v>
      </c>
      <c r="AG828">
        <f t="shared" si="368"/>
        <v>0.23299258007903312</v>
      </c>
      <c r="AH828" s="7">
        <f t="shared" si="380"/>
        <v>-5.3085781670289545E-2</v>
      </c>
      <c r="AI828" s="7">
        <f t="shared" si="369"/>
        <v>3.6185468985013904</v>
      </c>
      <c r="AJ828" s="10">
        <f t="shared" ref="AJ828:AJ844" si="395">(AI828 - AVERAGE(AI$2:AI$844)) / _xlfn.STDEV.P(AI$2:AI$844)</f>
        <v>-8.0851923795919448E-2</v>
      </c>
      <c r="AK828" s="17">
        <f t="shared" si="370"/>
        <v>-4.0925107531231311E-2</v>
      </c>
      <c r="AL828" s="20">
        <f t="shared" si="371"/>
        <v>0.48367780064812177</v>
      </c>
      <c r="AM828">
        <f t="shared" si="372"/>
        <v>-250.42400000000001</v>
      </c>
      <c r="AN828" s="13">
        <v>-3</v>
      </c>
      <c r="AO828">
        <f t="shared" si="373"/>
        <v>4.1827879954190568</v>
      </c>
      <c r="AP828" s="13">
        <f>(AO828 - AVERAGE(AO$2:AO$844)) / _xlfn.STDEV.P(AO$2:AO$844)</f>
        <v>-0.64724168857852671</v>
      </c>
      <c r="AQ828">
        <f t="shared" si="374"/>
        <v>2.7166665795102154</v>
      </c>
      <c r="AR828" s="13">
        <f t="shared" si="389"/>
        <v>-0.18085287781154144</v>
      </c>
      <c r="AS828" s="16">
        <f t="shared" si="375"/>
        <v>2.0470856823214263E-5</v>
      </c>
      <c r="AT828" s="13">
        <f t="shared" si="392"/>
        <v>-0.44512875638711352</v>
      </c>
      <c r="AU828" s="17">
        <f t="shared" si="376"/>
        <v>-1.1960493928749396</v>
      </c>
      <c r="AV828" s="20">
        <f t="shared" si="377"/>
        <v>0.1158386423400706</v>
      </c>
      <c r="AW828" s="17">
        <f>(Z828*0.3999)+(AL828*0.4002)+(AV828*0.1999)</f>
        <v>0.30952390092879967</v>
      </c>
      <c r="AX828" s="17">
        <f t="shared" si="378"/>
        <v>827</v>
      </c>
    </row>
    <row r="829" spans="1:50" x14ac:dyDescent="0.25">
      <c r="A829">
        <v>214883</v>
      </c>
      <c r="B829" s="1" t="s">
        <v>1473</v>
      </c>
      <c r="C829" t="s">
        <v>142</v>
      </c>
      <c r="D829" t="s">
        <v>143</v>
      </c>
      <c r="E829" s="1" t="s">
        <v>44</v>
      </c>
      <c r="F829">
        <v>297.923</v>
      </c>
      <c r="G829">
        <v>-327794.15000000002</v>
      </c>
      <c r="H829">
        <v>96021.342999999993</v>
      </c>
      <c r="I829">
        <v>270.495</v>
      </c>
      <c r="J829">
        <v>3036877.12</v>
      </c>
      <c r="K829">
        <v>24.702999999999999</v>
      </c>
      <c r="L829">
        <v>93.144999999999996</v>
      </c>
      <c r="M829" s="2">
        <v>-9.0690000000000008</v>
      </c>
      <c r="N829">
        <v>-20.571000000000002</v>
      </c>
      <c r="O829" s="4">
        <v>2705470.375</v>
      </c>
      <c r="P829" s="4">
        <v>27617138.034000002</v>
      </c>
      <c r="Q829" s="4">
        <v>39081544.972999997</v>
      </c>
      <c r="R829" s="6">
        <v>858682.93200000003</v>
      </c>
      <c r="S829" s="4">
        <v>-11899566.413000001</v>
      </c>
      <c r="T829" s="4">
        <v>95465.880999999994</v>
      </c>
      <c r="U829" s="4">
        <v>5471317.7740000002</v>
      </c>
      <c r="V829" s="4">
        <v>36.92</v>
      </c>
      <c r="W829" s="8">
        <v>308</v>
      </c>
      <c r="X829" s="23">
        <f t="shared" si="363"/>
        <v>-25283.751656844161</v>
      </c>
      <c r="Y829" s="24">
        <f t="shared" si="393"/>
        <v>-0.74036073668261537</v>
      </c>
      <c r="Z829" s="20">
        <f t="shared" si="364"/>
        <v>0.22954056812982543</v>
      </c>
      <c r="AA829" s="7">
        <f t="shared" si="365"/>
        <v>1.5986892795268783</v>
      </c>
      <c r="AB829" s="7">
        <f t="shared" si="394"/>
        <v>-0.19714939731816894</v>
      </c>
      <c r="AC829" s="4">
        <f t="shared" si="366"/>
        <v>32603.758870578135</v>
      </c>
      <c r="AD829">
        <f t="shared" si="391"/>
        <v>-1.2053413764033041E-3</v>
      </c>
      <c r="AE829" s="7">
        <f t="shared" si="367"/>
        <v>-2.1573495741905337</v>
      </c>
      <c r="AF829" s="7">
        <f t="shared" si="387"/>
        <v>-0.41542357667342056</v>
      </c>
      <c r="AG829">
        <f t="shared" si="368"/>
        <v>-2.0265179894274173E-2</v>
      </c>
      <c r="AH829" s="7">
        <f t="shared" si="380"/>
        <v>-6.9299584768017092E-2</v>
      </c>
      <c r="AI829" s="7">
        <f t="shared" si="369"/>
        <v>3.4089460694256339</v>
      </c>
      <c r="AJ829" s="10">
        <f t="shared" si="395"/>
        <v>-8.3371915668368185E-2</v>
      </c>
      <c r="AK829" s="17">
        <f t="shared" si="370"/>
        <v>-0.16877604004045393</v>
      </c>
      <c r="AL829" s="20">
        <f t="shared" si="371"/>
        <v>0.43298640260867244</v>
      </c>
      <c r="AM829">
        <f t="shared" si="372"/>
        <v>-20.571000000000002</v>
      </c>
      <c r="AN829" s="13">
        <v>-3</v>
      </c>
      <c r="AO829">
        <f t="shared" si="373"/>
        <v>3.7705946646156336</v>
      </c>
      <c r="AP829" s="13">
        <f>(AO829 - AVERAGE(AO$2:AO$844)) / _xlfn.STDEV.P(AO$2:AO$844)</f>
        <v>-0.68242249377442488</v>
      </c>
      <c r="AQ829">
        <f t="shared" si="374"/>
        <v>10.949884629397239</v>
      </c>
      <c r="AR829" s="13">
        <f t="shared" si="389"/>
        <v>1.3679316721500308</v>
      </c>
      <c r="AS829" s="16">
        <f t="shared" si="375"/>
        <v>3.4428393990453506E-5</v>
      </c>
      <c r="AT829" s="13">
        <f t="shared" si="392"/>
        <v>-0.35613923129518293</v>
      </c>
      <c r="AU829" s="17">
        <f t="shared" si="376"/>
        <v>-0.79985055166513497</v>
      </c>
      <c r="AV829" s="20">
        <f t="shared" si="377"/>
        <v>0.21189869509160505</v>
      </c>
      <c r="AW829" s="17">
        <f>(Z829*0.3999)+(AL829*0.4002)+(AV829*0.1999)</f>
        <v>0.3074329806679198</v>
      </c>
      <c r="AX829" s="17">
        <f t="shared" si="378"/>
        <v>828</v>
      </c>
    </row>
    <row r="830" spans="1:50" x14ac:dyDescent="0.25">
      <c r="A830">
        <v>219505</v>
      </c>
      <c r="B830" s="1" t="s">
        <v>1474</v>
      </c>
      <c r="C830" t="s">
        <v>109</v>
      </c>
      <c r="D830" t="s">
        <v>110</v>
      </c>
      <c r="E830" s="1" t="s">
        <v>70</v>
      </c>
      <c r="F830">
        <v>-4.1710000000000003</v>
      </c>
      <c r="G830">
        <v>-2092080.2450000001</v>
      </c>
      <c r="H830">
        <v>1087380.763</v>
      </c>
      <c r="I830">
        <v>-7.2640000000000002</v>
      </c>
      <c r="J830">
        <v>569590.48800000001</v>
      </c>
      <c r="K830">
        <v>6.7830000000000004</v>
      </c>
      <c r="L830">
        <v>-34.506999999999998</v>
      </c>
      <c r="M830" s="2">
        <v>-4.415</v>
      </c>
      <c r="N830">
        <v>44.668999999999997</v>
      </c>
      <c r="O830" s="4">
        <v>1422098.7109999999</v>
      </c>
      <c r="P830" s="4">
        <v>7872118.0870000003</v>
      </c>
      <c r="Q830" s="4">
        <v>11163200.391000001</v>
      </c>
      <c r="R830" s="6">
        <v>500992.75799999997</v>
      </c>
      <c r="S830" s="4">
        <v>-1244185.7890000001</v>
      </c>
      <c r="T830" s="4">
        <v>0</v>
      </c>
      <c r="U830" s="4">
        <v>8804260.5050000008</v>
      </c>
      <c r="V830" s="4">
        <v>36.459000000000003</v>
      </c>
      <c r="W830" s="8">
        <v>142</v>
      </c>
      <c r="X830" s="23">
        <f t="shared" si="363"/>
        <v>-15576.641032183097</v>
      </c>
      <c r="Y830" s="24">
        <f t="shared" si="393"/>
        <v>-0.73656741284054561</v>
      </c>
      <c r="Z830" s="20">
        <f t="shared" si="364"/>
        <v>0.23069272904666471</v>
      </c>
      <c r="AA830" s="7">
        <f t="shared" si="365"/>
        <v>0.87848013830131189</v>
      </c>
      <c r="AB830" s="7">
        <f t="shared" si="394"/>
        <v>-0.32793228128279461</v>
      </c>
      <c r="AC830" s="4">
        <f t="shared" si="366"/>
        <v>-16506.520068391921</v>
      </c>
      <c r="AD830">
        <f t="shared" si="391"/>
        <v>-9.6663129969486155E-3</v>
      </c>
      <c r="AE830" s="7">
        <f t="shared" si="367"/>
        <v>-1.781013021036229E-2</v>
      </c>
      <c r="AF830" s="7">
        <f t="shared" si="387"/>
        <v>-2.5890861125433422E-2</v>
      </c>
      <c r="AG830">
        <f t="shared" si="368"/>
        <v>-0.63568153323217524</v>
      </c>
      <c r="AH830" s="7">
        <f t="shared" si="380"/>
        <v>-0.10869912607800079</v>
      </c>
      <c r="AI830" s="7">
        <f t="shared" si="369"/>
        <v>3.3919541840178784</v>
      </c>
      <c r="AJ830" s="10">
        <f t="shared" si="395"/>
        <v>-8.3576205953449306E-2</v>
      </c>
      <c r="AK830" s="17">
        <f t="shared" si="370"/>
        <v>-0.13928405966808491</v>
      </c>
      <c r="AL830" s="20">
        <f t="shared" si="371"/>
        <v>0.44461284281929248</v>
      </c>
      <c r="AM830">
        <f t="shared" si="372"/>
        <v>44.668999999999997</v>
      </c>
      <c r="AN830" s="13">
        <f t="shared" ref="AN830:AN836" si="396">(AM830 - AVERAGE(AM$2:AM$844)) / _xlfn.STDEV.P(AM$2:AM$844)</f>
        <v>-0.60719479531078224</v>
      </c>
      <c r="AO830">
        <f t="shared" si="373"/>
        <v>-5.087277016069585</v>
      </c>
      <c r="AP830" s="13">
        <f>(AO830 - AVERAGE(AO$2:AO$844)) / _xlfn.STDEV.P(AO$2:AO$844)</f>
        <v>-1.438444085489758</v>
      </c>
      <c r="AQ830">
        <f t="shared" si="374"/>
        <v>-1.0709125755565383</v>
      </c>
      <c r="AR830" s="13">
        <f t="shared" si="389"/>
        <v>-0.89334998909652552</v>
      </c>
      <c r="AS830" s="16">
        <f t="shared" si="375"/>
        <v>-2.4264841626735714E-5</v>
      </c>
      <c r="AT830" s="13">
        <f t="shared" si="392"/>
        <v>-0.73035160852903591</v>
      </c>
      <c r="AU830" s="17">
        <f t="shared" si="376"/>
        <v>-0.91117727894561273</v>
      </c>
      <c r="AV830" s="20">
        <f t="shared" si="377"/>
        <v>0.18110098681176814</v>
      </c>
      <c r="AW830" s="17">
        <f>(Z830*0.3999)+(AL830*0.4002)+(AV830*0.1999)</f>
        <v>0.3063901693057145</v>
      </c>
      <c r="AX830" s="17">
        <f t="shared" si="378"/>
        <v>829</v>
      </c>
    </row>
    <row r="831" spans="1:50" x14ac:dyDescent="0.25">
      <c r="A831">
        <v>228884</v>
      </c>
      <c r="B831" s="1" t="s">
        <v>1475</v>
      </c>
      <c r="C831" t="s">
        <v>1476</v>
      </c>
      <c r="D831" t="s">
        <v>66</v>
      </c>
      <c r="E831" s="1" t="s">
        <v>67</v>
      </c>
      <c r="F831">
        <v>95.918000000000006</v>
      </c>
      <c r="G831">
        <v>17063361.039000001</v>
      </c>
      <c r="H831">
        <v>0</v>
      </c>
      <c r="I831">
        <v>79.134</v>
      </c>
      <c r="J831">
        <v>3184466.9210000001</v>
      </c>
      <c r="K831">
        <v>-6.165</v>
      </c>
      <c r="L831">
        <v>131.43</v>
      </c>
      <c r="M831" s="2">
        <v>146.09899999999999</v>
      </c>
      <c r="N831">
        <v>20.498999999999999</v>
      </c>
      <c r="O831" s="4">
        <v>1262745.905</v>
      </c>
      <c r="P831" s="4">
        <v>86462277.209000006</v>
      </c>
      <c r="Q831" s="4">
        <v>85393386.319999993</v>
      </c>
      <c r="R831" s="6">
        <v>2402312.5929999999</v>
      </c>
      <c r="S831" s="4">
        <v>3006974.6189999999</v>
      </c>
      <c r="T831" s="4">
        <v>0</v>
      </c>
      <c r="U831" s="4">
        <v>20408748.541000001</v>
      </c>
      <c r="V831" s="4">
        <v>34.86</v>
      </c>
      <c r="W831" s="8">
        <v>393</v>
      </c>
      <c r="X831" s="23">
        <f t="shared" si="363"/>
        <v>893067.34739111178</v>
      </c>
      <c r="Y831" s="24">
        <f t="shared" si="393"/>
        <v>-0.3814894665273722</v>
      </c>
      <c r="Z831" s="20">
        <f t="shared" si="364"/>
        <v>0.35142004291850504</v>
      </c>
      <c r="AA831" s="7">
        <f t="shared" si="365"/>
        <v>4.9685898458714615</v>
      </c>
      <c r="AB831" s="7">
        <f t="shared" si="394"/>
        <v>0.41479134254885891</v>
      </c>
      <c r="AC831" s="4">
        <f t="shared" si="366"/>
        <v>24229.376253518982</v>
      </c>
      <c r="AD831">
        <f t="shared" si="391"/>
        <v>-2.6481231156513822E-3</v>
      </c>
      <c r="AE831" s="7">
        <f t="shared" si="367"/>
        <v>0.14733753091029375</v>
      </c>
      <c r="AF831" s="7">
        <f t="shared" si="387"/>
        <v>4.1765522535199594E-3</v>
      </c>
      <c r="AG831">
        <f t="shared" si="368"/>
        <v>-15.963613512473101</v>
      </c>
      <c r="AH831" s="7">
        <f t="shared" si="380"/>
        <v>-1.0900079358572847</v>
      </c>
      <c r="AI831" s="7">
        <f t="shared" si="369"/>
        <v>-79.889712971441483</v>
      </c>
      <c r="AJ831" s="10">
        <f t="shared" si="395"/>
        <v>-1.0848562356230134</v>
      </c>
      <c r="AK831" s="17">
        <f t="shared" si="370"/>
        <v>-0.25585452776689499</v>
      </c>
      <c r="AL831" s="20">
        <f t="shared" si="371"/>
        <v>0.39903158385554593</v>
      </c>
      <c r="AM831">
        <f t="shared" si="372"/>
        <v>20.498999999999999</v>
      </c>
      <c r="AN831" s="13">
        <f t="shared" si="396"/>
        <v>-1.5424281541906559</v>
      </c>
      <c r="AO831">
        <f t="shared" si="373"/>
        <v>-21.31873479318735</v>
      </c>
      <c r="AP831" s="13">
        <f>(AO831 - AVERAGE(AO$2:AO$844)) / _xlfn.STDEV.P(AO$2:AO$844)</f>
        <v>-2.8238031183231991</v>
      </c>
      <c r="AQ831">
        <f t="shared" si="374"/>
        <v>-12.836009732360097</v>
      </c>
      <c r="AR831" s="13">
        <v>-3</v>
      </c>
      <c r="AS831" s="16">
        <f t="shared" si="375"/>
        <v>1.0408269746081656E-4</v>
      </c>
      <c r="AT831" s="13">
        <f t="shared" si="392"/>
        <v>8.7957983862931216E-2</v>
      </c>
      <c r="AU831" s="17">
        <f t="shared" si="376"/>
        <v>-1.9010876290654104</v>
      </c>
      <c r="AV831" s="20">
        <f t="shared" si="377"/>
        <v>2.8645267850388866E-2</v>
      </c>
      <c r="AW831" s="17">
        <f>(Z831*0.3999)+(AL831*0.4002)+(AV831*0.1999)</f>
        <v>0.3059515040653924</v>
      </c>
      <c r="AX831" s="17">
        <f t="shared" si="378"/>
        <v>830</v>
      </c>
    </row>
    <row r="832" spans="1:50" x14ac:dyDescent="0.25">
      <c r="A832">
        <v>154493</v>
      </c>
      <c r="B832" s="1" t="s">
        <v>1477</v>
      </c>
      <c r="C832" t="s">
        <v>1187</v>
      </c>
      <c r="D832" t="s">
        <v>291</v>
      </c>
      <c r="E832" s="1" t="s">
        <v>44</v>
      </c>
      <c r="F832">
        <v>697.22400000000005</v>
      </c>
      <c r="G832">
        <v>3141498.5049999999</v>
      </c>
      <c r="H832">
        <v>2776889.75</v>
      </c>
      <c r="I832">
        <v>-227.60900000000001</v>
      </c>
      <c r="J832">
        <v>23053650.921999998</v>
      </c>
      <c r="K832">
        <v>63.680999999999997</v>
      </c>
      <c r="L832">
        <v>826.12300000000005</v>
      </c>
      <c r="M832" s="2">
        <v>132.815</v>
      </c>
      <c r="N832">
        <v>36.494999999999997</v>
      </c>
      <c r="O832" s="4">
        <v>-919921.28</v>
      </c>
      <c r="P832" s="4">
        <v>8128006.8789999997</v>
      </c>
      <c r="Q832" s="4">
        <v>103157455.833</v>
      </c>
      <c r="R832" s="6">
        <v>237429.698</v>
      </c>
      <c r="S832" s="4">
        <v>-27752383.945999999</v>
      </c>
      <c r="T832" s="4">
        <v>-535811.31999999995</v>
      </c>
      <c r="U832" s="4">
        <v>27049011.456</v>
      </c>
      <c r="V832" s="4">
        <v>40.158000000000001</v>
      </c>
      <c r="W832" s="9">
        <v>75</v>
      </c>
      <c r="X832" s="23">
        <f t="shared" si="363"/>
        <v>420456.3378649333</v>
      </c>
      <c r="Y832" s="24">
        <f t="shared" si="393"/>
        <v>-0.5661753818094909</v>
      </c>
      <c r="Z832" s="20">
        <f t="shared" si="364"/>
        <v>0.28563728169802571</v>
      </c>
      <c r="AA832" s="7">
        <f t="shared" si="365"/>
        <v>0.15623419727175306</v>
      </c>
      <c r="AB832" s="7">
        <f t="shared" si="394"/>
        <v>-0.45908502802362916</v>
      </c>
      <c r="AC832" s="4">
        <f t="shared" si="366"/>
        <v>27905.833540526044</v>
      </c>
      <c r="AD832">
        <f t="shared" si="391"/>
        <v>-2.0147241319443242E-3</v>
      </c>
      <c r="AE832" s="7">
        <f t="shared" si="367"/>
        <v>-0.92334221665095062</v>
      </c>
      <c r="AF832" s="7">
        <f t="shared" si="387"/>
        <v>-0.19075548824857144</v>
      </c>
      <c r="AG832">
        <f t="shared" si="368"/>
        <v>2.741978632603994E-2</v>
      </c>
      <c r="AH832" s="7">
        <f t="shared" si="380"/>
        <v>-6.6246747796311067E-2</v>
      </c>
      <c r="AI832" s="7">
        <f t="shared" si="369"/>
        <v>1.0855314533385796</v>
      </c>
      <c r="AJ832" s="10">
        <f t="shared" si="395"/>
        <v>-0.11130589844260522</v>
      </c>
      <c r="AK832" s="17">
        <f t="shared" si="370"/>
        <v>-0.20612404900224768</v>
      </c>
      <c r="AL832" s="20">
        <f t="shared" si="371"/>
        <v>0.41834700686307508</v>
      </c>
      <c r="AM832">
        <f t="shared" si="372"/>
        <v>36.494999999999997</v>
      </c>
      <c r="AN832" s="13">
        <f t="shared" si="396"/>
        <v>-0.92347934125551068</v>
      </c>
      <c r="AO832">
        <f t="shared" si="373"/>
        <v>12.97283334118497</v>
      </c>
      <c r="AP832" s="13">
        <f>(AO832 - AVERAGE(AO$2:AO$844)) / _xlfn.STDEV.P(AO$2:AO$844)</f>
        <v>0.10299090827049757</v>
      </c>
      <c r="AQ832">
        <f t="shared" si="374"/>
        <v>-3.574205807069613</v>
      </c>
      <c r="AR832" s="13">
        <f t="shared" ref="AR832:AR844" si="397">(AQ832 - AVERAGE(AQ$2:AQ$844)) / _xlfn.STDEV.P(AQ$2:AQ$844)</f>
        <v>-1.3642547868923314</v>
      </c>
      <c r="AS832" s="16">
        <f t="shared" si="375"/>
        <v>-8.9803662330759429E-4</v>
      </c>
      <c r="AT832" s="13">
        <v>-3</v>
      </c>
      <c r="AU832" s="17">
        <f t="shared" si="376"/>
        <v>-1.1923597720321117</v>
      </c>
      <c r="AV832" s="20">
        <f t="shared" si="377"/>
        <v>0.11656010339242</v>
      </c>
      <c r="AW832" s="17">
        <f>(Z832*0.3999)+(AL832*0.4002)+(AV832*0.1999)</f>
        <v>0.30494918576578789</v>
      </c>
      <c r="AX832" s="17">
        <f t="shared" si="378"/>
        <v>831</v>
      </c>
    </row>
    <row r="833" spans="1:50" x14ac:dyDescent="0.25">
      <c r="A833">
        <v>208725</v>
      </c>
      <c r="B833" s="1" t="s">
        <v>1478</v>
      </c>
      <c r="C833" t="s">
        <v>625</v>
      </c>
      <c r="D833" t="s">
        <v>490</v>
      </c>
      <c r="E833" s="1" t="s">
        <v>40</v>
      </c>
      <c r="F833">
        <v>-2.907</v>
      </c>
      <c r="G833">
        <v>-194433.82</v>
      </c>
      <c r="H833">
        <v>264405.859</v>
      </c>
      <c r="I833">
        <v>3.6829999999999998</v>
      </c>
      <c r="J833">
        <v>-74308.663</v>
      </c>
      <c r="K833">
        <v>0.90100000000000002</v>
      </c>
      <c r="L833">
        <v>-29.577999999999999</v>
      </c>
      <c r="M833" s="2">
        <v>-1.407</v>
      </c>
      <c r="N833">
        <v>49.546999999999997</v>
      </c>
      <c r="O833" s="4">
        <v>249917.93100000001</v>
      </c>
      <c r="P833" s="4">
        <v>6713390.1179999998</v>
      </c>
      <c r="Q833" s="4">
        <v>10797755.560000001</v>
      </c>
      <c r="R833" s="6">
        <v>258847.81200000001</v>
      </c>
      <c r="S833" s="4">
        <v>-1443009.9269999999</v>
      </c>
      <c r="T833" s="4">
        <v>3830581.1269999999</v>
      </c>
      <c r="U833" s="4">
        <v>3445800.5120000001</v>
      </c>
      <c r="V833" s="4">
        <v>36.728999999999999</v>
      </c>
      <c r="W833" s="8">
        <v>71</v>
      </c>
      <c r="X833" s="23">
        <f t="shared" si="363"/>
        <v>-5129.5615701971838</v>
      </c>
      <c r="Y833" s="24">
        <f t="shared" si="393"/>
        <v>-0.73248492556544753</v>
      </c>
      <c r="Z833" s="20">
        <f t="shared" si="364"/>
        <v>0.23193632013023069</v>
      </c>
      <c r="AA833" s="7">
        <f t="shared" si="365"/>
        <v>1.4517307043234526</v>
      </c>
      <c r="AB833" s="7">
        <f t="shared" si="394"/>
        <v>-0.22383562662057768</v>
      </c>
      <c r="AC833" s="4">
        <f t="shared" si="366"/>
        <v>2512.2950503752791</v>
      </c>
      <c r="AD833">
        <f t="shared" si="391"/>
        <v>-6.3896536406403007E-3</v>
      </c>
      <c r="AE833" s="7">
        <f t="shared" si="367"/>
        <v>-0.34204071416656634</v>
      </c>
      <c r="AF833" s="7">
        <f t="shared" si="387"/>
        <v>-8.4921518488411341E-2</v>
      </c>
      <c r="AG833">
        <f t="shared" si="368"/>
        <v>0.89026003148716271</v>
      </c>
      <c r="AH833" s="7">
        <f t="shared" si="380"/>
        <v>-1.1006893186083463E-2</v>
      </c>
      <c r="AI833" s="7">
        <f t="shared" si="369"/>
        <v>2.6436800803780764</v>
      </c>
      <c r="AJ833" s="10">
        <f t="shared" si="395"/>
        <v>-9.2572566644630691E-2</v>
      </c>
      <c r="AK833" s="17">
        <f t="shared" si="370"/>
        <v>-0.10118070336386289</v>
      </c>
      <c r="AL833" s="20">
        <f t="shared" si="371"/>
        <v>0.45970350729145981</v>
      </c>
      <c r="AM833">
        <f t="shared" si="372"/>
        <v>49.546999999999997</v>
      </c>
      <c r="AN833" s="13">
        <f t="shared" si="396"/>
        <v>-0.41844558866551851</v>
      </c>
      <c r="AO833">
        <f t="shared" si="373"/>
        <v>-32.827968923418425</v>
      </c>
      <c r="AP833" s="13">
        <v>-3</v>
      </c>
      <c r="AQ833">
        <f t="shared" si="374"/>
        <v>4.0876803551609324</v>
      </c>
      <c r="AR833" s="13">
        <f t="shared" si="397"/>
        <v>7.7054169062001424E-2</v>
      </c>
      <c r="AS833" s="16">
        <f t="shared" si="375"/>
        <v>-1.1835085174420718E-4</v>
      </c>
      <c r="AT833" s="13">
        <f t="shared" ref="AT833:AT838" si="398">(AS833 - AVERAGE(AS$2:AS$844)) / _xlfn.STDEV.P(AS$2:AS$844)</f>
        <v>-1.3302188528592511</v>
      </c>
      <c r="AU833" s="17">
        <f t="shared" si="376"/>
        <v>-1.1223139049060054</v>
      </c>
      <c r="AV833" s="20">
        <f t="shared" si="377"/>
        <v>0.1308644980373089</v>
      </c>
      <c r="AW833" s="17">
        <f>(Z833*0.3999)+(AL833*0.4002)+(AV833*0.1999)</f>
        <v>0.30288449119577948</v>
      </c>
      <c r="AX833" s="17">
        <f t="shared" si="378"/>
        <v>832</v>
      </c>
    </row>
    <row r="834" spans="1:50" x14ac:dyDescent="0.25">
      <c r="A834">
        <v>231095</v>
      </c>
      <c r="B834" s="1" t="s">
        <v>1432</v>
      </c>
      <c r="C834" t="s">
        <v>1479</v>
      </c>
      <c r="D834" t="s">
        <v>536</v>
      </c>
      <c r="E834" s="1" t="s">
        <v>40</v>
      </c>
      <c r="F834">
        <v>31.462</v>
      </c>
      <c r="G834">
        <v>-270978.01199999999</v>
      </c>
      <c r="H834">
        <v>204579.96900000001</v>
      </c>
      <c r="I834">
        <v>32.454000000000001</v>
      </c>
      <c r="J834">
        <v>1123380.243</v>
      </c>
      <c r="K834">
        <v>14.484999999999999</v>
      </c>
      <c r="L834">
        <v>42.194000000000003</v>
      </c>
      <c r="M834" s="2">
        <v>-7.9530000000000003</v>
      </c>
      <c r="N834">
        <v>6.5389999999999997</v>
      </c>
      <c r="O834" s="4">
        <v>2738468.7179999999</v>
      </c>
      <c r="P834" s="4">
        <v>6579179.9529999997</v>
      </c>
      <c r="Q834" s="4">
        <v>8163391.7460000003</v>
      </c>
      <c r="R834" s="6">
        <v>41591.273999999998</v>
      </c>
      <c r="S834" s="4">
        <v>-1026002.73</v>
      </c>
      <c r="T834" s="4">
        <v>685483.79599999997</v>
      </c>
      <c r="U834" s="4">
        <v>9491059.7180000003</v>
      </c>
      <c r="V834" s="4">
        <v>36.610999999999997</v>
      </c>
      <c r="W834" s="8">
        <v>17</v>
      </c>
      <c r="X834" s="23">
        <f t="shared" ref="X834:X844" si="399">(R834/W834)*M834</f>
        <v>-19457.376595411766</v>
      </c>
      <c r="Y834" s="24">
        <f t="shared" si="393"/>
        <v>-0.73808391834933884</v>
      </c>
      <c r="Z834" s="20">
        <f t="shared" ref="Z834:Z844" si="400">_xlfn.NORM.DIST(Y834, 0, 1, TRUE)</f>
        <v>0.23023172776914472</v>
      </c>
      <c r="AA834" s="7">
        <f t="shared" ref="AA834:AA844" si="401">(P834/((U834-S834)-H834))</f>
        <v>0.63798217028708903</v>
      </c>
      <c r="AB834" s="7">
        <f t="shared" si="394"/>
        <v>-0.37160434269402493</v>
      </c>
      <c r="AC834" s="4">
        <f t="shared" ref="AC834:AC844" si="402">J834/L834</f>
        <v>26624.170332274731</v>
      </c>
      <c r="AD834">
        <f t="shared" si="391"/>
        <v>-2.2355356660345199E-3</v>
      </c>
      <c r="AE834" s="7">
        <f t="shared" ref="AE834:AE844" si="403">((S834+H834)/U834)</f>
        <v>-8.6547001642203761E-2</v>
      </c>
      <c r="AF834" s="7">
        <f t="shared" si="387"/>
        <v>-3.8405358234824508E-2</v>
      </c>
      <c r="AG834">
        <f t="shared" ref="AG834:AG844" si="404">(G834+T834)/(Q834-P834)</f>
        <v>0.26164796009696151</v>
      </c>
      <c r="AH834" s="7">
        <f t="shared" si="380"/>
        <v>-5.1251236938668225E-2</v>
      </c>
      <c r="AI834" s="7">
        <f t="shared" ref="AI834:AI844" si="405">Q834/(Q834-P834)</f>
        <v>5.1529674138715347</v>
      </c>
      <c r="AJ834" s="10">
        <f t="shared" si="395"/>
        <v>-6.2403870681330818E-2</v>
      </c>
      <c r="AK834" s="17">
        <f t="shared" ref="AK834:AK844" si="406">(AB834*0.3)+(AD834*0.15)+(AF834*0.2)+(AH834*0.2)+(AJ834*0.15)</f>
        <v>-0.13910853279501084</v>
      </c>
      <c r="AL834" s="20">
        <f t="shared" ref="AL834:AL844" si="407">_xlfn.NORM.DIST(AK834, 0, 1, TRUE)</f>
        <v>0.44468219279629922</v>
      </c>
      <c r="AM834">
        <f t="shared" ref="AM834:AM844" si="408">N834</f>
        <v>6.5389999999999997</v>
      </c>
      <c r="AN834" s="13">
        <f t="shared" si="396"/>
        <v>-2.0825960354468838</v>
      </c>
      <c r="AO834">
        <f t="shared" ref="AO834:AO844" si="409">L834/K834</f>
        <v>2.9129444252675185</v>
      </c>
      <c r="AP834" s="13">
        <f t="shared" ref="AP834:AP844" si="410">(AO834 - AVERAGE(AO$2:AO$844)) / _xlfn.STDEV.P(AO$2:AO$844)</f>
        <v>-0.7556231589523652</v>
      </c>
      <c r="AQ834">
        <f t="shared" ref="AQ834:AQ844" si="411">I834/K834</f>
        <v>2.2405246807041768</v>
      </c>
      <c r="AR834" s="13">
        <f t="shared" si="397"/>
        <v>-0.27042189104449937</v>
      </c>
      <c r="AS834" s="16">
        <f t="shared" ref="AS834:AS844" si="412">L834/O834</f>
        <v>1.540788095283256E-5</v>
      </c>
      <c r="AT834" s="13">
        <f t="shared" si="398"/>
        <v>-0.47740893682716246</v>
      </c>
      <c r="AU834" s="17">
        <f t="shared" ref="AU834:AU844" si="413">(AN834*0.3)+(AP834*0.25)+(AR834*0.25)+(AT834*0.2)</f>
        <v>-0.9767718604987139</v>
      </c>
      <c r="AV834" s="20">
        <f t="shared" ref="AV834:AV844" si="414">_xlfn.NORM.DIST(AU834, 0, 1, TRUE)</f>
        <v>0.16434105500333515</v>
      </c>
      <c r="AW834" s="17">
        <f>(Z834*0.3999)+(AL834*0.4002)+(AV834*0.1999)</f>
        <v>0.30288325838712665</v>
      </c>
      <c r="AX834" s="17">
        <f t="shared" ref="AX834:AX897" si="415">_xlfn.RANK.AVG(AW834,$AW$2:$AW$844)</f>
        <v>833</v>
      </c>
    </row>
    <row r="835" spans="1:50" ht="30" x14ac:dyDescent="0.25">
      <c r="A835">
        <v>202912</v>
      </c>
      <c r="B835" s="1" t="s">
        <v>1480</v>
      </c>
      <c r="C835" t="s">
        <v>349</v>
      </c>
      <c r="D835" t="s">
        <v>195</v>
      </c>
      <c r="E835" s="1" t="s">
        <v>48</v>
      </c>
      <c r="F835">
        <v>121.34099999999999</v>
      </c>
      <c r="G835">
        <v>7987.7430000000004</v>
      </c>
      <c r="H835">
        <v>871321.13600000006</v>
      </c>
      <c r="I835">
        <v>80.227999999999994</v>
      </c>
      <c r="J835">
        <v>7462369.8360000001</v>
      </c>
      <c r="K835">
        <v>33.145000000000003</v>
      </c>
      <c r="L835">
        <v>213.68600000000001</v>
      </c>
      <c r="M835" s="2">
        <v>21.805</v>
      </c>
      <c r="N835">
        <v>30.754999999999999</v>
      </c>
      <c r="O835" s="4">
        <v>452736.755</v>
      </c>
      <c r="P835" s="4">
        <v>-60950565.588</v>
      </c>
      <c r="Q835" s="4">
        <v>3870588.2570000002</v>
      </c>
      <c r="R835" s="6">
        <v>754926.505</v>
      </c>
      <c r="S835" s="4">
        <v>-3648372.0350000001</v>
      </c>
      <c r="T835" s="4">
        <v>0</v>
      </c>
      <c r="U835" s="4">
        <v>4878779.7170000002</v>
      </c>
      <c r="V835" s="4">
        <v>35.238999999999997</v>
      </c>
      <c r="W835" s="8">
        <v>265</v>
      </c>
      <c r="X835" s="23">
        <f t="shared" si="399"/>
        <v>62117.631854811327</v>
      </c>
      <c r="Y835" s="24">
        <f t="shared" si="393"/>
        <v>-0.70620621174474585</v>
      </c>
      <c r="Z835" s="20">
        <f t="shared" si="400"/>
        <v>0.24002995399186455</v>
      </c>
      <c r="AA835" s="7">
        <f t="shared" si="401"/>
        <v>-7.9613262943172716</v>
      </c>
      <c r="AB835" s="7">
        <f t="shared" si="394"/>
        <v>-1.9331540325363286</v>
      </c>
      <c r="AC835" s="4">
        <f t="shared" si="402"/>
        <v>34922.127963460407</v>
      </c>
      <c r="AD835">
        <f t="shared" si="391"/>
        <v>-8.0592081670330937E-4</v>
      </c>
      <c r="AE835" s="7">
        <f t="shared" si="403"/>
        <v>-0.56921014271733317</v>
      </c>
      <c r="AF835" s="7">
        <f t="shared" si="387"/>
        <v>-0.12628085151769516</v>
      </c>
      <c r="AG835">
        <f t="shared" si="404"/>
        <v>1.232274115190891E-4</v>
      </c>
      <c r="AH835" s="7">
        <f t="shared" si="380"/>
        <v>-6.7994299506206196E-2</v>
      </c>
      <c r="AI835" s="7">
        <f t="shared" si="405"/>
        <v>5.9711807448774058E-2</v>
      </c>
      <c r="AJ835" s="10">
        <f t="shared" si="395"/>
        <v>-0.12363913768426027</v>
      </c>
      <c r="AK835" s="17">
        <f t="shared" si="406"/>
        <v>-0.63746799874082327</v>
      </c>
      <c r="AL835" s="20">
        <f t="shared" si="407"/>
        <v>0.26191002410958397</v>
      </c>
      <c r="AM835">
        <f t="shared" si="408"/>
        <v>30.754999999999999</v>
      </c>
      <c r="AN835" s="13">
        <f t="shared" si="396"/>
        <v>-1.1455827537491172</v>
      </c>
      <c r="AO835">
        <f t="shared" si="409"/>
        <v>6.4470055815356764</v>
      </c>
      <c r="AP835" s="13">
        <f t="shared" si="410"/>
        <v>-0.45399014405927751</v>
      </c>
      <c r="AQ835">
        <f t="shared" si="411"/>
        <v>2.4205159149192936</v>
      </c>
      <c r="AR835" s="13">
        <f t="shared" si="397"/>
        <v>-0.23656299881162418</v>
      </c>
      <c r="AS835" s="16">
        <f t="shared" si="412"/>
        <v>4.7198730308521122E-4</v>
      </c>
      <c r="AT835" s="13">
        <f t="shared" si="398"/>
        <v>2.433619381096717</v>
      </c>
      <c r="AU835" s="17">
        <f t="shared" si="413"/>
        <v>-2.9589235623117105E-2</v>
      </c>
      <c r="AV835" s="20">
        <f t="shared" si="414"/>
        <v>0.48819732514225433</v>
      </c>
      <c r="AW835" s="17">
        <f>(Z835*0.3999)+(AL835*0.4002)+(AV835*0.1999)</f>
        <v>0.29839501554593878</v>
      </c>
      <c r="AX835" s="17">
        <f t="shared" si="415"/>
        <v>834</v>
      </c>
    </row>
    <row r="836" spans="1:50" x14ac:dyDescent="0.25">
      <c r="A836">
        <v>449764</v>
      </c>
      <c r="B836" s="1" t="s">
        <v>1481</v>
      </c>
      <c r="C836" t="s">
        <v>589</v>
      </c>
      <c r="D836" t="s">
        <v>110</v>
      </c>
      <c r="E836" s="1" t="s">
        <v>93</v>
      </c>
      <c r="F836">
        <v>166.76499999999999</v>
      </c>
      <c r="G836">
        <v>-154900.568</v>
      </c>
      <c r="H836">
        <v>214835.09899999999</v>
      </c>
      <c r="I836">
        <v>47.572000000000003</v>
      </c>
      <c r="J836">
        <v>0</v>
      </c>
      <c r="K836">
        <v>31.489000000000001</v>
      </c>
      <c r="L836">
        <v>309.74400000000003</v>
      </c>
      <c r="M836" s="2">
        <v>39.979999999999997</v>
      </c>
      <c r="N836">
        <v>-5.8330000000000002</v>
      </c>
      <c r="O836" s="4">
        <v>7346390.4110000003</v>
      </c>
      <c r="P836" s="4">
        <v>-3393647.7949999999</v>
      </c>
      <c r="Q836" s="4">
        <v>8571709.7109999992</v>
      </c>
      <c r="R836" s="6">
        <v>500992.75799999997</v>
      </c>
      <c r="S836" s="4">
        <v>-2316319.966</v>
      </c>
      <c r="T836" s="4">
        <v>0</v>
      </c>
      <c r="U836" s="4">
        <v>4757075.4510000004</v>
      </c>
      <c r="V836" s="4">
        <v>37.027999999999999</v>
      </c>
      <c r="W836" s="8">
        <v>142</v>
      </c>
      <c r="X836" s="23">
        <f t="shared" si="399"/>
        <v>141054.15820309857</v>
      </c>
      <c r="Y836" s="24">
        <f t="shared" si="393"/>
        <v>-0.67535956550931353</v>
      </c>
      <c r="Z836" s="20">
        <f t="shared" si="400"/>
        <v>0.24972367417129537</v>
      </c>
      <c r="AA836" s="7">
        <f t="shared" si="401"/>
        <v>-0.49480468752217804</v>
      </c>
      <c r="AB836" s="7">
        <f t="shared" si="394"/>
        <v>-0.57730727494148248</v>
      </c>
      <c r="AC836" s="4">
        <f t="shared" si="402"/>
        <v>0</v>
      </c>
      <c r="AD836">
        <f t="shared" si="391"/>
        <v>-6.8224847624117199E-3</v>
      </c>
      <c r="AE836" s="7">
        <f t="shared" si="403"/>
        <v>-0.44175983514372053</v>
      </c>
      <c r="AF836" s="7">
        <f t="shared" si="387"/>
        <v>-0.10307676217675771</v>
      </c>
      <c r="AG836">
        <f t="shared" si="404"/>
        <v>-1.2945753432133181E-2</v>
      </c>
      <c r="AH836" s="7">
        <f t="shared" si="380"/>
        <v>-6.8830988111954275E-2</v>
      </c>
      <c r="AI836" s="7">
        <f t="shared" si="405"/>
        <v>0.71637723375183204</v>
      </c>
      <c r="AJ836" s="10">
        <f t="shared" si="395"/>
        <v>-0.1157441711209186</v>
      </c>
      <c r="AK836" s="17">
        <f t="shared" si="406"/>
        <v>-0.22595873092268667</v>
      </c>
      <c r="AL836" s="20">
        <f t="shared" si="407"/>
        <v>0.41061675908492223</v>
      </c>
      <c r="AM836">
        <f t="shared" si="408"/>
        <v>-5.8330000000000002</v>
      </c>
      <c r="AN836" s="13">
        <f t="shared" si="396"/>
        <v>-2.5613178855115009</v>
      </c>
      <c r="AO836">
        <f t="shared" si="409"/>
        <v>9.8365778525834422</v>
      </c>
      <c r="AP836" s="13">
        <f t="shared" si="410"/>
        <v>-0.164689292119926</v>
      </c>
      <c r="AQ836">
        <f t="shared" si="411"/>
        <v>1.5107497856394296</v>
      </c>
      <c r="AR836" s="13">
        <f t="shared" si="397"/>
        <v>-0.40770285160907688</v>
      </c>
      <c r="AS836" s="16">
        <f t="shared" si="412"/>
        <v>4.2162746964306415E-5</v>
      </c>
      <c r="AT836" s="13">
        <f t="shared" si="398"/>
        <v>-0.30682706470091908</v>
      </c>
      <c r="AU836" s="17">
        <f t="shared" si="413"/>
        <v>-0.97285881452588485</v>
      </c>
      <c r="AV836" s="20">
        <f t="shared" si="414"/>
        <v>0.16531173837937149</v>
      </c>
      <c r="AW836" s="17">
        <f>(Z836*0.3999)+(AL836*0.4002)+(AV836*0.1999)</f>
        <v>0.29723914078892327</v>
      </c>
      <c r="AX836" s="17">
        <f t="shared" si="415"/>
        <v>835</v>
      </c>
    </row>
    <row r="837" spans="1:50" x14ac:dyDescent="0.25">
      <c r="A837">
        <v>443340</v>
      </c>
      <c r="B837" s="1" t="s">
        <v>1482</v>
      </c>
      <c r="C837" t="s">
        <v>885</v>
      </c>
      <c r="D837" t="s">
        <v>110</v>
      </c>
      <c r="E837" s="1" t="s">
        <v>93</v>
      </c>
      <c r="F837">
        <v>16.893999999999998</v>
      </c>
      <c r="G837">
        <v>504229.97</v>
      </c>
      <c r="H837">
        <v>26116.339</v>
      </c>
      <c r="I837">
        <v>11.593</v>
      </c>
      <c r="J837">
        <v>0</v>
      </c>
      <c r="K837">
        <v>13.772</v>
      </c>
      <c r="L837">
        <v>62.402999999999999</v>
      </c>
      <c r="M837" s="2">
        <v>3.226</v>
      </c>
      <c r="N837">
        <v>-32.534999999999997</v>
      </c>
      <c r="O837" s="4">
        <v>468565.886</v>
      </c>
      <c r="P837" s="4">
        <v>844013.05299999996</v>
      </c>
      <c r="Q837" s="4">
        <v>1830227.23</v>
      </c>
      <c r="R837" s="6">
        <v>500992.75799999997</v>
      </c>
      <c r="S837" s="4">
        <v>108850.364</v>
      </c>
      <c r="T837" s="4">
        <v>274252.77</v>
      </c>
      <c r="U837" s="4">
        <v>1855571.73</v>
      </c>
      <c r="V837" s="4">
        <v>36.389000000000003</v>
      </c>
      <c r="W837" s="8">
        <v>142</v>
      </c>
      <c r="X837" s="23">
        <f t="shared" si="399"/>
        <v>11381.708713436619</v>
      </c>
      <c r="Y837" s="24">
        <f t="shared" si="393"/>
        <v>-0.72603268682504962</v>
      </c>
      <c r="Z837" s="20">
        <f t="shared" si="400"/>
        <v>0.23390936627241532</v>
      </c>
      <c r="AA837" s="7">
        <f t="shared" si="401"/>
        <v>0.49053271364178103</v>
      </c>
      <c r="AB837" s="7">
        <f t="shared" si="394"/>
        <v>-0.3983797112297191</v>
      </c>
      <c r="AC837" s="4">
        <f t="shared" si="402"/>
        <v>0</v>
      </c>
      <c r="AD837">
        <f t="shared" si="391"/>
        <v>-6.8224847624117199E-3</v>
      </c>
      <c r="AE837" s="7">
        <f t="shared" si="403"/>
        <v>7.2735912504983041E-2</v>
      </c>
      <c r="AF837" s="7">
        <f t="shared" si="387"/>
        <v>-9.4057030694460302E-3</v>
      </c>
      <c r="AG837">
        <f t="shared" si="404"/>
        <v>0.78936478318339964</v>
      </c>
      <c r="AH837" s="7">
        <f t="shared" si="380"/>
        <v>-1.7466303115579656E-2</v>
      </c>
      <c r="AI837" s="7">
        <f t="shared" si="405"/>
        <v>1.8558111135325932</v>
      </c>
      <c r="AJ837" s="10">
        <f t="shared" si="395"/>
        <v>-0.10204496902853351</v>
      </c>
      <c r="AK837" s="17">
        <f t="shared" si="406"/>
        <v>-0.14121843267456266</v>
      </c>
      <c r="AL837" s="20">
        <f t="shared" si="407"/>
        <v>0.44384869241563074</v>
      </c>
      <c r="AM837">
        <f t="shared" si="408"/>
        <v>-32.534999999999997</v>
      </c>
      <c r="AN837" s="13">
        <v>-3</v>
      </c>
      <c r="AO837">
        <f t="shared" si="409"/>
        <v>4.531150159744409</v>
      </c>
      <c r="AP837" s="13">
        <f t="shared" si="410"/>
        <v>-0.61750888961047057</v>
      </c>
      <c r="AQ837">
        <f t="shared" si="411"/>
        <v>0.84178042404879461</v>
      </c>
      <c r="AR837" s="13">
        <f t="shared" si="397"/>
        <v>-0.53354543288790612</v>
      </c>
      <c r="AS837" s="16">
        <f t="shared" si="412"/>
        <v>1.3317870947182015E-4</v>
      </c>
      <c r="AT837" s="13">
        <f t="shared" si="398"/>
        <v>0.2734663769199609</v>
      </c>
      <c r="AU837" s="17">
        <f t="shared" si="413"/>
        <v>-1.1330703052406019</v>
      </c>
      <c r="AV837" s="20">
        <f t="shared" si="414"/>
        <v>0.12859236514157169</v>
      </c>
      <c r="AW837" s="17">
        <f>(Z837*0.3999)+(AL837*0.4002)+(AV837*0.1999)</f>
        <v>0.29687421606887449</v>
      </c>
      <c r="AX837" s="17">
        <f t="shared" si="415"/>
        <v>836</v>
      </c>
    </row>
    <row r="838" spans="1:50" x14ac:dyDescent="0.25">
      <c r="A838">
        <v>197993</v>
      </c>
      <c r="B838" s="1" t="s">
        <v>1483</v>
      </c>
      <c r="C838" t="s">
        <v>1004</v>
      </c>
      <c r="D838" t="s">
        <v>118</v>
      </c>
      <c r="E838" s="1" t="s">
        <v>67</v>
      </c>
      <c r="F838">
        <v>29.141999999999999</v>
      </c>
      <c r="G838">
        <v>-875780.76800000004</v>
      </c>
      <c r="H838">
        <v>2256062.4410000001</v>
      </c>
      <c r="I838">
        <v>27.227</v>
      </c>
      <c r="J838">
        <v>17332614.491999999</v>
      </c>
      <c r="K838">
        <v>13.097</v>
      </c>
      <c r="L838">
        <v>-118.126</v>
      </c>
      <c r="M838" s="2">
        <v>-32.741</v>
      </c>
      <c r="N838">
        <v>-2.8660000000000001</v>
      </c>
      <c r="O838" s="4">
        <v>4005897.7629999998</v>
      </c>
      <c r="P838" s="4">
        <v>62219276.978</v>
      </c>
      <c r="Q838" s="4">
        <v>36633327.611000001</v>
      </c>
      <c r="R838" s="6">
        <v>767685.26300000004</v>
      </c>
      <c r="S838" s="4">
        <v>10467165.976</v>
      </c>
      <c r="T838" s="4">
        <v>-1024878.134</v>
      </c>
      <c r="U838" s="4">
        <v>36341475.079000004</v>
      </c>
      <c r="V838" s="4">
        <v>35.984999999999999</v>
      </c>
      <c r="W838" s="8">
        <v>163</v>
      </c>
      <c r="X838" s="23">
        <f t="shared" si="399"/>
        <v>-154201.12390112269</v>
      </c>
      <c r="Y838" s="24">
        <f t="shared" si="393"/>
        <v>-0.79073879053407015</v>
      </c>
      <c r="Z838" s="20">
        <f t="shared" si="400"/>
        <v>0.21454821749748629</v>
      </c>
      <c r="AA838" s="7">
        <f t="shared" si="401"/>
        <v>2.6343732398267385</v>
      </c>
      <c r="AB838" s="7">
        <f t="shared" si="394"/>
        <v>-9.0793945222751096E-3</v>
      </c>
      <c r="AC838" s="4">
        <f t="shared" si="402"/>
        <v>-146729.88581683964</v>
      </c>
      <c r="AD838">
        <f t="shared" si="391"/>
        <v>-3.2101864692730041E-2</v>
      </c>
      <c r="AE838" s="7">
        <f t="shared" si="403"/>
        <v>0.35010214608355683</v>
      </c>
      <c r="AF838" s="7">
        <f t="shared" si="387"/>
        <v>4.1092651831731691E-2</v>
      </c>
      <c r="AG838">
        <f t="shared" si="404"/>
        <v>7.4285260036174916E-2</v>
      </c>
      <c r="AH838" s="7">
        <f t="shared" si="380"/>
        <v>-6.3246375515919967E-2</v>
      </c>
      <c r="AI838" s="7">
        <f t="shared" si="405"/>
        <v>-1.4317751937025478</v>
      </c>
      <c r="AJ838" s="10">
        <f t="shared" si="395"/>
        <v>-0.1415710091245484</v>
      </c>
      <c r="AK838" s="17">
        <f t="shared" si="406"/>
        <v>-3.3205494166111953E-2</v>
      </c>
      <c r="AL838" s="20">
        <f t="shared" si="407"/>
        <v>0.48675535841455531</v>
      </c>
      <c r="AM838">
        <f t="shared" si="408"/>
        <v>-2.8660000000000001</v>
      </c>
      <c r="AN838" s="13">
        <f>(AM838 - AVERAGE(AM$2:AM$844)) / _xlfn.STDEV.P(AM$2:AM$844)</f>
        <v>-2.4465128637574014</v>
      </c>
      <c r="AO838">
        <f t="shared" si="409"/>
        <v>-9.0193174009315111</v>
      </c>
      <c r="AP838" s="13">
        <f t="shared" si="410"/>
        <v>-1.7740447283546055</v>
      </c>
      <c r="AQ838">
        <f t="shared" si="411"/>
        <v>2.0788730243567231</v>
      </c>
      <c r="AR838" s="13">
        <f t="shared" si="397"/>
        <v>-0.30083084976630431</v>
      </c>
      <c r="AS838" s="16">
        <f t="shared" si="412"/>
        <v>-2.9488021659228752E-5</v>
      </c>
      <c r="AT838" s="13">
        <f t="shared" si="398"/>
        <v>-0.7636532078722349</v>
      </c>
      <c r="AU838" s="17">
        <f t="shared" si="413"/>
        <v>-1.4054033952318947</v>
      </c>
      <c r="AV838" s="20">
        <f t="shared" si="414"/>
        <v>7.9950678854200999E-2</v>
      </c>
      <c r="AW838" s="17">
        <f>(Z838*0.3999)+(AL838*0.4002)+(AV838*0.1999)</f>
        <v>0.29657946731770457</v>
      </c>
      <c r="AX838" s="17">
        <f t="shared" si="415"/>
        <v>837</v>
      </c>
    </row>
    <row r="839" spans="1:50" x14ac:dyDescent="0.25">
      <c r="A839">
        <v>148876</v>
      </c>
      <c r="B839" s="1" t="s">
        <v>1484</v>
      </c>
      <c r="C839" t="s">
        <v>85</v>
      </c>
      <c r="D839" t="s">
        <v>86</v>
      </c>
      <c r="E839" s="1" t="s">
        <v>374</v>
      </c>
      <c r="F839">
        <v>151.857</v>
      </c>
      <c r="G839">
        <v>4500792.9349999996</v>
      </c>
      <c r="H839">
        <v>790434.03799999994</v>
      </c>
      <c r="I839">
        <v>145.613</v>
      </c>
      <c r="J839">
        <v>0</v>
      </c>
      <c r="K839">
        <v>-17.84</v>
      </c>
      <c r="L839">
        <v>210.428</v>
      </c>
      <c r="M839" s="2">
        <v>35.313000000000002</v>
      </c>
      <c r="N839">
        <v>55.582999999999998</v>
      </c>
      <c r="O839" s="4">
        <v>-377093.22899999999</v>
      </c>
      <c r="P839" s="4">
        <v>17784891.653000001</v>
      </c>
      <c r="Q839" s="4">
        <v>23628728.534000002</v>
      </c>
      <c r="R839" s="6">
        <v>819966.68799999997</v>
      </c>
      <c r="S839" s="4">
        <v>1438609.5120000001</v>
      </c>
      <c r="T839" s="4">
        <v>3040335.2140000002</v>
      </c>
      <c r="U839" s="4">
        <v>16385426.819</v>
      </c>
      <c r="V839" s="4">
        <v>37.945999999999998</v>
      </c>
      <c r="W839" s="8">
        <v>231</v>
      </c>
      <c r="X839" s="23">
        <f t="shared" si="399"/>
        <v>125348.41408374027</v>
      </c>
      <c r="Y839" s="24">
        <f t="shared" si="393"/>
        <v>-0.68149702246525401</v>
      </c>
      <c r="Z839" s="20">
        <f t="shared" si="400"/>
        <v>0.24777852508645054</v>
      </c>
      <c r="AA839" s="7">
        <f t="shared" si="401"/>
        <v>1.2563160600452095</v>
      </c>
      <c r="AB839" s="7">
        <f t="shared" si="394"/>
        <v>-0.25932100063865859</v>
      </c>
      <c r="AC839" s="4">
        <f t="shared" si="402"/>
        <v>0</v>
      </c>
      <c r="AD839">
        <f t="shared" si="391"/>
        <v>-6.8224847624117199E-3</v>
      </c>
      <c r="AE839" s="7">
        <f t="shared" si="403"/>
        <v>0.13603817432544843</v>
      </c>
      <c r="AF839" s="7">
        <f t="shared" si="387"/>
        <v>2.1193482758957828E-3</v>
      </c>
      <c r="AG839">
        <f t="shared" si="404"/>
        <v>1.2904412464896793</v>
      </c>
      <c r="AH839" s="7">
        <f t="shared" si="380"/>
        <v>1.4613089491422834E-2</v>
      </c>
      <c r="AI839" s="7">
        <f t="shared" si="405"/>
        <v>4.0433586725912578</v>
      </c>
      <c r="AJ839" s="10">
        <f t="shared" si="395"/>
        <v>-7.574449066816176E-2</v>
      </c>
      <c r="AK839" s="17">
        <f t="shared" si="406"/>
        <v>-8.6834858952719876E-2</v>
      </c>
      <c r="AL839" s="20">
        <f t="shared" si="407"/>
        <v>0.46540138941319331</v>
      </c>
      <c r="AM839">
        <f t="shared" si="408"/>
        <v>55.582999999999998</v>
      </c>
      <c r="AN839" s="13">
        <f>(AM839 - AVERAGE(AM$2:AM$844)) / _xlfn.STDEV.P(AM$2:AM$844)</f>
        <v>-0.18488875977851321</v>
      </c>
      <c r="AO839">
        <f t="shared" si="409"/>
        <v>-11.795291479820628</v>
      </c>
      <c r="AP839" s="13">
        <f t="shared" si="410"/>
        <v>-2.0109748191639487</v>
      </c>
      <c r="AQ839">
        <f t="shared" si="411"/>
        <v>-8.1621636771300441</v>
      </c>
      <c r="AR839" s="13">
        <f t="shared" si="397"/>
        <v>-2.2273144340398652</v>
      </c>
      <c r="AS839" s="16">
        <f t="shared" si="412"/>
        <v>-5.5802646087819313E-4</v>
      </c>
      <c r="AT839" s="13">
        <v>-3</v>
      </c>
      <c r="AU839" s="17">
        <f t="shared" si="413"/>
        <v>-1.7150389412345075</v>
      </c>
      <c r="AV839" s="20">
        <f t="shared" si="414"/>
        <v>4.3169043808306364E-2</v>
      </c>
      <c r="AW839" s="17">
        <f>(Z839*0.3999)+(AL839*0.4002)+(AV839*0.1999)</f>
        <v>0.29396976008251197</v>
      </c>
      <c r="AX839" s="17">
        <f t="shared" si="415"/>
        <v>838</v>
      </c>
    </row>
    <row r="840" spans="1:50" x14ac:dyDescent="0.25">
      <c r="A840">
        <v>106306</v>
      </c>
      <c r="B840" s="1" t="s">
        <v>1485</v>
      </c>
      <c r="C840" t="s">
        <v>1486</v>
      </c>
      <c r="D840" t="s">
        <v>608</v>
      </c>
      <c r="E840" s="1" t="s">
        <v>70</v>
      </c>
      <c r="F840">
        <v>-12.699</v>
      </c>
      <c r="G840">
        <v>2768511.835</v>
      </c>
      <c r="H840">
        <v>2077531.0759999999</v>
      </c>
      <c r="I840">
        <v>7.8940000000000001</v>
      </c>
      <c r="J840">
        <v>0</v>
      </c>
      <c r="K840">
        <v>31.093</v>
      </c>
      <c r="L840">
        <v>349.714</v>
      </c>
      <c r="M840" s="2">
        <v>1.161</v>
      </c>
      <c r="N840">
        <v>2.9630000000000001</v>
      </c>
      <c r="O840" s="4">
        <v>-939505.18200000003</v>
      </c>
      <c r="P840" s="4">
        <v>91673010.031000003</v>
      </c>
      <c r="Q840" s="4">
        <v>33433229.228999998</v>
      </c>
      <c r="R840" s="6">
        <v>225608.41800000001</v>
      </c>
      <c r="S840" s="4">
        <v>-23595915.204</v>
      </c>
      <c r="T840" s="4">
        <v>108208.731</v>
      </c>
      <c r="U840" s="4">
        <v>13129743.431</v>
      </c>
      <c r="V840" s="4">
        <v>36.335000000000001</v>
      </c>
      <c r="W840" s="8">
        <v>76</v>
      </c>
      <c r="X840" s="23">
        <f t="shared" si="399"/>
        <v>3446.4654381315795</v>
      </c>
      <c r="Y840" s="24">
        <f t="shared" si="393"/>
        <v>-0.72913360414975459</v>
      </c>
      <c r="Z840" s="20">
        <f t="shared" si="400"/>
        <v>0.23295997034227753</v>
      </c>
      <c r="AA840" s="7">
        <f t="shared" si="401"/>
        <v>2.6458286923267673</v>
      </c>
      <c r="AB840" s="7">
        <f t="shared" si="394"/>
        <v>-6.9991972166367454E-3</v>
      </c>
      <c r="AC840" s="4">
        <f t="shared" si="402"/>
        <v>0</v>
      </c>
      <c r="AD840">
        <f t="shared" si="391"/>
        <v>-6.8224847624117199E-3</v>
      </c>
      <c r="AE840" s="7">
        <f t="shared" si="403"/>
        <v>-1.6389036267985242</v>
      </c>
      <c r="AF840" s="7">
        <f t="shared" si="387"/>
        <v>-0.32103332912707527</v>
      </c>
      <c r="AG840">
        <f t="shared" si="404"/>
        <v>-4.9394426393534974E-2</v>
      </c>
      <c r="AH840" s="7">
        <f t="shared" si="380"/>
        <v>-7.1164466883273769E-2</v>
      </c>
      <c r="AI840" s="7">
        <f t="shared" si="405"/>
        <v>-0.57406172840286296</v>
      </c>
      <c r="AJ840" s="10">
        <f t="shared" si="395"/>
        <v>-0.13125887929674207</v>
      </c>
      <c r="AK840" s="17">
        <f t="shared" si="406"/>
        <v>-0.1012515229759339</v>
      </c>
      <c r="AL840" s="20">
        <f t="shared" si="407"/>
        <v>0.45967539870536067</v>
      </c>
      <c r="AM840">
        <f t="shared" si="408"/>
        <v>2.9630000000000001</v>
      </c>
      <c r="AN840" s="13">
        <f>(AM840 - AVERAGE(AM$2:AM$844)) / _xlfn.STDEV.P(AM$2:AM$844)</f>
        <v>-2.2209656875509149</v>
      </c>
      <c r="AO840">
        <f t="shared" si="409"/>
        <v>11.247354710063359</v>
      </c>
      <c r="AP840" s="13">
        <f t="shared" si="410"/>
        <v>-4.4279129973095785E-2</v>
      </c>
      <c r="AQ840">
        <f t="shared" si="411"/>
        <v>0.25388351075804844</v>
      </c>
      <c r="AR840" s="13">
        <f t="shared" si="397"/>
        <v>-0.64413714207837269</v>
      </c>
      <c r="AS840" s="16">
        <f t="shared" si="412"/>
        <v>-3.7223211398955327E-4</v>
      </c>
      <c r="AT840" s="13">
        <f>(AS840 - AVERAGE(AS$2:AS$844)) / _xlfn.STDEV.P(AS$2:AS$844)</f>
        <v>-2.948897899617041</v>
      </c>
      <c r="AU840" s="17">
        <f t="shared" si="413"/>
        <v>-1.42817335420155</v>
      </c>
      <c r="AV840" s="20">
        <f t="shared" si="414"/>
        <v>7.662098403120457E-2</v>
      </c>
      <c r="AW840" s="17">
        <f>(Z840*0.3999)+(AL840*0.4002)+(AV840*0.1999)</f>
        <v>0.29243932140959988</v>
      </c>
      <c r="AX840" s="17">
        <f t="shared" si="415"/>
        <v>839</v>
      </c>
    </row>
    <row r="841" spans="1:50" x14ac:dyDescent="0.25">
      <c r="A841">
        <v>217606</v>
      </c>
      <c r="B841" s="1" t="s">
        <v>1487</v>
      </c>
      <c r="C841" t="s">
        <v>1488</v>
      </c>
      <c r="D841" t="s">
        <v>55</v>
      </c>
      <c r="E841" s="1" t="s">
        <v>265</v>
      </c>
      <c r="F841">
        <v>38.911000000000001</v>
      </c>
      <c r="G841">
        <v>116709.121</v>
      </c>
      <c r="H841">
        <v>632801.44999999995</v>
      </c>
      <c r="I841">
        <v>51.813000000000002</v>
      </c>
      <c r="J841">
        <v>848600.94499999995</v>
      </c>
      <c r="K841">
        <v>15.224</v>
      </c>
      <c r="L841">
        <v>2.8860000000000001</v>
      </c>
      <c r="M841" s="2">
        <v>-25.564</v>
      </c>
      <c r="N841">
        <v>27.975999999999999</v>
      </c>
      <c r="O841" s="4">
        <v>609481.90899999999</v>
      </c>
      <c r="P841" s="4">
        <v>4676017.71</v>
      </c>
      <c r="Q841" s="4">
        <v>17939126.647999998</v>
      </c>
      <c r="R841" s="6">
        <v>451154.30800000002</v>
      </c>
      <c r="S841" s="4">
        <v>-5682605.7400000002</v>
      </c>
      <c r="T841" s="4">
        <v>-1303476.5120000001</v>
      </c>
      <c r="U841" s="4">
        <v>859226.26</v>
      </c>
      <c r="V841" s="4">
        <v>35.21</v>
      </c>
      <c r="W841" s="8">
        <v>141</v>
      </c>
      <c r="X841" s="23">
        <f t="shared" si="399"/>
        <v>-81796.515813560298</v>
      </c>
      <c r="Y841" s="24">
        <f t="shared" si="393"/>
        <v>-0.76244467328804799</v>
      </c>
      <c r="Z841" s="20">
        <f t="shared" si="400"/>
        <v>0.22289732610917656</v>
      </c>
      <c r="AA841" s="7">
        <f t="shared" si="401"/>
        <v>0.79133415717405631</v>
      </c>
      <c r="AB841" s="7">
        <f t="shared" si="394"/>
        <v>-0.34375713282293879</v>
      </c>
      <c r="AC841" s="4">
        <f t="shared" si="402"/>
        <v>294040.52148302144</v>
      </c>
      <c r="AD841">
        <f t="shared" si="391"/>
        <v>4.3836329671322061E-2</v>
      </c>
      <c r="AE841" s="7">
        <f t="shared" si="403"/>
        <v>-5.8771531144776699</v>
      </c>
      <c r="AF841" s="7">
        <f t="shared" si="387"/>
        <v>-1.0926652038048776</v>
      </c>
      <c r="AG841">
        <f t="shared" si="404"/>
        <v>-8.9478824048546041E-2</v>
      </c>
      <c r="AH841" s="7">
        <f t="shared" ref="AH841:AH844" si="416">(AG841 - AVERAGE(AG$2:AG$999)) / _xlfn.STDEV.P(AG$2:AG$999)</f>
        <v>-7.373070821360006E-2</v>
      </c>
      <c r="AI841" s="7">
        <f t="shared" si="405"/>
        <v>1.3525581921899767</v>
      </c>
      <c r="AJ841" s="10">
        <f t="shared" si="395"/>
        <v>-0.10809548551342353</v>
      </c>
      <c r="AK841" s="17">
        <f t="shared" si="406"/>
        <v>-0.3460451956268924</v>
      </c>
      <c r="AL841" s="20">
        <f t="shared" si="407"/>
        <v>0.36465437465514738</v>
      </c>
      <c r="AM841">
        <f t="shared" si="408"/>
        <v>27.975999999999999</v>
      </c>
      <c r="AN841" s="13">
        <f>(AM841 - AVERAGE(AM$2:AM$844)) / _xlfn.STDEV.P(AM$2:AM$844)</f>
        <v>-1.2531133083344366</v>
      </c>
      <c r="AO841">
        <f t="shared" si="409"/>
        <v>0.18956910141881242</v>
      </c>
      <c r="AP841" s="13">
        <f t="shared" si="410"/>
        <v>-0.98806393269532911</v>
      </c>
      <c r="AQ841">
        <f t="shared" si="411"/>
        <v>3.4033762480294274</v>
      </c>
      <c r="AR841" s="13">
        <f t="shared" si="397"/>
        <v>-5.1673094345660503E-2</v>
      </c>
      <c r="AS841" s="16">
        <f t="shared" si="412"/>
        <v>4.7351692599623992E-6</v>
      </c>
      <c r="AT841" s="13">
        <f>(AS841 - AVERAGE(AS$2:AS$844)) / _xlfn.STDEV.P(AS$2:AS$844)</f>
        <v>-0.54545529297234685</v>
      </c>
      <c r="AU841" s="17">
        <f t="shared" si="413"/>
        <v>-0.74495930785504783</v>
      </c>
      <c r="AV841" s="20">
        <f t="shared" si="414"/>
        <v>0.22814815994121609</v>
      </c>
      <c r="AW841" s="17">
        <f>(Z841*0.3999)+(AL841*0.4002)+(AV841*0.1999)</f>
        <v>0.28067813862029878</v>
      </c>
      <c r="AX841" s="17">
        <f t="shared" si="415"/>
        <v>840</v>
      </c>
    </row>
    <row r="842" spans="1:50" x14ac:dyDescent="0.25">
      <c r="A842">
        <v>367884</v>
      </c>
      <c r="B842" s="1" t="s">
        <v>1489</v>
      </c>
      <c r="C842" t="s">
        <v>1490</v>
      </c>
      <c r="D842" t="s">
        <v>61</v>
      </c>
      <c r="E842" s="1" t="s">
        <v>44</v>
      </c>
      <c r="F842">
        <v>-17.111999999999998</v>
      </c>
      <c r="G842">
        <v>-334815.26500000001</v>
      </c>
      <c r="H842">
        <v>220487.8</v>
      </c>
      <c r="I842">
        <v>95.616</v>
      </c>
      <c r="J842">
        <v>3168468.767</v>
      </c>
      <c r="K842">
        <v>21.177</v>
      </c>
      <c r="L842">
        <v>-357.97899999999998</v>
      </c>
      <c r="M842" s="2">
        <v>-9.9730000000000008</v>
      </c>
      <c r="N842">
        <v>10.164</v>
      </c>
      <c r="O842" s="4">
        <v>3501975.6340000001</v>
      </c>
      <c r="P842" s="4">
        <v>-14662890.122</v>
      </c>
      <c r="Q842" s="4">
        <v>-34638144.942000002</v>
      </c>
      <c r="R842" s="6">
        <v>1456754.142</v>
      </c>
      <c r="S842" s="4">
        <v>-6416019.8360000001</v>
      </c>
      <c r="T842" s="4">
        <v>1621619.486</v>
      </c>
      <c r="U842" s="4">
        <v>7810860.2419999996</v>
      </c>
      <c r="V842" s="4">
        <v>35.552</v>
      </c>
      <c r="W842" s="8">
        <v>313</v>
      </c>
      <c r="X842" s="23">
        <f t="shared" si="399"/>
        <v>-46416.003380722046</v>
      </c>
      <c r="Y842" s="24">
        <f t="shared" si="393"/>
        <v>-0.74861875262581012</v>
      </c>
      <c r="Z842" s="20">
        <f t="shared" si="400"/>
        <v>0.22704351305260614</v>
      </c>
      <c r="AA842" s="7">
        <f t="shared" si="401"/>
        <v>-1.0468713021147615</v>
      </c>
      <c r="AB842" s="7">
        <f t="shared" si="394"/>
        <v>-0.67755713274548457</v>
      </c>
      <c r="AC842" s="4">
        <f t="shared" si="402"/>
        <v>-8850.9906083876431</v>
      </c>
      <c r="AD842">
        <f t="shared" si="391"/>
        <v>-8.3473789794522128E-3</v>
      </c>
      <c r="AE842" s="7">
        <f t="shared" si="403"/>
        <v>-0.79319458344496141</v>
      </c>
      <c r="AF842" s="7">
        <f t="shared" si="387"/>
        <v>-0.167060313510142</v>
      </c>
      <c r="AG842">
        <f t="shared" si="404"/>
        <v>-6.4419915169823094E-2</v>
      </c>
      <c r="AH842" s="7">
        <f t="shared" si="416"/>
        <v>-7.2126412991031827E-2</v>
      </c>
      <c r="AI842" s="7">
        <f t="shared" si="405"/>
        <v>1.7340527194335937</v>
      </c>
      <c r="AJ842" s="10">
        <f t="shared" si="395"/>
        <v>-0.10350884760613681</v>
      </c>
      <c r="AK842" s="17">
        <f t="shared" si="406"/>
        <v>-0.26788291911171846</v>
      </c>
      <c r="AL842" s="20">
        <f t="shared" si="407"/>
        <v>0.39439472095586381</v>
      </c>
      <c r="AM842">
        <f t="shared" si="408"/>
        <v>10.164</v>
      </c>
      <c r="AN842" s="13">
        <f>(AM842 - AVERAGE(AM$2:AM$844)) / _xlfn.STDEV.P(AM$2:AM$844)</f>
        <v>-1.9423303786020538</v>
      </c>
      <c r="AO842">
        <f t="shared" si="409"/>
        <v>-16.904141285356754</v>
      </c>
      <c r="AP842" s="13">
        <f t="shared" si="410"/>
        <v>-2.447016444178459</v>
      </c>
      <c r="AQ842">
        <f t="shared" si="411"/>
        <v>4.5150871228219298</v>
      </c>
      <c r="AR842" s="13">
        <f t="shared" si="397"/>
        <v>0.15745541609461847</v>
      </c>
      <c r="AS842" s="16">
        <f t="shared" si="412"/>
        <v>-1.0222201334710943E-4</v>
      </c>
      <c r="AT842" s="13">
        <f>(AS842 - AVERAGE(AS$2:AS$844)) / _xlfn.STDEV.P(AS$2:AS$844)</f>
        <v>-1.2273856916758357</v>
      </c>
      <c r="AU842" s="17">
        <f t="shared" si="413"/>
        <v>-1.4005665089367434</v>
      </c>
      <c r="AV842" s="20">
        <f t="shared" si="414"/>
        <v>8.0671870918729779E-2</v>
      </c>
      <c r="AW842" s="17">
        <f>(Z842*0.3999)+(AL842*0.4002)+(AV842*0.1999)</f>
        <v>0.26475777519292798</v>
      </c>
      <c r="AX842" s="17">
        <f t="shared" si="415"/>
        <v>841</v>
      </c>
    </row>
    <row r="843" spans="1:50" x14ac:dyDescent="0.25">
      <c r="A843">
        <v>217891</v>
      </c>
      <c r="B843" s="1" t="s">
        <v>1491</v>
      </c>
      <c r="C843" t="s">
        <v>1492</v>
      </c>
      <c r="D843" t="s">
        <v>123</v>
      </c>
      <c r="E843" s="1" t="s">
        <v>67</v>
      </c>
      <c r="F843">
        <v>7.8280000000000003</v>
      </c>
      <c r="G843">
        <v>4942226.3679999998</v>
      </c>
      <c r="H843">
        <v>664015.19700000004</v>
      </c>
      <c r="I843">
        <v>10.183999999999999</v>
      </c>
      <c r="J843">
        <v>0</v>
      </c>
      <c r="K843">
        <v>22.434999999999999</v>
      </c>
      <c r="L843">
        <v>153.214</v>
      </c>
      <c r="M843" s="2">
        <v>16.574000000000002</v>
      </c>
      <c r="N843">
        <v>-42.781999999999996</v>
      </c>
      <c r="O843" s="4">
        <v>3120287.1630000002</v>
      </c>
      <c r="P843" s="4">
        <v>10574878.449999999</v>
      </c>
      <c r="Q843" s="4">
        <v>10331179.437999999</v>
      </c>
      <c r="R843" s="6">
        <v>392975.24300000002</v>
      </c>
      <c r="S843" s="4">
        <v>2197216.5460000001</v>
      </c>
      <c r="T843" s="4">
        <v>0</v>
      </c>
      <c r="U843" s="4">
        <v>16655966.868000001</v>
      </c>
      <c r="V843" s="4">
        <v>31.163</v>
      </c>
      <c r="W843" s="8">
        <v>89</v>
      </c>
      <c r="X843" s="23">
        <f t="shared" si="399"/>
        <v>73181.704241370797</v>
      </c>
      <c r="Y843" s="24">
        <f t="shared" si="393"/>
        <v>-0.70188261729969059</v>
      </c>
      <c r="Z843" s="20">
        <f t="shared" si="400"/>
        <v>0.24137618508990216</v>
      </c>
      <c r="AA843" s="7">
        <f t="shared" si="401"/>
        <v>0.76658800289940321</v>
      </c>
      <c r="AB843" s="7">
        <f t="shared" si="394"/>
        <v>-0.34825079062012448</v>
      </c>
      <c r="AC843" s="4">
        <f t="shared" si="402"/>
        <v>0</v>
      </c>
      <c r="AD843">
        <f t="shared" si="391"/>
        <v>-6.8224847624117199E-3</v>
      </c>
      <c r="AE843" s="7">
        <f t="shared" si="403"/>
        <v>0.17178418795351316</v>
      </c>
      <c r="AF843" s="7">
        <f t="shared" si="387"/>
        <v>8.627403922045607E-3</v>
      </c>
      <c r="AG843">
        <f t="shared" si="404"/>
        <v>-20.280042694633483</v>
      </c>
      <c r="AH843" s="7">
        <f t="shared" si="416"/>
        <v>-1.3663498447970541</v>
      </c>
      <c r="AI843" s="7">
        <f t="shared" si="405"/>
        <v>-42.393193772980887</v>
      </c>
      <c r="AJ843" s="10">
        <f t="shared" si="395"/>
        <v>-0.63404254351167755</v>
      </c>
      <c r="AK843" s="17">
        <f t="shared" si="406"/>
        <v>-0.47214947960215248</v>
      </c>
      <c r="AL843" s="20">
        <f t="shared" si="407"/>
        <v>0.31841004855443628</v>
      </c>
      <c r="AM843">
        <f t="shared" si="408"/>
        <v>-42.781999999999996</v>
      </c>
      <c r="AN843" s="13">
        <v>-3</v>
      </c>
      <c r="AO843">
        <f t="shared" si="409"/>
        <v>6.8292400267439275</v>
      </c>
      <c r="AP843" s="13">
        <f t="shared" si="410"/>
        <v>-0.4213663373377497</v>
      </c>
      <c r="AQ843">
        <f t="shared" si="411"/>
        <v>0.45393358591486516</v>
      </c>
      <c r="AR843" s="13">
        <f t="shared" si="397"/>
        <v>-0.6065048986780196</v>
      </c>
      <c r="AS843" s="16">
        <f t="shared" si="412"/>
        <v>4.9102531913342357E-5</v>
      </c>
      <c r="AT843" s="13">
        <f>(AS843 - AVERAGE(AS$2:AS$844)) / _xlfn.STDEV.P(AS$2:AS$844)</f>
        <v>-0.26258085138583825</v>
      </c>
      <c r="AU843" s="17">
        <f t="shared" si="413"/>
        <v>-1.2094839792811098</v>
      </c>
      <c r="AV843" s="20">
        <f t="shared" si="414"/>
        <v>0.11323848116922899</v>
      </c>
      <c r="AW843" s="17">
        <f>(Z843*0.3999)+(AL843*0.4002)+(AV843*0.1999)</f>
        <v>0.24659041023466616</v>
      </c>
      <c r="AX843" s="17">
        <f t="shared" si="415"/>
        <v>842</v>
      </c>
    </row>
    <row r="844" spans="1:50" x14ac:dyDescent="0.25">
      <c r="A844">
        <v>190114</v>
      </c>
      <c r="B844" s="1" t="s">
        <v>1493</v>
      </c>
      <c r="C844" t="s">
        <v>95</v>
      </c>
      <c r="D844" t="s">
        <v>58</v>
      </c>
      <c r="E844" s="1" t="s">
        <v>44</v>
      </c>
      <c r="F844">
        <v>198.24</v>
      </c>
      <c r="G844">
        <v>5029703.1090000002</v>
      </c>
      <c r="H844">
        <v>1945615.287</v>
      </c>
      <c r="I844">
        <v>-7.7060000000000004</v>
      </c>
      <c r="J844">
        <v>993442.47699999996</v>
      </c>
      <c r="K844">
        <v>12.801</v>
      </c>
      <c r="L844">
        <v>-27.135000000000002</v>
      </c>
      <c r="M844" s="2">
        <v>19.469000000000001</v>
      </c>
      <c r="N844">
        <v>36.613</v>
      </c>
      <c r="O844" s="4">
        <v>661407.41500000004</v>
      </c>
      <c r="P844" s="4">
        <v>-5046575.5460000001</v>
      </c>
      <c r="Q844" s="4">
        <v>47980891.207999997</v>
      </c>
      <c r="R844" s="6">
        <v>1163205.6410000001</v>
      </c>
      <c r="S844" s="4">
        <v>-26405244.644000001</v>
      </c>
      <c r="T844" s="4">
        <v>180544.41500000001</v>
      </c>
      <c r="U844" s="4">
        <v>-23789545.989</v>
      </c>
      <c r="V844" s="4">
        <v>35.459000000000003</v>
      </c>
      <c r="W844" s="8">
        <v>402</v>
      </c>
      <c r="X844" s="23">
        <f t="shared" si="399"/>
        <v>56334.454290121896</v>
      </c>
      <c r="Y844" s="24">
        <f t="shared" si="393"/>
        <v>-0.70846614945302</v>
      </c>
      <c r="Z844" s="20">
        <f t="shared" si="400"/>
        <v>0.23932791309958087</v>
      </c>
      <c r="AA844" s="7">
        <f t="shared" si="401"/>
        <v>-7.5312651932587453</v>
      </c>
      <c r="AB844" s="7">
        <f t="shared" si="394"/>
        <v>-1.855059173893288</v>
      </c>
      <c r="AC844" s="4">
        <f t="shared" si="402"/>
        <v>-36611.110263497321</v>
      </c>
      <c r="AD844">
        <f t="shared" si="391"/>
        <v>-1.3130035271767518E-2</v>
      </c>
      <c r="AE844" s="7">
        <f t="shared" si="403"/>
        <v>1.0281671356111561</v>
      </c>
      <c r="AF844" s="7">
        <f t="shared" si="387"/>
        <v>0.16454375128767193</v>
      </c>
      <c r="AG844">
        <f t="shared" si="404"/>
        <v>9.8255636992257006E-2</v>
      </c>
      <c r="AH844" s="7">
        <f t="shared" si="416"/>
        <v>-6.1711769144193448E-2</v>
      </c>
      <c r="AI844" s="7">
        <f t="shared" si="405"/>
        <v>0.90483091395989945</v>
      </c>
      <c r="AJ844" s="10">
        <f t="shared" si="395"/>
        <v>-0.11347842749503942</v>
      </c>
      <c r="AK844" s="17">
        <f t="shared" si="406"/>
        <v>-0.5549426251543117</v>
      </c>
      <c r="AL844" s="20">
        <f t="shared" si="407"/>
        <v>0.28946695260465249</v>
      </c>
      <c r="AM844">
        <f t="shared" si="408"/>
        <v>36.613</v>
      </c>
      <c r="AN844" s="13">
        <f>(AM844 - AVERAGE(AM$2:AM$844)) / _xlfn.STDEV.P(AM$2:AM$844)</f>
        <v>-0.91891345228787191</v>
      </c>
      <c r="AO844">
        <f t="shared" si="409"/>
        <v>-2.1197562690414813</v>
      </c>
      <c r="AP844" s="13">
        <f t="shared" si="410"/>
        <v>-1.1851654380344689</v>
      </c>
      <c r="AQ844">
        <f t="shared" si="411"/>
        <v>-0.60198421998281382</v>
      </c>
      <c r="AR844" s="13">
        <f t="shared" si="397"/>
        <v>-0.80513794518479687</v>
      </c>
      <c r="AS844" s="16">
        <f t="shared" si="412"/>
        <v>-4.1026150273806653E-5</v>
      </c>
      <c r="AT844" s="13">
        <f>(AS844 - AVERAGE(AS$2:AS$844)) / _xlfn.STDEV.P(AS$2:AS$844)</f>
        <v>-0.83721723092000555</v>
      </c>
      <c r="AU844" s="17">
        <f t="shared" si="413"/>
        <v>-0.9406933276751791</v>
      </c>
      <c r="AV844" s="20">
        <f t="shared" si="414"/>
        <v>0.17343101963866034</v>
      </c>
      <c r="AW844" s="17">
        <f>(Z844*0.3999)+(AL844*0.4002)+(AV844*0.1999)</f>
        <v>0.24622076770667251</v>
      </c>
      <c r="AX844" s="17">
        <f t="shared" si="415"/>
        <v>843</v>
      </c>
    </row>
  </sheetData>
  <autoFilter ref="A1:AX844" xr:uid="{00000000-0001-0000-0000-000000000000}">
    <sortState xmlns:xlrd2="http://schemas.microsoft.com/office/spreadsheetml/2017/richdata2" ref="A2:AX844">
      <sortCondition ref="AX1:AX84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a25dc9-16cb-4f70-b094-5a4a6b369e39" xsi:nil="true"/>
    <lcf76f155ced4ddcb4097134ff3c332f xmlns="afd68fca-cf7e-4a29-a749-297b0a943f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E0321DC048724F91F843FC22181577" ma:contentTypeVersion="13" ma:contentTypeDescription="Create a new document." ma:contentTypeScope="" ma:versionID="b15034bc72c86457a1c2d2ce93b5161f">
  <xsd:schema xmlns:xsd="http://www.w3.org/2001/XMLSchema" xmlns:xs="http://www.w3.org/2001/XMLSchema" xmlns:p="http://schemas.microsoft.com/office/2006/metadata/properties" xmlns:ns2="afd68fca-cf7e-4a29-a749-297b0a943f30" xmlns:ns3="b2a25dc9-16cb-4f70-b094-5a4a6b369e39" targetNamespace="http://schemas.microsoft.com/office/2006/metadata/properties" ma:root="true" ma:fieldsID="bc4a689e7ec4e97e123180808983ba72" ns2:_="" ns3:_="">
    <xsd:import namespace="afd68fca-cf7e-4a29-a749-297b0a943f30"/>
    <xsd:import namespace="b2a25dc9-16cb-4f70-b094-5a4a6b369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68fca-cf7e-4a29-a749-297b0a943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4285e88-d010-4070-b324-82265cc61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25dc9-16cb-4f70-b094-5a4a6b369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a035330-0c06-4c42-896b-5d00327c9c86}" ma:internalName="TaxCatchAll" ma:showField="CatchAllData" ma:web="b2a25dc9-16cb-4f70-b094-5a4a6b369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59FAD-415D-4401-ABA0-CFA472E1419E}">
  <ds:schemaRefs>
    <ds:schemaRef ds:uri="http://schemas.microsoft.com/office/2006/metadata/properties"/>
    <ds:schemaRef ds:uri="http://schemas.microsoft.com/office/infopath/2007/PartnerControls"/>
    <ds:schemaRef ds:uri="b2a25dc9-16cb-4f70-b094-5a4a6b369e39"/>
    <ds:schemaRef ds:uri="afd68fca-cf7e-4a29-a749-297b0a943f30"/>
  </ds:schemaRefs>
</ds:datastoreItem>
</file>

<file path=customXml/itemProps2.xml><?xml version="1.0" encoding="utf-8"?>
<ds:datastoreItem xmlns:ds="http://schemas.openxmlformats.org/officeDocument/2006/customXml" ds:itemID="{A7C7B47C-030F-4721-8748-D23C46A5E6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65F6AE-A147-4CAB-9612-FB0B2F980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d68fca-cf7e-4a29-a749-297b0a943f30"/>
    <ds:schemaRef ds:uri="b2a25dc9-16cb-4f70-b094-5a4a6b369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Long</cp:lastModifiedBy>
  <cp:revision/>
  <dcterms:created xsi:type="dcterms:W3CDTF">2025-03-31T12:42:35Z</dcterms:created>
  <dcterms:modified xsi:type="dcterms:W3CDTF">2025-04-14T15:53:51Z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0x010100EEE0321DC048724F91F843FC22181577</vt:lpwstr>
  </property>
  <property fmtid="{D5CDD505-2E9C-101B-9397-08002B2CF9AE}" pid="3" name="MediaServiceImageTags">
    <vt:lpwstr/>
  </property>
</Properties>
</file>