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3256" windowHeight="13176" tabRatio="905" firstSheet="0" activeTab="4" autoFilterDateGrouping="1"/>
  </bookViews>
  <sheets>
    <sheet name="Build Scope" sheetId="1" state="visible" r:id="rId1"/>
    <sheet name="Wayleave" sheetId="2" state="visible" r:id="rId2"/>
    <sheet name="LOC" sheetId="3" state="visible" r:id="rId3"/>
    <sheet name="Total Scope" sheetId="4" state="visible" r:id="rId4"/>
    <sheet name="Main BOM" sheetId="5" state="visible" r:id="rId5"/>
  </sheets>
  <externalReferences>
    <externalReference r:id="rId6"/>
    <externalReference r:id="rId7"/>
    <externalReference r:id="rId8"/>
  </externalReferences>
  <definedNames>
    <definedName name="AA">#REF!</definedName>
    <definedName name="AATYPE3">#REF!</definedName>
    <definedName name="Base">'[1]Table of Material and Plant'!$B$5</definedName>
    <definedName name="BB">#REF!</definedName>
    <definedName name="BBTYPE3">#REF!</definedName>
    <definedName name="bc">#REF!</definedName>
    <definedName name="Blocks">'[1]Table of Material and Plant'!$B$21</definedName>
    <definedName name="CBS">'[1]Table of Material and Plant'!$B$25</definedName>
    <definedName name="CC">#REF!</definedName>
    <definedName name="CCTYPE3">#REF!</definedName>
    <definedName name="Conc">'[1]Table of Material and Plant'!$B$6</definedName>
    <definedName name="DBM">'[1]Table of Material and Plant'!$B$4</definedName>
    <definedName name="DD">#REF!</definedName>
    <definedName name="Directlay">#REF!</definedName>
    <definedName name="HRA">'[1]Table of Material and Plant'!$B$15</definedName>
    <definedName name="Limestone">'[1]Table of Material and Plant'!$B$13</definedName>
    <definedName name="Load">'[2]GRAB SPECS'!$C$8:$E$8</definedName>
    <definedName name="q">#REF!</definedName>
    <definedName name="s">#REF!</definedName>
    <definedName name="Sharpsand">'[1]Table of Material and Plant'!$B$11</definedName>
    <definedName name="Slabs">'[1]Table of Material and Plant'!$B$10</definedName>
    <definedName name="Spoil">'[1]Table of Material and Plant'!$B$2</definedName>
    <definedName name="Stone">[3]SUMM!$C$137</definedName>
    <definedName name="STONEN">[3]SUMM!$C$144</definedName>
    <definedName name="Surround">'[1]Table of Material and Plant'!$B$12</definedName>
    <definedName name="Tape">'[1]Table of Material and Plant'!$B$14</definedName>
    <definedName name="Topsoil">'[1]Table of Material and Plant'!$B$9</definedName>
    <definedName name="Type1">'[1]Table of Material and Plant'!$B$20</definedName>
    <definedName name="Type1r">'[1]Table of Material and Plant'!$B$7</definedName>
    <definedName name="TYPE3">#REF!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4" tint="0.7999816888943144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0.7999816888943144"/>
      <sz val="10"/>
      <scheme val="minor"/>
    </font>
    <font>
      <name val="Calibri"/>
      <charset val="1"/>
      <family val="2"/>
      <color rgb="FF000000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</fonts>
  <fills count="1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09099"/>
        <bgColor indexed="64"/>
      </patternFill>
    </fill>
    <fill>
      <patternFill patternType="solid">
        <fgColor theme="6" tint="0.599963377788628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5">
    <xf numFmtId="0" fontId="1" fillId="0" borderId="0"/>
    <xf numFmtId="9" fontId="1" fillId="0" borderId="0"/>
    <xf numFmtId="0" fontId="2" fillId="2" borderId="0"/>
    <xf numFmtId="0" fontId="8" fillId="0" borderId="0"/>
    <xf numFmtId="0" fontId="18" fillId="0" borderId="0"/>
  </cellStyleXfs>
  <cellXfs count="414">
    <xf numFmtId="0" fontId="0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1" fontId="5" fillId="4" borderId="5" applyAlignment="1" pivotButton="0" quotePrefix="0" xfId="2">
      <alignment horizontal="center"/>
    </xf>
    <xf numFmtId="0" fontId="0" fillId="0" borderId="6" pivotButton="0" quotePrefix="0" xfId="0"/>
    <xf numFmtId="164" fontId="5" fillId="4" borderId="7" applyAlignment="1" pivotButton="0" quotePrefix="0" xfId="2">
      <alignment horizontal="center"/>
    </xf>
    <xf numFmtId="0" fontId="3" fillId="3" borderId="8" pivotButton="0" quotePrefix="0" xfId="0"/>
    <xf numFmtId="0" fontId="3" fillId="3" borderId="9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3" pivotButton="0" quotePrefix="0" xfId="0"/>
    <xf numFmtId="0" fontId="3" fillId="0" borderId="8" pivotButton="0" quotePrefix="0" xfId="0"/>
    <xf numFmtId="1" fontId="6" fillId="4" borderId="9" applyAlignment="1" pivotButton="0" quotePrefix="0" xfId="2">
      <alignment horizontal="center"/>
    </xf>
    <xf numFmtId="9" fontId="6" fillId="4" borderId="10" applyAlignment="1" pivotButton="0" quotePrefix="0" xfId="2">
      <alignment horizontal="center"/>
    </xf>
    <xf numFmtId="1" fontId="5" fillId="4" borderId="15" applyAlignment="1" pivotButton="0" quotePrefix="0" xfId="2">
      <alignment horizontal="center"/>
    </xf>
    <xf numFmtId="1" fontId="5" fillId="4" borderId="16" applyAlignment="1" pivotButton="0" quotePrefix="0" xfId="2">
      <alignment horizontal="center"/>
    </xf>
    <xf numFmtId="0" fontId="3" fillId="3" borderId="17" applyAlignment="1" pivotButton="0" quotePrefix="0" xfId="0">
      <alignment horizontal="center"/>
    </xf>
    <xf numFmtId="9" fontId="0" fillId="4" borderId="18" applyAlignment="1" pivotButton="0" quotePrefix="0" xfId="1">
      <alignment horizontal="center"/>
    </xf>
    <xf numFmtId="9" fontId="5" fillId="4" borderId="19" applyAlignment="1" pivotButton="0" quotePrefix="0" xfId="1">
      <alignment horizontal="center"/>
    </xf>
    <xf numFmtId="9" fontId="5" fillId="4" borderId="21" applyAlignment="1" pivotButton="0" quotePrefix="0" xfId="1">
      <alignment horizontal="center"/>
    </xf>
    <xf numFmtId="9" fontId="0" fillId="4" borderId="20" applyAlignment="1" pivotButton="0" quotePrefix="0" xfId="1">
      <alignment horizontal="center"/>
    </xf>
    <xf numFmtId="0" fontId="0" fillId="0" borderId="22" pivotButton="0" quotePrefix="0" xfId="0"/>
    <xf numFmtId="9" fontId="0" fillId="4" borderId="23" applyAlignment="1" pivotButton="0" quotePrefix="0" xfId="1">
      <alignment horizontal="center"/>
    </xf>
    <xf numFmtId="9" fontId="5" fillId="4" borderId="24" applyAlignment="1" pivotButton="0" quotePrefix="0" xfId="1">
      <alignment horizontal="center"/>
    </xf>
    <xf numFmtId="1" fontId="6" fillId="4" borderId="10" applyAlignment="1" pivotButton="0" quotePrefix="0" xfId="2">
      <alignment horizontal="center"/>
    </xf>
    <xf numFmtId="9" fontId="0" fillId="4" borderId="25" applyAlignment="1" pivotButton="0" quotePrefix="0" xfId="1">
      <alignment horizontal="center"/>
    </xf>
    <xf numFmtId="9" fontId="6" fillId="4" borderId="1" applyAlignment="1" pivotButton="0" quotePrefix="0" xfId="2">
      <alignment horizontal="center"/>
    </xf>
    <xf numFmtId="0" fontId="3" fillId="3" borderId="26" pivotButton="0" quotePrefix="0" xfId="0"/>
    <xf numFmtId="0" fontId="3" fillId="3" borderId="27" applyAlignment="1" pivotButton="0" quotePrefix="0" xfId="0">
      <alignment horizontal="center"/>
    </xf>
    <xf numFmtId="9" fontId="0" fillId="4" borderId="28" applyAlignment="1" pivotButton="0" quotePrefix="0" xfId="1">
      <alignment horizontal="center"/>
    </xf>
    <xf numFmtId="0" fontId="0" fillId="4" borderId="28" applyAlignment="1" pivotButton="0" quotePrefix="0" xfId="0">
      <alignment horizontal="center"/>
    </xf>
    <xf numFmtId="9" fontId="0" fillId="4" borderId="16" applyAlignment="1" pivotButton="0" quotePrefix="0" xfId="1">
      <alignment horizontal="center"/>
    </xf>
    <xf numFmtId="0" fontId="0" fillId="0" borderId="29" pivotButton="0" quotePrefix="0" xfId="0"/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wrapText="1"/>
    </xf>
    <xf numFmtId="0" fontId="0" fillId="0" borderId="31" pivotButton="0" quotePrefix="0" xfId="0"/>
    <xf numFmtId="49" fontId="0" fillId="0" borderId="2" pivotButton="0" quotePrefix="0" xfId="0"/>
    <xf numFmtId="49" fontId="0" fillId="0" borderId="4" pivotButton="0" quotePrefix="0" xfId="0"/>
    <xf numFmtId="49" fontId="0" fillId="0" borderId="6" pivotButton="0" quotePrefix="0" xfId="0"/>
    <xf numFmtId="49" fontId="0" fillId="0" borderId="0" pivotButton="0" quotePrefix="0" xfId="0"/>
    <xf numFmtId="0" fontId="0" fillId="5" borderId="8" pivotButton="0" quotePrefix="0" xfId="0"/>
    <xf numFmtId="0" fontId="0" fillId="5" borderId="9" applyAlignment="1" pivotButton="0" quotePrefix="0" xfId="0">
      <alignment horizontal="center"/>
    </xf>
    <xf numFmtId="0" fontId="0" fillId="5" borderId="32" applyAlignment="1" pivotButton="0" quotePrefix="0" xfId="0">
      <alignment horizontal="center"/>
    </xf>
    <xf numFmtId="0" fontId="5" fillId="5" borderId="33" applyAlignment="1" pivotButton="0" quotePrefix="0" xfId="2">
      <alignment horizontal="center"/>
    </xf>
    <xf numFmtId="0" fontId="5" fillId="5" borderId="35" applyAlignment="1" pivotButton="0" quotePrefix="0" xfId="2">
      <alignment horizontal="center"/>
    </xf>
    <xf numFmtId="0" fontId="5" fillId="5" borderId="38" applyAlignment="1" pivotButton="0" quotePrefix="0" xfId="2">
      <alignment horizontal="center"/>
    </xf>
    <xf numFmtId="0" fontId="3" fillId="3" borderId="32" applyAlignment="1" pivotButton="0" quotePrefix="0" xfId="0">
      <alignment horizontal="center"/>
    </xf>
    <xf numFmtId="0" fontId="3" fillId="3" borderId="40" applyAlignment="1" pivotButton="0" quotePrefix="0" xfId="0">
      <alignment horizontal="center"/>
    </xf>
    <xf numFmtId="0" fontId="0" fillId="6" borderId="11" pivotButton="0" quotePrefix="0" xfId="0"/>
    <xf numFmtId="1" fontId="5" fillId="5" borderId="20" applyAlignment="1" pivotButton="0" quotePrefix="0" xfId="2">
      <alignment horizontal="center"/>
    </xf>
    <xf numFmtId="0" fontId="0" fillId="6" borderId="4" pivotButton="0" quotePrefix="0" xfId="0"/>
    <xf numFmtId="0" fontId="5" fillId="6" borderId="4" pivotButton="0" quotePrefix="0" xfId="0"/>
    <xf numFmtId="0" fontId="0" fillId="6" borderId="6" pivotButton="0" quotePrefix="0" xfId="0"/>
    <xf numFmtId="0" fontId="5" fillId="0" borderId="0" pivotButton="0" quotePrefix="0" xfId="2"/>
    <xf numFmtId="0" fontId="3" fillId="3" borderId="2" pivotButton="0" quotePrefix="0" xfId="0"/>
    <xf numFmtId="0" fontId="3" fillId="3" borderId="3" applyAlignment="1" pivotButton="0" quotePrefix="0" xfId="0">
      <alignment horizontal="center"/>
    </xf>
    <xf numFmtId="0" fontId="0" fillId="0" borderId="26" pivotButton="0" quotePrefix="0" xfId="0"/>
    <xf numFmtId="0" fontId="0" fillId="0" borderId="8" pivotButton="0" quotePrefix="0" xfId="0"/>
    <xf numFmtId="1" fontId="5" fillId="7" borderId="3" applyAlignment="1" applyProtection="1" pivotButton="0" quotePrefix="0" xfId="2">
      <alignment horizontal="center"/>
      <protection locked="0" hidden="0"/>
    </xf>
    <xf numFmtId="0" fontId="5" fillId="7" borderId="5" applyAlignment="1" applyProtection="1" pivotButton="0" quotePrefix="0" xfId="2">
      <alignment horizontal="center"/>
      <protection locked="0" hidden="0"/>
    </xf>
    <xf numFmtId="0" fontId="5" fillId="7" borderId="3" applyAlignment="1" applyProtection="1" pivotButton="0" quotePrefix="0" xfId="2">
      <alignment horizontal="center"/>
      <protection locked="0" hidden="0"/>
    </xf>
    <xf numFmtId="0" fontId="5" fillId="7" borderId="12" applyAlignment="1" applyProtection="1" pivotButton="0" quotePrefix="0" xfId="2">
      <alignment horizontal="center"/>
      <protection locked="0" hidden="0"/>
    </xf>
    <xf numFmtId="0" fontId="5" fillId="7" borderId="30" applyAlignment="1" applyProtection="1" pivotButton="0" quotePrefix="0" xfId="2">
      <alignment horizontal="center"/>
      <protection locked="0" hidden="0"/>
    </xf>
    <xf numFmtId="0" fontId="5" fillId="7" borderId="7" applyAlignment="1" applyProtection="1" pivotButton="0" quotePrefix="0" xfId="2">
      <alignment horizontal="center"/>
      <protection locked="0" hidden="0"/>
    </xf>
    <xf numFmtId="0" fontId="5" fillId="8" borderId="3" applyAlignment="1" pivotButton="0" quotePrefix="0" xfId="0">
      <alignment horizontal="center" vertical="center"/>
    </xf>
    <xf numFmtId="0" fontId="5" fillId="8" borderId="5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/>
    </xf>
    <xf numFmtId="9" fontId="0" fillId="4" borderId="42" applyAlignment="1" pivotButton="0" quotePrefix="0" xfId="1">
      <alignment horizontal="center"/>
    </xf>
    <xf numFmtId="9" fontId="0" fillId="0" borderId="43" applyAlignment="1" pivotButton="0" quotePrefix="0" xfId="1">
      <alignment horizontal="center"/>
    </xf>
    <xf numFmtId="9" fontId="0" fillId="4" borderId="43" applyAlignment="1" pivotButton="0" quotePrefix="0" xfId="1">
      <alignment horizontal="center"/>
    </xf>
    <xf numFmtId="9" fontId="0" fillId="4" borderId="44" applyAlignment="1" pivotButton="0" quotePrefix="0" xfId="1">
      <alignment horizontal="center"/>
    </xf>
    <xf numFmtId="1" fontId="5" fillId="9" borderId="3" applyAlignment="1" applyProtection="1" pivotButton="0" quotePrefix="0" xfId="2">
      <alignment horizontal="center"/>
      <protection locked="0" hidden="0"/>
    </xf>
    <xf numFmtId="0" fontId="9" fillId="0" borderId="0" pivotButton="0" quotePrefix="0" xfId="3"/>
    <xf numFmtId="0" fontId="10" fillId="0" borderId="0" pivotButton="0" quotePrefix="0" xfId="3"/>
    <xf numFmtId="0" fontId="10" fillId="10" borderId="46" pivotButton="0" quotePrefix="0" xfId="3"/>
    <xf numFmtId="0" fontId="8" fillId="10" borderId="47" pivotButton="0" quotePrefix="0" xfId="3"/>
    <xf numFmtId="0" fontId="10" fillId="10" borderId="48" pivotButton="0" quotePrefix="0" xfId="3"/>
    <xf numFmtId="0" fontId="8" fillId="10" borderId="40" pivotButton="0" quotePrefix="0" xfId="3"/>
    <xf numFmtId="0" fontId="8" fillId="10" borderId="43" pivotButton="0" quotePrefix="0" xfId="3"/>
    <xf numFmtId="0" fontId="8" fillId="10" borderId="28" applyAlignment="1" pivotButton="0" quotePrefix="0" xfId="3">
      <alignment horizontal="center"/>
    </xf>
    <xf numFmtId="0" fontId="8" fillId="10" borderId="36" applyAlignment="1" pivotButton="0" quotePrefix="0" xfId="3">
      <alignment horizontal="center"/>
    </xf>
    <xf numFmtId="0" fontId="8" fillId="10" borderId="4" applyAlignment="1" pivotButton="0" quotePrefix="0" xfId="3">
      <alignment horizontal="center"/>
    </xf>
    <xf numFmtId="0" fontId="8" fillId="10" borderId="49" applyAlignment="1" pivotButton="0" quotePrefix="0" xfId="3">
      <alignment horizontal="center"/>
    </xf>
    <xf numFmtId="0" fontId="8" fillId="10" borderId="4" pivotButton="0" quotePrefix="0" xfId="3"/>
    <xf numFmtId="0" fontId="8" fillId="10" borderId="5" applyAlignment="1" pivotButton="0" quotePrefix="0" xfId="3">
      <alignment horizontal="center"/>
    </xf>
    <xf numFmtId="0" fontId="8" fillId="0" borderId="0" applyAlignment="1" pivotButton="0" quotePrefix="0" xfId="3">
      <alignment horizontal="center"/>
    </xf>
    <xf numFmtId="0" fontId="8" fillId="10" borderId="50" pivotButton="0" quotePrefix="0" xfId="3"/>
    <xf numFmtId="0" fontId="8" fillId="10" borderId="14" applyAlignment="1" pivotButton="0" quotePrefix="0" xfId="3">
      <alignment horizontal="center"/>
    </xf>
    <xf numFmtId="0" fontId="8" fillId="10" borderId="51" applyAlignment="1" pivotButton="0" quotePrefix="0" xfId="3">
      <alignment horizontal="center"/>
    </xf>
    <xf numFmtId="0" fontId="8" fillId="10" borderId="13" applyAlignment="1" pivotButton="0" quotePrefix="0" xfId="3">
      <alignment horizontal="center"/>
    </xf>
    <xf numFmtId="0" fontId="8" fillId="10" borderId="52" applyAlignment="1" pivotButton="0" quotePrefix="0" xfId="3">
      <alignment horizontal="center"/>
    </xf>
    <xf numFmtId="0" fontId="8" fillId="10" borderId="24" applyAlignment="1" pivotButton="0" quotePrefix="0" xfId="3">
      <alignment horizontal="center"/>
    </xf>
    <xf numFmtId="0" fontId="8" fillId="10" borderId="13" pivotButton="0" quotePrefix="0" xfId="3"/>
    <xf numFmtId="0" fontId="11" fillId="10" borderId="14" applyAlignment="1" pivotButton="0" quotePrefix="0" xfId="3">
      <alignment horizontal="center"/>
    </xf>
    <xf numFmtId="0" fontId="11" fillId="10" borderId="51" applyAlignment="1" pivotButton="0" quotePrefix="0" xfId="3">
      <alignment horizontal="center"/>
    </xf>
    <xf numFmtId="0" fontId="11" fillId="10" borderId="13" applyAlignment="1" pivotButton="0" quotePrefix="0" xfId="3">
      <alignment horizontal="center"/>
    </xf>
    <xf numFmtId="0" fontId="11" fillId="10" borderId="52" applyAlignment="1" pivotButton="0" quotePrefix="0" xfId="3">
      <alignment horizontal="center"/>
    </xf>
    <xf numFmtId="0" fontId="11" fillId="10" borderId="24" applyAlignment="1" pivotButton="0" quotePrefix="0" xfId="3">
      <alignment horizontal="center"/>
    </xf>
    <xf numFmtId="0" fontId="12" fillId="0" borderId="0" applyAlignment="1" pivotButton="0" quotePrefix="0" xfId="3">
      <alignment horizontal="center"/>
    </xf>
    <xf numFmtId="0" fontId="8" fillId="10" borderId="53" pivotButton="0" quotePrefix="0" xfId="3"/>
    <xf numFmtId="0" fontId="11" fillId="10" borderId="39" applyAlignment="1" pivotButton="0" quotePrefix="0" xfId="3">
      <alignment horizontal="center"/>
    </xf>
    <xf numFmtId="0" fontId="11" fillId="10" borderId="54" applyAlignment="1" pivotButton="0" quotePrefix="0" xfId="3">
      <alignment horizontal="center"/>
    </xf>
    <xf numFmtId="0" fontId="11" fillId="10" borderId="29" applyAlignment="1" pivotButton="0" quotePrefix="0" xfId="3">
      <alignment horizontal="center"/>
    </xf>
    <xf numFmtId="0" fontId="11" fillId="10" borderId="55" applyAlignment="1" pivotButton="0" quotePrefix="0" xfId="3">
      <alignment horizontal="center"/>
    </xf>
    <xf numFmtId="0" fontId="11" fillId="10" borderId="56" applyAlignment="1" pivotButton="0" quotePrefix="0" xfId="3">
      <alignment horizontal="center"/>
    </xf>
    <xf numFmtId="0" fontId="13" fillId="0" borderId="0" applyAlignment="1" pivotButton="0" quotePrefix="0" xfId="3">
      <alignment horizontal="center"/>
    </xf>
    <xf numFmtId="0" fontId="10" fillId="10" borderId="46" applyAlignment="1" pivotButton="0" quotePrefix="0" xfId="3">
      <alignment horizontal="left"/>
    </xf>
    <xf numFmtId="0" fontId="14" fillId="10" borderId="47" pivotButton="0" quotePrefix="0" xfId="3"/>
    <xf numFmtId="0" fontId="8" fillId="10" borderId="46" pivotButton="0" quotePrefix="0" xfId="3"/>
    <xf numFmtId="0" fontId="8" fillId="7" borderId="46" pivotButton="0" quotePrefix="0" xfId="3"/>
    <xf numFmtId="0" fontId="14" fillId="7" borderId="47" pivotButton="0" quotePrefix="0" xfId="3"/>
    <xf numFmtId="0" fontId="12" fillId="7" borderId="40" pivotButton="0" quotePrefix="0" xfId="3"/>
    <xf numFmtId="0" fontId="8" fillId="10" borderId="4" applyAlignment="1" pivotButton="0" quotePrefix="0" xfId="3">
      <alignment horizontal="left" vertical="center"/>
    </xf>
    <xf numFmtId="0" fontId="8" fillId="10" borderId="28" applyAlignment="1" pivotButton="0" quotePrefix="0" xfId="3">
      <alignment horizontal="center" vertical="center"/>
    </xf>
    <xf numFmtId="0" fontId="8" fillId="10" borderId="36" applyAlignment="1" pivotButton="0" quotePrefix="0" xfId="3">
      <alignment horizontal="center" vertical="center"/>
    </xf>
    <xf numFmtId="0" fontId="8" fillId="10" borderId="4" applyAlignment="1" pivotButton="0" quotePrefix="0" xfId="3">
      <alignment horizontal="center" vertical="center"/>
    </xf>
    <xf numFmtId="0" fontId="8" fillId="10" borderId="5" applyAlignment="1" pivotButton="0" quotePrefix="0" xfId="3">
      <alignment horizontal="center" vertical="center"/>
    </xf>
    <xf numFmtId="0" fontId="8" fillId="7" borderId="4" applyAlignment="1" pivotButton="0" quotePrefix="0" xfId="3">
      <alignment horizontal="center" vertical="center"/>
    </xf>
    <xf numFmtId="0" fontId="8" fillId="7" borderId="28" applyAlignment="1" pivotButton="0" quotePrefix="0" xfId="3">
      <alignment horizontal="center" vertical="center"/>
    </xf>
    <xf numFmtId="0" fontId="8" fillId="7" borderId="5" applyAlignment="1" pivotButton="0" quotePrefix="0" xfId="3">
      <alignment horizontal="center" vertical="center"/>
    </xf>
    <xf numFmtId="0" fontId="8" fillId="10" borderId="13" applyAlignment="1" pivotButton="0" quotePrefix="0" xfId="3">
      <alignment horizontal="left" vertical="center"/>
    </xf>
    <xf numFmtId="0" fontId="12" fillId="10" borderId="14" applyAlignment="1" pivotButton="0" quotePrefix="0" xfId="3">
      <alignment horizontal="center" vertical="center"/>
    </xf>
    <xf numFmtId="0" fontId="12" fillId="10" borderId="37" applyAlignment="1" pivotButton="0" quotePrefix="0" xfId="3">
      <alignment horizontal="center" vertical="center"/>
    </xf>
    <xf numFmtId="0" fontId="12" fillId="10" borderId="13" applyAlignment="1" pivotButton="0" quotePrefix="0" xfId="3">
      <alignment horizontal="center" vertical="center"/>
    </xf>
    <xf numFmtId="0" fontId="12" fillId="7" borderId="13" applyAlignment="1" pivotButton="0" quotePrefix="0" xfId="3">
      <alignment horizontal="center" vertical="center"/>
    </xf>
    <xf numFmtId="0" fontId="12" fillId="7" borderId="14" applyAlignment="1" pivotButton="0" quotePrefix="0" xfId="3">
      <alignment horizontal="center" vertical="center"/>
    </xf>
    <xf numFmtId="0" fontId="12" fillId="7" borderId="57" applyAlignment="1" pivotButton="0" quotePrefix="0" xfId="3">
      <alignment horizontal="center" vertical="center"/>
    </xf>
    <xf numFmtId="0" fontId="8" fillId="10" borderId="22" applyAlignment="1" pivotButton="0" quotePrefix="0" xfId="3">
      <alignment horizontal="left"/>
    </xf>
    <xf numFmtId="0" fontId="12" fillId="10" borderId="58" applyAlignment="1" pivotButton="0" quotePrefix="0" xfId="3">
      <alignment horizontal="center" vertical="center"/>
    </xf>
    <xf numFmtId="0" fontId="12" fillId="10" borderId="59" applyAlignment="1" pivotButton="0" quotePrefix="0" xfId="3">
      <alignment horizontal="center" vertical="center"/>
    </xf>
    <xf numFmtId="0" fontId="12" fillId="10" borderId="22" applyAlignment="1" pivotButton="0" quotePrefix="0" xfId="3">
      <alignment horizontal="center" vertical="center"/>
    </xf>
    <xf numFmtId="0" fontId="12" fillId="7" borderId="22" applyAlignment="1" pivotButton="0" quotePrefix="0" xfId="3">
      <alignment horizontal="center" vertical="center"/>
    </xf>
    <xf numFmtId="0" fontId="12" fillId="7" borderId="58" applyAlignment="1" pivotButton="0" quotePrefix="0" xfId="3">
      <alignment horizontal="center" vertical="center"/>
    </xf>
    <xf numFmtId="0" fontId="12" fillId="7" borderId="60" applyAlignment="1" pivotButton="0" quotePrefix="0" xfId="3">
      <alignment horizontal="center" vertical="center"/>
    </xf>
    <xf numFmtId="0" fontId="8" fillId="10" borderId="22" applyAlignment="1" pivotButton="0" quotePrefix="0" xfId="3">
      <alignment horizontal="left" vertical="center"/>
    </xf>
    <xf numFmtId="0" fontId="12" fillId="10" borderId="25" applyAlignment="1" pivotButton="0" quotePrefix="0" xfId="3">
      <alignment horizontal="center" vertical="center"/>
    </xf>
    <xf numFmtId="0" fontId="12" fillId="7" borderId="29" applyAlignment="1" pivotButton="0" quotePrefix="0" xfId="3">
      <alignment horizontal="center" vertical="center"/>
    </xf>
    <xf numFmtId="0" fontId="12" fillId="7" borderId="39" applyAlignment="1" pivotButton="0" quotePrefix="0" xfId="3">
      <alignment horizontal="center" vertical="center"/>
    </xf>
    <xf numFmtId="0" fontId="12" fillId="7" borderId="30" applyAlignment="1" pivotButton="0" quotePrefix="0" xfId="3">
      <alignment horizontal="center" vertical="center"/>
    </xf>
    <xf numFmtId="0" fontId="8" fillId="0" borderId="47" applyAlignment="1" pivotButton="0" quotePrefix="0" xfId="3">
      <alignment horizontal="left" vertical="center"/>
    </xf>
    <xf numFmtId="0" fontId="12" fillId="0" borderId="47" applyAlignment="1" pivotButton="0" quotePrefix="0" xfId="3">
      <alignment horizontal="center"/>
    </xf>
    <xf numFmtId="0" fontId="15" fillId="0" borderId="0" pivotButton="0" quotePrefix="0" xfId="3"/>
    <xf numFmtId="0" fontId="10" fillId="7" borderId="47" pivotButton="0" quotePrefix="0" xfId="3"/>
    <xf numFmtId="0" fontId="8" fillId="7" borderId="36" applyAlignment="1" pivotButton="0" quotePrefix="0" xfId="3">
      <alignment horizontal="center" vertical="center"/>
    </xf>
    <xf numFmtId="0" fontId="8" fillId="7" borderId="37" applyAlignment="1" pivotButton="0" quotePrefix="0" xfId="3">
      <alignment horizontal="center" vertical="center"/>
    </xf>
    <xf numFmtId="0" fontId="8" fillId="7" borderId="59" applyAlignment="1" pivotButton="0" quotePrefix="0" xfId="3">
      <alignment horizontal="center" vertical="center"/>
    </xf>
    <xf numFmtId="0" fontId="10" fillId="10" borderId="26" applyAlignment="1" pivotButton="0" quotePrefix="0" xfId="3">
      <alignment horizontal="left" vertical="center"/>
    </xf>
    <xf numFmtId="0" fontId="12" fillId="10" borderId="17" applyAlignment="1" pivotButton="0" quotePrefix="0" xfId="3">
      <alignment horizontal="center" vertical="center"/>
    </xf>
    <xf numFmtId="0" fontId="12" fillId="10" borderId="27" applyAlignment="1" pivotButton="0" quotePrefix="0" xfId="3">
      <alignment horizontal="center" vertical="center"/>
    </xf>
    <xf numFmtId="0" fontId="12" fillId="10" borderId="28" applyAlignment="1" pivotButton="0" quotePrefix="0" xfId="3">
      <alignment horizontal="center" vertical="center"/>
    </xf>
    <xf numFmtId="0" fontId="12" fillId="10" borderId="5" applyAlignment="1" pivotButton="0" quotePrefix="0" xfId="3">
      <alignment horizontal="center" vertical="center"/>
    </xf>
    <xf numFmtId="0" fontId="12" fillId="10" borderId="60" applyAlignment="1" pivotButton="0" quotePrefix="0" xfId="3">
      <alignment horizontal="center" vertical="center"/>
    </xf>
    <xf numFmtId="0" fontId="8" fillId="10" borderId="29" applyAlignment="1" pivotButton="0" quotePrefix="0" xfId="3">
      <alignment horizontal="left" vertical="center"/>
    </xf>
    <xf numFmtId="0" fontId="12" fillId="10" borderId="39" applyAlignment="1" pivotButton="0" quotePrefix="0" xfId="3">
      <alignment horizontal="center" vertical="center"/>
    </xf>
    <xf numFmtId="0" fontId="12" fillId="10" borderId="30" applyAlignment="1" pivotButton="0" quotePrefix="0" xfId="3">
      <alignment horizontal="center" vertical="center"/>
    </xf>
    <xf numFmtId="0" fontId="8" fillId="7" borderId="47" pivotButton="0" quotePrefix="0" xfId="3"/>
    <xf numFmtId="0" fontId="8" fillId="7" borderId="40" pivotButton="0" quotePrefix="0" xfId="3"/>
    <xf numFmtId="0" fontId="16" fillId="10" borderId="31" pivotButton="0" quotePrefix="0" xfId="3"/>
    <xf numFmtId="0" fontId="10" fillId="10" borderId="0" pivotButton="0" quotePrefix="0" xfId="3"/>
    <xf numFmtId="0" fontId="8" fillId="10" borderId="0" pivotButton="0" quotePrefix="0" xfId="3"/>
    <xf numFmtId="0" fontId="10" fillId="10" borderId="45" applyAlignment="1" pivotButton="0" quotePrefix="0" xfId="3">
      <alignment horizontal="centerContinuous" vertical="center"/>
    </xf>
    <xf numFmtId="0" fontId="0" fillId="10" borderId="45" applyAlignment="1" pivotButton="0" quotePrefix="0" xfId="0">
      <alignment horizontal="centerContinuous" vertical="center"/>
    </xf>
    <xf numFmtId="0" fontId="16" fillId="10" borderId="61" pivotButton="0" quotePrefix="0" xfId="3"/>
    <xf numFmtId="0" fontId="16" fillId="7" borderId="0" pivotButton="0" quotePrefix="0" xfId="3"/>
    <xf numFmtId="0" fontId="10" fillId="7" borderId="45" applyAlignment="1" pivotButton="0" quotePrefix="0" xfId="3">
      <alignment horizontal="center"/>
    </xf>
    <xf numFmtId="0" fontId="16" fillId="7" borderId="61" pivotButton="0" quotePrefix="0" xfId="3"/>
    <xf numFmtId="0" fontId="8" fillId="10" borderId="4" applyAlignment="1" pivotButton="0" quotePrefix="0" xfId="3">
      <alignment horizontal="left" wrapText="1"/>
    </xf>
    <xf numFmtId="0" fontId="12" fillId="10" borderId="28" applyAlignment="1" pivotButton="0" quotePrefix="0" xfId="3">
      <alignment horizontal="center" vertical="center" wrapText="1"/>
    </xf>
    <xf numFmtId="0" fontId="12" fillId="10" borderId="36" applyAlignment="1" pivotButton="0" quotePrefix="0" xfId="3">
      <alignment horizontal="center" vertical="center" wrapText="1"/>
    </xf>
    <xf numFmtId="0" fontId="12" fillId="10" borderId="43" applyAlignment="1" pivotButton="0" quotePrefix="0" xfId="3">
      <alignment horizontal="center" vertical="center" wrapText="1"/>
    </xf>
    <xf numFmtId="0" fontId="12" fillId="10" borderId="5" applyAlignment="1" pivotButton="0" quotePrefix="0" xfId="3">
      <alignment horizontal="center" vertical="center" wrapText="1"/>
    </xf>
    <xf numFmtId="0" fontId="12" fillId="7" borderId="49" applyAlignment="1" pivotButton="0" quotePrefix="0" xfId="3">
      <alignment horizontal="center" vertical="center" wrapText="1"/>
    </xf>
    <xf numFmtId="0" fontId="12" fillId="7" borderId="36" applyAlignment="1" pivotButton="0" quotePrefix="0" xfId="3">
      <alignment horizontal="center" vertical="center" wrapText="1"/>
    </xf>
    <xf numFmtId="0" fontId="12" fillId="7" borderId="5" applyAlignment="1" pivotButton="0" quotePrefix="0" xfId="3">
      <alignment horizontal="center" vertical="center" wrapText="1"/>
    </xf>
    <xf numFmtId="0" fontId="12" fillId="10" borderId="13" pivotButton="0" quotePrefix="0" xfId="3"/>
    <xf numFmtId="0" fontId="12" fillId="10" borderId="14" applyAlignment="1" pivotButton="0" quotePrefix="0" xfId="3">
      <alignment horizontal="center"/>
    </xf>
    <xf numFmtId="0" fontId="12" fillId="10" borderId="37" applyAlignment="1" pivotButton="0" quotePrefix="0" xfId="3">
      <alignment horizontal="center"/>
    </xf>
    <xf numFmtId="0" fontId="12" fillId="10" borderId="50" applyAlignment="1" pivotButton="0" quotePrefix="0" xfId="3">
      <alignment horizontal="center"/>
    </xf>
    <xf numFmtId="0" fontId="12" fillId="10" borderId="57" applyAlignment="1" pivotButton="0" quotePrefix="0" xfId="3">
      <alignment horizontal="center"/>
    </xf>
    <xf numFmtId="0" fontId="12" fillId="7" borderId="52" applyAlignment="1" pivotButton="0" quotePrefix="0" xfId="3">
      <alignment horizontal="center"/>
    </xf>
    <xf numFmtId="0" fontId="12" fillId="7" borderId="37" applyAlignment="1" pivotButton="0" quotePrefix="0" xfId="3">
      <alignment horizontal="center"/>
    </xf>
    <xf numFmtId="0" fontId="12" fillId="7" borderId="57" applyAlignment="1" pivotButton="0" quotePrefix="0" xfId="3">
      <alignment horizontal="center"/>
    </xf>
    <xf numFmtId="0" fontId="12" fillId="10" borderId="22" pivotButton="0" quotePrefix="0" xfId="3"/>
    <xf numFmtId="0" fontId="12" fillId="10" borderId="58" applyAlignment="1" pivotButton="0" quotePrefix="0" xfId="3">
      <alignment horizontal="center"/>
    </xf>
    <xf numFmtId="0" fontId="12" fillId="10" borderId="59" applyAlignment="1" pivotButton="0" quotePrefix="0" xfId="3">
      <alignment horizontal="center"/>
    </xf>
    <xf numFmtId="0" fontId="12" fillId="10" borderId="31" applyAlignment="1" pivotButton="0" quotePrefix="0" xfId="3">
      <alignment horizontal="center"/>
    </xf>
    <xf numFmtId="0" fontId="12" fillId="10" borderId="60" applyAlignment="1" pivotButton="0" quotePrefix="0" xfId="3">
      <alignment horizontal="center"/>
    </xf>
    <xf numFmtId="0" fontId="12" fillId="7" borderId="62" applyAlignment="1" pivotButton="0" quotePrefix="0" xfId="3">
      <alignment horizontal="center"/>
    </xf>
    <xf numFmtId="0" fontId="12" fillId="7" borderId="59" applyAlignment="1" pivotButton="0" quotePrefix="0" xfId="3">
      <alignment horizontal="center"/>
    </xf>
    <xf numFmtId="0" fontId="12" fillId="7" borderId="60" applyAlignment="1" pivotButton="0" quotePrefix="0" xfId="3">
      <alignment horizontal="center"/>
    </xf>
    <xf numFmtId="0" fontId="12" fillId="10" borderId="29" pivotButton="0" quotePrefix="0" xfId="3"/>
    <xf numFmtId="0" fontId="12" fillId="10" borderId="39" applyAlignment="1" pivotButton="0" quotePrefix="0" xfId="3">
      <alignment horizontal="center"/>
    </xf>
    <xf numFmtId="0" fontId="12" fillId="10" borderId="25" applyAlignment="1" pivotButton="0" quotePrefix="0" xfId="3">
      <alignment horizontal="center"/>
    </xf>
    <xf numFmtId="0" fontId="12" fillId="10" borderId="53" applyAlignment="1" pivotButton="0" quotePrefix="0" xfId="3">
      <alignment horizontal="center"/>
    </xf>
    <xf numFmtId="0" fontId="12" fillId="10" borderId="30" applyAlignment="1" pivotButton="0" quotePrefix="0" xfId="3">
      <alignment horizontal="center"/>
    </xf>
    <xf numFmtId="0" fontId="12" fillId="7" borderId="55" applyAlignment="1" pivotButton="0" quotePrefix="0" xfId="3">
      <alignment horizontal="center"/>
    </xf>
    <xf numFmtId="0" fontId="12" fillId="7" borderId="25" applyAlignment="1" pivotButton="0" quotePrefix="0" xfId="3">
      <alignment horizontal="center"/>
    </xf>
    <xf numFmtId="0" fontId="12" fillId="7" borderId="30" applyAlignment="1" pivotButton="0" quotePrefix="0" xfId="3">
      <alignment horizontal="center"/>
    </xf>
    <xf numFmtId="0" fontId="12" fillId="0" borderId="63" pivotButton="0" quotePrefix="0" xfId="3"/>
    <xf numFmtId="0" fontId="12" fillId="0" borderId="63" applyAlignment="1" pivotButton="0" quotePrefix="0" xfId="3">
      <alignment horizontal="center"/>
    </xf>
    <xf numFmtId="0" fontId="11" fillId="0" borderId="63" applyAlignment="1" pivotButton="0" quotePrefix="0" xfId="3">
      <alignment horizontal="center"/>
    </xf>
    <xf numFmtId="0" fontId="10" fillId="10" borderId="45" applyAlignment="1" pivotButton="0" quotePrefix="0" xfId="3">
      <alignment horizontal="centerContinuous"/>
    </xf>
    <xf numFmtId="0" fontId="8" fillId="10" borderId="0" applyAlignment="1" pivotButton="0" quotePrefix="0" xfId="3">
      <alignment horizontal="centerContinuous"/>
    </xf>
    <xf numFmtId="0" fontId="16" fillId="0" borderId="63" applyAlignment="1" pivotButton="0" quotePrefix="0" xfId="3">
      <alignment horizontal="left" vertical="center"/>
    </xf>
    <xf numFmtId="0" fontId="11" fillId="0" borderId="0" applyAlignment="1" pivotButton="0" quotePrefix="0" xfId="3">
      <alignment horizontal="center"/>
    </xf>
    <xf numFmtId="0" fontId="12" fillId="0" borderId="47" pivotButton="0" quotePrefix="0" xfId="3"/>
    <xf numFmtId="0" fontId="12" fillId="10" borderId="47" applyAlignment="1" pivotButton="0" quotePrefix="0" xfId="3">
      <alignment horizontal="center"/>
    </xf>
    <xf numFmtId="0" fontId="12" fillId="10" borderId="40" applyAlignment="1" pivotButton="0" quotePrefix="0" xfId="3">
      <alignment horizontal="center"/>
    </xf>
    <xf numFmtId="0" fontId="12" fillId="7" borderId="47" applyAlignment="1" pivotButton="0" quotePrefix="0" xfId="3">
      <alignment horizontal="center"/>
    </xf>
    <xf numFmtId="0" fontId="12" fillId="7" borderId="40" applyAlignment="1" pivotButton="0" quotePrefix="0" xfId="3">
      <alignment horizontal="center"/>
    </xf>
    <xf numFmtId="0" fontId="8" fillId="10" borderId="43" applyAlignment="1" pivotButton="0" quotePrefix="0" xfId="3">
      <alignment horizontal="left" vertical="center"/>
    </xf>
    <xf numFmtId="0" fontId="12" fillId="10" borderId="64" applyAlignment="1" pivotButton="0" quotePrefix="0" xfId="3">
      <alignment horizontal="left" vertical="center"/>
    </xf>
    <xf numFmtId="0" fontId="12" fillId="10" borderId="64" applyAlignment="1" pivotButton="0" quotePrefix="0" xfId="3">
      <alignment horizontal="center" vertical="center"/>
    </xf>
    <xf numFmtId="0" fontId="12" fillId="10" borderId="21" applyAlignment="1" pivotButton="0" quotePrefix="0" xfId="3">
      <alignment horizontal="center" vertical="center"/>
    </xf>
    <xf numFmtId="0" fontId="12" fillId="7" borderId="64" applyAlignment="1" pivotButton="0" quotePrefix="0" xfId="3">
      <alignment horizontal="left" vertical="center"/>
    </xf>
    <xf numFmtId="0" fontId="12" fillId="7" borderId="64" applyAlignment="1" pivotButton="0" quotePrefix="0" xfId="3">
      <alignment horizontal="center" vertical="center"/>
    </xf>
    <xf numFmtId="0" fontId="12" fillId="7" borderId="21" applyAlignment="1" pivotButton="0" quotePrefix="0" xfId="3">
      <alignment horizontal="center" vertical="center"/>
    </xf>
    <xf numFmtId="0" fontId="12" fillId="7" borderId="28" applyAlignment="1" pivotButton="0" quotePrefix="0" xfId="3">
      <alignment horizontal="center" vertical="center"/>
    </xf>
    <xf numFmtId="0" fontId="8" fillId="10" borderId="31" applyAlignment="1" pivotButton="0" quotePrefix="0" xfId="3">
      <alignment horizontal="left" vertical="center"/>
    </xf>
    <xf numFmtId="0" fontId="12" fillId="7" borderId="0" applyAlignment="1" pivotButton="0" quotePrefix="0" xfId="3">
      <alignment horizontal="center" vertical="center"/>
    </xf>
    <xf numFmtId="0" fontId="12" fillId="7" borderId="61" applyAlignment="1" pivotButton="0" quotePrefix="0" xfId="3">
      <alignment horizontal="center" vertical="center"/>
    </xf>
    <xf numFmtId="0" fontId="8" fillId="10" borderId="53" applyAlignment="1" pivotButton="0" quotePrefix="0" xfId="3">
      <alignment horizontal="left" vertical="center"/>
    </xf>
    <xf numFmtId="0" fontId="12" fillId="10" borderId="54" applyAlignment="1" pivotButton="0" quotePrefix="0" xfId="3">
      <alignment horizontal="center" vertical="center"/>
    </xf>
    <xf numFmtId="0" fontId="12" fillId="7" borderId="54" applyAlignment="1" pivotButton="0" quotePrefix="0" xfId="3">
      <alignment horizontal="center" vertical="center"/>
    </xf>
    <xf numFmtId="0" fontId="12" fillId="7" borderId="56" applyAlignment="1" pivotButton="0" quotePrefix="0" xfId="3">
      <alignment horizontal="center" vertical="center"/>
    </xf>
    <xf numFmtId="0" fontId="12" fillId="0" borderId="0" applyAlignment="1" pivotButton="0" quotePrefix="0" xfId="3">
      <alignment horizontal="left" vertical="center"/>
    </xf>
    <xf numFmtId="0" fontId="10" fillId="7" borderId="46" applyAlignment="1" pivotButton="0" quotePrefix="0" xfId="3">
      <alignment horizontal="left" vertical="center"/>
    </xf>
    <xf numFmtId="0" fontId="12" fillId="7" borderId="47" applyAlignment="1" pivotButton="0" quotePrefix="0" xfId="3">
      <alignment horizontal="center" vertical="center"/>
    </xf>
    <xf numFmtId="0" fontId="12" fillId="7" borderId="40" applyAlignment="1" pivotButton="0" quotePrefix="0" xfId="3">
      <alignment horizontal="center" vertical="center"/>
    </xf>
    <xf numFmtId="0" fontId="12" fillId="7" borderId="43" applyAlignment="1" pivotButton="0" quotePrefix="0" xfId="3">
      <alignment horizontal="left" vertical="center"/>
    </xf>
    <xf numFmtId="0" fontId="12" fillId="0" borderId="0" pivotButton="0" quotePrefix="0" xfId="3"/>
    <xf numFmtId="0" fontId="8" fillId="7" borderId="31" applyAlignment="1" pivotButton="0" quotePrefix="0" xfId="3">
      <alignment horizontal="left" vertical="center"/>
    </xf>
    <xf numFmtId="0" fontId="8" fillId="7" borderId="53" applyAlignment="1" pivotButton="0" quotePrefix="0" xfId="3">
      <alignment horizontal="left" vertical="center"/>
    </xf>
    <xf numFmtId="0" fontId="13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horizontal="center"/>
    </xf>
    <xf numFmtId="0" fontId="8" fillId="10" borderId="43" applyAlignment="1" pivotButton="0" quotePrefix="0" xfId="3">
      <alignment horizontal="center"/>
    </xf>
    <xf numFmtId="0" fontId="8" fillId="0" borderId="31" applyAlignment="1" pivotButton="0" quotePrefix="0" xfId="3">
      <alignment horizontal="center"/>
    </xf>
    <xf numFmtId="0" fontId="8" fillId="0" borderId="0" applyAlignment="1" pivotButton="0" quotePrefix="0" xfId="3">
      <alignment horizontal="center" vertical="center"/>
    </xf>
    <xf numFmtId="0" fontId="8" fillId="10" borderId="4" applyAlignment="1" pivotButton="0" quotePrefix="0" xfId="3">
      <alignment horizontal="left"/>
    </xf>
    <xf numFmtId="0" fontId="12" fillId="10" borderId="36" applyAlignment="1" pivotButton="0" quotePrefix="0" xfId="3">
      <alignment horizontal="center" vertical="center"/>
    </xf>
    <xf numFmtId="0" fontId="8" fillId="11" borderId="4" applyAlignment="1" pivotButton="0" quotePrefix="0" xfId="3">
      <alignment horizontal="left"/>
    </xf>
    <xf numFmtId="0" fontId="12" fillId="11" borderId="28" applyAlignment="1" pivotButton="0" quotePrefix="0" xfId="3">
      <alignment horizontal="center" vertical="center"/>
    </xf>
    <xf numFmtId="0" fontId="12" fillId="11" borderId="36" applyAlignment="1" pivotButton="0" quotePrefix="0" xfId="3">
      <alignment horizontal="center" vertical="center"/>
    </xf>
    <xf numFmtId="0" fontId="8" fillId="11" borderId="13" applyAlignment="1" pivotButton="0" quotePrefix="0" xfId="3">
      <alignment horizontal="left"/>
    </xf>
    <xf numFmtId="0" fontId="12" fillId="11" borderId="58" applyAlignment="1" pivotButton="0" quotePrefix="0" xfId="3">
      <alignment horizontal="center" vertical="center"/>
    </xf>
    <xf numFmtId="0" fontId="12" fillId="11" borderId="59" applyAlignment="1" pivotButton="0" quotePrefix="0" xfId="3">
      <alignment horizontal="center" vertical="center"/>
    </xf>
    <xf numFmtId="0" fontId="12" fillId="11" borderId="34" applyAlignment="1" pivotButton="0" quotePrefix="0" xfId="3">
      <alignment horizontal="center" vertical="center"/>
    </xf>
    <xf numFmtId="0" fontId="12" fillId="11" borderId="15" applyAlignment="1" pivotButton="0" quotePrefix="0" xfId="3">
      <alignment horizontal="center" vertical="center"/>
    </xf>
    <xf numFmtId="0" fontId="8" fillId="10" borderId="43" applyAlignment="1" pivotButton="0" quotePrefix="0" xfId="3">
      <alignment horizontal="left"/>
    </xf>
    <xf numFmtId="0" fontId="12" fillId="10" borderId="64" applyAlignment="1" pivotButton="0" quotePrefix="0" xfId="3">
      <alignment horizontal="center"/>
    </xf>
    <xf numFmtId="0" fontId="12" fillId="0" borderId="31" applyAlignment="1" pivotButton="0" quotePrefix="0" xfId="3">
      <alignment horizontal="center"/>
    </xf>
    <xf numFmtId="0" fontId="10" fillId="10" borderId="43" applyAlignment="1" pivotButton="0" quotePrefix="0" xfId="3">
      <alignment horizontal="left"/>
    </xf>
    <xf numFmtId="0" fontId="12" fillId="11" borderId="5" applyAlignment="1" pivotButton="0" quotePrefix="0" xfId="3">
      <alignment horizontal="center" vertical="center"/>
    </xf>
    <xf numFmtId="0" fontId="10" fillId="10" borderId="31" pivotButton="0" quotePrefix="0" xfId="3"/>
    <xf numFmtId="0" fontId="10" fillId="10" borderId="43" applyAlignment="1" pivotButton="0" quotePrefix="0" xfId="3">
      <alignment horizontal="left" vertical="center"/>
    </xf>
    <xf numFmtId="0" fontId="8" fillId="10" borderId="64" applyAlignment="1" pivotButton="0" quotePrefix="0" xfId="3">
      <alignment horizontal="center"/>
    </xf>
    <xf numFmtId="0" fontId="8" fillId="10" borderId="14" applyAlignment="1" pivotButton="0" quotePrefix="0" xfId="3">
      <alignment horizontal="center" vertical="center"/>
    </xf>
    <xf numFmtId="0" fontId="8" fillId="10" borderId="37" applyAlignment="1" pivotButton="0" quotePrefix="0" xfId="3">
      <alignment horizontal="center" vertical="center"/>
    </xf>
    <xf numFmtId="0" fontId="8" fillId="11" borderId="6" applyAlignment="1" pivotButton="0" quotePrefix="0" xfId="3">
      <alignment horizontal="left"/>
    </xf>
    <xf numFmtId="0" fontId="12" fillId="11" borderId="16" applyAlignment="1" pivotButton="0" quotePrefix="0" xfId="3">
      <alignment horizontal="center" vertical="center"/>
    </xf>
    <xf numFmtId="0" fontId="12" fillId="11" borderId="65" applyAlignment="1" pivotButton="0" quotePrefix="0" xfId="3">
      <alignment horizontal="center" vertical="center"/>
    </xf>
    <xf numFmtId="0" fontId="12" fillId="11" borderId="7" applyAlignment="1" pivotButton="0" quotePrefix="0" xfId="3">
      <alignment horizontal="center" vertical="center"/>
    </xf>
    <xf numFmtId="0" fontId="10" fillId="0" borderId="45" applyAlignment="1" pivotButton="0" quotePrefix="0" xfId="3">
      <alignment horizontal="left"/>
    </xf>
    <xf numFmtId="0" fontId="12" fillId="0" borderId="45" applyAlignment="1" pivotButton="0" quotePrefix="0" xfId="3">
      <alignment horizontal="center"/>
    </xf>
    <xf numFmtId="0" fontId="8" fillId="10" borderId="40" applyAlignment="1" pivotButton="0" quotePrefix="0" xfId="3">
      <alignment horizontal="center"/>
    </xf>
    <xf numFmtId="0" fontId="12" fillId="11" borderId="12" applyAlignment="1" pivotButton="0" quotePrefix="0" xfId="3">
      <alignment horizontal="center" vertical="center"/>
    </xf>
    <xf numFmtId="0" fontId="12" fillId="10" borderId="21" applyAlignment="1" pivotButton="0" quotePrefix="0" xfId="3">
      <alignment horizontal="center"/>
    </xf>
    <xf numFmtId="0" fontId="8" fillId="10" borderId="61" pivotButton="0" quotePrefix="0" xfId="3"/>
    <xf numFmtId="0" fontId="8" fillId="10" borderId="21" applyAlignment="1" pivotButton="0" quotePrefix="0" xfId="3">
      <alignment horizontal="center"/>
    </xf>
    <xf numFmtId="0" fontId="8" fillId="10" borderId="57" applyAlignment="1" pivotButton="0" quotePrefix="0" xfId="3">
      <alignment horizontal="center" vertical="center"/>
    </xf>
    <xf numFmtId="0" fontId="8" fillId="0" borderId="47" applyAlignment="1" pivotButton="0" quotePrefix="0" xfId="3">
      <alignment horizontal="left"/>
    </xf>
    <xf numFmtId="0" fontId="10" fillId="10" borderId="42" applyAlignment="1" pivotButton="0" quotePrefix="0" xfId="3">
      <alignment horizontal="left"/>
    </xf>
    <xf numFmtId="0" fontId="12" fillId="10" borderId="48" applyAlignment="1" pivotButton="0" quotePrefix="0" xfId="3">
      <alignment horizontal="center"/>
    </xf>
    <xf numFmtId="0" fontId="12" fillId="10" borderId="3" applyAlignment="1" pivotButton="0" quotePrefix="0" xfId="3">
      <alignment horizontal="center"/>
    </xf>
    <xf numFmtId="0" fontId="8" fillId="10" borderId="11" applyAlignment="1" pivotButton="0" quotePrefix="0" xfId="3">
      <alignment horizontal="center"/>
    </xf>
    <xf numFmtId="0" fontId="8" fillId="10" borderId="15" applyAlignment="1" pivotButton="0" quotePrefix="0" xfId="3">
      <alignment horizontal="center"/>
    </xf>
    <xf numFmtId="0" fontId="8" fillId="10" borderId="34" applyAlignment="1" pivotButton="0" quotePrefix="0" xfId="3">
      <alignment horizontal="center"/>
    </xf>
    <xf numFmtId="0" fontId="8" fillId="10" borderId="6" applyAlignment="1" pivotButton="0" quotePrefix="0" xfId="3">
      <alignment horizontal="left"/>
    </xf>
    <xf numFmtId="0" fontId="12" fillId="10" borderId="16" applyAlignment="1" pivotButton="0" quotePrefix="0" xfId="3">
      <alignment horizontal="center"/>
    </xf>
    <xf numFmtId="0" fontId="12" fillId="10" borderId="65" applyAlignment="1" pivotButton="0" quotePrefix="0" xfId="3">
      <alignment horizontal="center"/>
    </xf>
    <xf numFmtId="0" fontId="12" fillId="10" borderId="7" applyAlignment="1" pivotButton="0" quotePrefix="0" xfId="3">
      <alignment horizontal="center"/>
    </xf>
    <xf numFmtId="0" fontId="10" fillId="10" borderId="48" applyAlignment="1" pivotButton="0" quotePrefix="0" xfId="3">
      <alignment horizontal="left"/>
    </xf>
    <xf numFmtId="0" fontId="8" fillId="10" borderId="43" applyAlignment="1" pivotButton="0" quotePrefix="0" xfId="3">
      <alignment vertical="center"/>
    </xf>
    <xf numFmtId="0" fontId="8" fillId="10" borderId="31" applyAlignment="1" pivotButton="0" quotePrefix="0" xfId="3">
      <alignment vertical="center"/>
    </xf>
    <xf numFmtId="0" fontId="8" fillId="11" borderId="50" applyAlignment="1" pivotButton="0" quotePrefix="0" xfId="3">
      <alignment vertical="center"/>
    </xf>
    <xf numFmtId="0" fontId="12" fillId="11" borderId="14" applyAlignment="1" pivotButton="0" quotePrefix="0" xfId="3">
      <alignment horizontal="center" vertical="center"/>
    </xf>
    <xf numFmtId="0" fontId="12" fillId="11" borderId="37" applyAlignment="1" pivotButton="0" quotePrefix="0" xfId="3">
      <alignment horizontal="center" vertical="center"/>
    </xf>
    <xf numFmtId="0" fontId="8" fillId="10" borderId="44" applyAlignment="1" pivotButton="0" quotePrefix="0" xfId="3">
      <alignment vertical="center"/>
    </xf>
    <xf numFmtId="0" fontId="12" fillId="10" borderId="16" applyAlignment="1" pivotButton="0" quotePrefix="0" xfId="3">
      <alignment horizontal="center" vertical="center"/>
    </xf>
    <xf numFmtId="0" fontId="12" fillId="10" borderId="66" applyAlignment="1" pivotButton="0" quotePrefix="0" xfId="3">
      <alignment horizontal="center" vertical="center"/>
    </xf>
    <xf numFmtId="0" fontId="12" fillId="10" borderId="67" applyAlignment="1" pivotButton="0" quotePrefix="0" xfId="3">
      <alignment horizontal="center"/>
    </xf>
    <xf numFmtId="0" fontId="12" fillId="10" borderId="61" applyAlignment="1" pivotButton="0" quotePrefix="0" xfId="3">
      <alignment horizontal="center" vertical="center"/>
    </xf>
    <xf numFmtId="0" fontId="8" fillId="11" borderId="50" applyAlignment="1" pivotButton="0" quotePrefix="0" xfId="3">
      <alignment horizontal="left" vertical="center"/>
    </xf>
    <xf numFmtId="0" fontId="11" fillId="11" borderId="24" applyAlignment="1" pivotButton="0" quotePrefix="0" xfId="3">
      <alignment horizontal="center" vertical="center"/>
    </xf>
    <xf numFmtId="0" fontId="8" fillId="10" borderId="64" pivotButton="0" quotePrefix="0" xfId="3"/>
    <xf numFmtId="0" fontId="8" fillId="10" borderId="21" pivotButton="0" quotePrefix="0" xfId="3"/>
    <xf numFmtId="0" fontId="10" fillId="10" borderId="45" applyAlignment="1" pivotButton="0" quotePrefix="0" xfId="3">
      <alignment horizontal="left"/>
    </xf>
    <xf numFmtId="0" fontId="12" fillId="10" borderId="45" applyAlignment="1" pivotButton="0" quotePrefix="0" xfId="3">
      <alignment horizontal="center"/>
    </xf>
    <xf numFmtId="0" fontId="12" fillId="10" borderId="19" applyAlignment="1" pivotButton="0" quotePrefix="0" xfId="3">
      <alignment horizontal="center"/>
    </xf>
    <xf numFmtId="0" fontId="8" fillId="11" borderId="44" applyAlignment="1" pivotButton="0" quotePrefix="0" xfId="3">
      <alignment horizontal="left" vertical="center"/>
    </xf>
    <xf numFmtId="0" fontId="11" fillId="11" borderId="68" applyAlignment="1" pivotButton="0" quotePrefix="0" xfId="3">
      <alignment horizontal="center" vertical="center"/>
    </xf>
    <xf numFmtId="0" fontId="8" fillId="10" borderId="36" pivotButton="0" quotePrefix="0" xfId="3"/>
    <xf numFmtId="0" fontId="12" fillId="10" borderId="43" applyAlignment="1" pivotButton="0" quotePrefix="0" xfId="3">
      <alignment horizontal="center" vertical="center"/>
    </xf>
    <xf numFmtId="0" fontId="12" fillId="10" borderId="4" applyAlignment="1" pivotButton="0" quotePrefix="0" xfId="3">
      <alignment horizontal="center" vertical="center"/>
    </xf>
    <xf numFmtId="0" fontId="12" fillId="10" borderId="31" applyAlignment="1" pivotButton="0" quotePrefix="0" xfId="3">
      <alignment horizontal="center" vertical="center"/>
    </xf>
    <xf numFmtId="0" fontId="8" fillId="10" borderId="31" pivotButton="0" quotePrefix="0" xfId="3"/>
    <xf numFmtId="0" fontId="12" fillId="10" borderId="56" applyAlignment="1" pivotButton="0" quotePrefix="0" xfId="3">
      <alignment horizontal="center" vertical="center"/>
    </xf>
    <xf numFmtId="0" fontId="0" fillId="0" borderId="0" pivotButton="0" quotePrefix="0" xfId="0"/>
    <xf numFmtId="1" fontId="5" fillId="4" borderId="39" applyAlignment="1" pivotButton="0" quotePrefix="0" xfId="2">
      <alignment horizontal="center"/>
    </xf>
    <xf numFmtId="0" fontId="8" fillId="11" borderId="11" applyAlignment="1" pivotButton="0" quotePrefix="0" xfId="3">
      <alignment horizontal="left"/>
    </xf>
    <xf numFmtId="0" fontId="12" fillId="11" borderId="57" applyAlignment="1" pivotButton="0" quotePrefix="0" xfId="3">
      <alignment horizontal="center" vertical="center"/>
    </xf>
    <xf numFmtId="0" fontId="8" fillId="10" borderId="45" pivotButton="0" quotePrefix="0" xfId="3"/>
    <xf numFmtId="0" fontId="8" fillId="10" borderId="19" pivotButton="0" quotePrefix="0" xfId="3"/>
    <xf numFmtId="0" fontId="8" fillId="11" borderId="31" applyAlignment="1" pivotButton="0" quotePrefix="0" xfId="3">
      <alignment horizontal="left" vertical="center"/>
    </xf>
    <xf numFmtId="0" fontId="12" fillId="11" borderId="61" applyAlignment="1" pivotButton="0" quotePrefix="0" xfId="3">
      <alignment horizontal="center" vertical="center"/>
    </xf>
    <xf numFmtId="0" fontId="11" fillId="11" borderId="61" applyAlignment="1" pivotButton="0" quotePrefix="0" xfId="3">
      <alignment horizontal="center" vertical="center"/>
    </xf>
    <xf numFmtId="0" fontId="8" fillId="10" borderId="50" applyAlignment="1" pivotButton="0" quotePrefix="0" xfId="3">
      <alignment horizontal="left" vertical="center"/>
    </xf>
    <xf numFmtId="0" fontId="11" fillId="10" borderId="24" applyAlignment="1" pivotButton="0" quotePrefix="0" xfId="3">
      <alignment horizontal="center" vertical="center"/>
    </xf>
    <xf numFmtId="0" fontId="8" fillId="11" borderId="43" applyAlignment="1" pivotButton="0" quotePrefix="0" xfId="3">
      <alignment horizontal="left" vertical="center"/>
    </xf>
    <xf numFmtId="0" fontId="12" fillId="11" borderId="21" applyAlignment="1" pivotButton="0" quotePrefix="0" xfId="3">
      <alignment horizontal="center" vertical="center"/>
    </xf>
    <xf numFmtId="0" fontId="11" fillId="11" borderId="21" applyAlignment="1" pivotButton="0" quotePrefix="0" xfId="3">
      <alignment horizontal="center" vertical="center"/>
    </xf>
    <xf numFmtId="0" fontId="8" fillId="12" borderId="50" applyAlignment="1" pivotButton="0" quotePrefix="0" xfId="3">
      <alignment horizontal="left" vertical="center"/>
    </xf>
    <xf numFmtId="0" fontId="12" fillId="12" borderId="14" applyAlignment="1" pivotButton="0" quotePrefix="0" xfId="3">
      <alignment horizontal="center" vertical="center"/>
    </xf>
    <xf numFmtId="0" fontId="11" fillId="12" borderId="24" applyAlignment="1" pivotButton="0" quotePrefix="0" xfId="3">
      <alignment horizontal="center" vertical="center"/>
    </xf>
    <xf numFmtId="0" fontId="8" fillId="0" borderId="31" pivotButton="0" quotePrefix="0" xfId="3"/>
    <xf numFmtId="0" fontId="8" fillId="0" borderId="0" pivotButton="0" quotePrefix="0" xfId="3"/>
    <xf numFmtId="0" fontId="12" fillId="0" borderId="31" applyAlignment="1" pivotButton="0" quotePrefix="0" xfId="3">
      <alignment horizontal="center" vertical="center"/>
    </xf>
    <xf numFmtId="0" fontId="12" fillId="0" borderId="0" applyAlignment="1" pivotButton="0" quotePrefix="0" xfId="3">
      <alignment horizontal="center" vertical="center"/>
    </xf>
    <xf numFmtId="0" fontId="12" fillId="0" borderId="63" applyAlignment="1" pivotButton="0" quotePrefix="0" xfId="3">
      <alignment horizontal="center" vertical="center"/>
    </xf>
    <xf numFmtId="0" fontId="12" fillId="0" borderId="47" applyAlignment="1" pivotButton="0" quotePrefix="0" xfId="3">
      <alignment horizontal="center" vertical="center"/>
    </xf>
    <xf numFmtId="0" fontId="10" fillId="10" borderId="42" pivotButton="0" quotePrefix="0" xfId="3"/>
    <xf numFmtId="0" fontId="12" fillId="10" borderId="48" applyAlignment="1" pivotButton="0" quotePrefix="0" xfId="3">
      <alignment horizontal="center" vertical="center"/>
    </xf>
    <xf numFmtId="0" fontId="12" fillId="10" borderId="67" applyAlignment="1" pivotButton="0" quotePrefix="0" xfId="3">
      <alignment horizontal="center" vertical="center"/>
    </xf>
    <xf numFmtId="0" fontId="12" fillId="10" borderId="0" applyAlignment="1" pivotButton="0" quotePrefix="0" xfId="3">
      <alignment horizontal="center" vertical="center"/>
    </xf>
    <xf numFmtId="0" fontId="8" fillId="0" borderId="31" applyAlignment="1" pivotButton="0" quotePrefix="0" xfId="3">
      <alignment horizontal="left"/>
    </xf>
    <xf numFmtId="0" fontId="8" fillId="0" borderId="0" applyAlignment="1" pivotButton="0" quotePrefix="0" xfId="3">
      <alignment horizontal="left"/>
    </xf>
    <xf numFmtId="0" fontId="0" fillId="7" borderId="12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1" fontId="5" fillId="7" borderId="5" applyAlignment="1" applyProtection="1" pivotButton="0" quotePrefix="0" xfId="2">
      <alignment horizontal="center"/>
      <protection locked="0" hidden="0"/>
    </xf>
    <xf numFmtId="1" fontId="5" fillId="7" borderId="7" applyAlignment="1" applyProtection="1" pivotButton="0" quotePrefix="0" xfId="2">
      <alignment horizontal="center"/>
      <protection locked="0" hidden="0"/>
    </xf>
    <xf numFmtId="1" fontId="5" fillId="4" borderId="12" applyAlignment="1" pivotButton="0" quotePrefix="0" xfId="2">
      <alignment horizontal="center"/>
    </xf>
    <xf numFmtId="1" fontId="5" fillId="4" borderId="7" applyAlignment="1" pivotButton="0" quotePrefix="0" xfId="2">
      <alignment horizontal="center"/>
    </xf>
    <xf numFmtId="9" fontId="0" fillId="4" borderId="35" applyAlignment="1" pivotButton="0" quotePrefix="0" xfId="1">
      <alignment horizontal="center"/>
    </xf>
    <xf numFmtId="1" fontId="5" fillId="4" borderId="19" applyAlignment="1" pivotButton="0" quotePrefix="0" xfId="2">
      <alignment horizontal="center"/>
    </xf>
    <xf numFmtId="9" fontId="0" fillId="4" borderId="2" applyAlignment="1" pivotButton="0" quotePrefix="0" xfId="1">
      <alignment horizontal="center"/>
    </xf>
    <xf numFmtId="9" fontId="0" fillId="4" borderId="4" applyAlignment="1" pivotButton="0" quotePrefix="0" xfId="1">
      <alignment horizontal="center"/>
    </xf>
    <xf numFmtId="9" fontId="0" fillId="4" borderId="14" applyAlignment="1" pivotButton="0" quotePrefix="0" xfId="1">
      <alignment horizontal="center"/>
    </xf>
    <xf numFmtId="0" fontId="0" fillId="7" borderId="5" applyAlignment="1" pivotButton="0" quotePrefix="0" xfId="0">
      <alignment horizontal="center"/>
    </xf>
    <xf numFmtId="0" fontId="5" fillId="7" borderId="57" applyAlignment="1" applyProtection="1" pivotButton="0" quotePrefix="0" xfId="2">
      <alignment horizontal="center"/>
      <protection locked="0" hidden="0"/>
    </xf>
    <xf numFmtId="0" fontId="0" fillId="0" borderId="43" pivotButton="0" quotePrefix="0" xfId="0"/>
    <xf numFmtId="0" fontId="0" fillId="0" borderId="44" pivotButton="0" quotePrefix="0" xfId="0"/>
    <xf numFmtId="1" fontId="6" fillId="13" borderId="10" applyAlignment="1" pivotButton="0" quotePrefix="0" xfId="2">
      <alignment horizontal="center"/>
    </xf>
    <xf numFmtId="1" fontId="5" fillId="5" borderId="23" applyAlignment="1" pivotButton="0" quotePrefix="0" xfId="2">
      <alignment horizontal="center"/>
    </xf>
    <xf numFmtId="1" fontId="5" fillId="4" borderId="30" applyAlignment="1" pivotButton="0" quotePrefix="0" xfId="2">
      <alignment horizontal="center"/>
    </xf>
    <xf numFmtId="1" fontId="5" fillId="4" borderId="3" applyAlignment="1" pivotButton="0" quotePrefix="0" xfId="2">
      <alignment horizontal="center"/>
    </xf>
    <xf numFmtId="1" fontId="5" fillId="4" borderId="69" applyAlignment="1" pivotButton="0" quotePrefix="0" xfId="2">
      <alignment horizontal="center"/>
    </xf>
    <xf numFmtId="0" fontId="0" fillId="4" borderId="4" applyAlignment="1" pivotButton="0" quotePrefix="0" xfId="0">
      <alignment horizontal="center"/>
    </xf>
    <xf numFmtId="9" fontId="0" fillId="0" borderId="4" applyAlignment="1" pivotButton="0" quotePrefix="0" xfId="1">
      <alignment horizontal="center"/>
    </xf>
    <xf numFmtId="9" fontId="0" fillId="4" borderId="6" applyAlignment="1" pivotButton="0" quotePrefix="0" xfId="1">
      <alignment horizontal="center"/>
    </xf>
    <xf numFmtId="9" fontId="0" fillId="4" borderId="46" applyAlignment="1" pivotButton="0" quotePrefix="0" xfId="1">
      <alignment horizontal="center"/>
    </xf>
    <xf numFmtId="9" fontId="0" fillId="4" borderId="15" applyAlignment="1" pivotButton="0" quotePrefix="0" xfId="1">
      <alignment horizontal="center"/>
    </xf>
    <xf numFmtId="0" fontId="7" fillId="8" borderId="30" applyAlignment="1" pivotButton="0" quotePrefix="0" xfId="0">
      <alignment horizontal="center" vertical="center"/>
    </xf>
    <xf numFmtId="0" fontId="0" fillId="0" borderId="15" pivotButton="0" quotePrefix="0" xfId="0"/>
    <xf numFmtId="0" fontId="5" fillId="7" borderId="34" applyAlignment="1" applyProtection="1" pivotButton="0" quotePrefix="0" xfId="2">
      <alignment horizontal="center"/>
      <protection locked="0" hidden="0"/>
    </xf>
    <xf numFmtId="0" fontId="5" fillId="7" borderId="35" applyAlignment="1" applyProtection="1" pivotButton="0" quotePrefix="0" xfId="2">
      <alignment horizontal="center"/>
      <protection locked="0" hidden="0"/>
    </xf>
    <xf numFmtId="1" fontId="5" fillId="5" borderId="35" applyAlignment="1" pivotButton="0" quotePrefix="0" xfId="2">
      <alignment horizontal="center"/>
    </xf>
    <xf numFmtId="0" fontId="0" fillId="5" borderId="33" applyAlignment="1" pivotButton="0" quotePrefix="0" xfId="0">
      <alignment horizontal="center"/>
    </xf>
    <xf numFmtId="1" fontId="5" fillId="7" borderId="59" applyAlignment="1" applyProtection="1" pivotButton="0" quotePrefix="0" xfId="2">
      <alignment horizontal="center"/>
      <protection locked="0" hidden="0"/>
    </xf>
    <xf numFmtId="1" fontId="5" fillId="4" borderId="37" applyAlignment="1" pivotButton="0" quotePrefix="0" xfId="2">
      <alignment horizontal="center"/>
    </xf>
    <xf numFmtId="1" fontId="6" fillId="4" borderId="32" applyAlignment="1" pivotButton="0" quotePrefix="0" xfId="2">
      <alignment horizontal="center"/>
    </xf>
    <xf numFmtId="9" fontId="5" fillId="4" borderId="35" applyAlignment="1" pivotButton="0" quotePrefix="0" xfId="1">
      <alignment horizontal="center"/>
    </xf>
    <xf numFmtId="9" fontId="5" fillId="4" borderId="20" applyAlignment="1" pivotButton="0" quotePrefix="0" xfId="1">
      <alignment horizontal="center"/>
    </xf>
    <xf numFmtId="9" fontId="6" fillId="4" borderId="33" applyAlignment="1" pivotButton="0" quotePrefix="0" xfId="2">
      <alignment horizontal="center"/>
    </xf>
    <xf numFmtId="1" fontId="5" fillId="7" borderId="70" applyAlignment="1" applyProtection="1" pivotButton="0" quotePrefix="0" xfId="2">
      <alignment horizontal="center"/>
      <protection locked="0" hidden="0"/>
    </xf>
    <xf numFmtId="1" fontId="5" fillId="4" borderId="36" applyAlignment="1" pivotButton="0" quotePrefix="0" xfId="2">
      <alignment horizontal="center"/>
    </xf>
    <xf numFmtId="1" fontId="5" fillId="4" borderId="59" applyAlignment="1" pivotButton="0" quotePrefix="0" xfId="2">
      <alignment horizontal="center"/>
    </xf>
    <xf numFmtId="1" fontId="5" fillId="13" borderId="37" applyAlignment="1" pivotButton="0" quotePrefix="0" xfId="2">
      <alignment horizontal="center"/>
    </xf>
    <xf numFmtId="1" fontId="6" fillId="13" borderId="32" applyAlignment="1" pivotButton="0" quotePrefix="0" xfId="2">
      <alignment horizontal="center"/>
    </xf>
    <xf numFmtId="1" fontId="5" fillId="4" borderId="34" applyAlignment="1" pivotButton="0" quotePrefix="0" xfId="2">
      <alignment horizontal="center"/>
    </xf>
    <xf numFmtId="1" fontId="5" fillId="4" borderId="65" applyAlignment="1" pivotButton="0" quotePrefix="0" xfId="2">
      <alignment horizontal="center"/>
    </xf>
    <xf numFmtId="0" fontId="8" fillId="12" borderId="44" applyAlignment="1" pivotButton="0" quotePrefix="0" xfId="3">
      <alignment horizontal="left" vertical="center"/>
    </xf>
    <xf numFmtId="0" fontId="12" fillId="12" borderId="16" applyAlignment="1" pivotButton="0" quotePrefix="0" xfId="3">
      <alignment horizontal="center" vertical="center"/>
    </xf>
    <xf numFmtId="0" fontId="11" fillId="12" borderId="68" applyAlignment="1" pivotButton="0" quotePrefix="0" xfId="3">
      <alignment horizontal="center" vertical="center"/>
    </xf>
    <xf numFmtId="1" fontId="0" fillId="0" borderId="0" pivotButton="0" quotePrefix="0" xfId="0"/>
    <xf numFmtId="0" fontId="5" fillId="15" borderId="5" applyAlignment="1" applyProtection="1" pivotButton="0" quotePrefix="0" xfId="2">
      <alignment horizontal="center"/>
      <protection locked="0" hidden="0"/>
    </xf>
    <xf numFmtId="1" fontId="5" fillId="7" borderId="30" applyAlignment="1" applyProtection="1" pivotButton="0" quotePrefix="0" xfId="2">
      <alignment horizontal="center"/>
      <protection locked="0" hidden="0"/>
    </xf>
    <xf numFmtId="1" fontId="5" fillId="15" borderId="3" applyAlignment="1" applyProtection="1" pivotButton="0" quotePrefix="0" xfId="2">
      <alignment horizontal="center"/>
      <protection locked="0" hidden="0"/>
    </xf>
    <xf numFmtId="0" fontId="2" fillId="0" borderId="0" pivotButton="0" quotePrefix="0" xfId="2"/>
    <xf numFmtId="0" fontId="19" fillId="0" borderId="0" applyAlignment="1" pivotButton="0" quotePrefix="0" xfId="0">
      <alignment horizontal="left"/>
    </xf>
    <xf numFmtId="1" fontId="5" fillId="16" borderId="5" applyAlignment="1" applyProtection="1" pivotButton="0" quotePrefix="0" xfId="2">
      <alignment horizontal="center"/>
      <protection locked="0" hidden="0"/>
    </xf>
    <xf numFmtId="1" fontId="5" fillId="16" borderId="7" applyAlignment="1" applyProtection="1" pivotButton="0" quotePrefix="0" xfId="2">
      <alignment horizontal="center"/>
      <protection locked="0" hidden="0"/>
    </xf>
    <xf numFmtId="0" fontId="5" fillId="16" borderId="5" applyAlignment="1" applyProtection="1" pivotButton="0" quotePrefix="0" xfId="2">
      <alignment horizontal="center"/>
      <protection locked="0" hidden="0"/>
    </xf>
    <xf numFmtId="0" fontId="5" fillId="16" borderId="7" applyAlignment="1" applyProtection="1" pivotButton="0" quotePrefix="0" xfId="2">
      <alignment horizontal="center"/>
      <protection locked="0" hidden="0"/>
    </xf>
    <xf numFmtId="0" fontId="3" fillId="14" borderId="8" applyAlignment="1" pivotButton="0" quotePrefix="0" xfId="0">
      <alignment vertical="center" wrapText="1"/>
    </xf>
    <xf numFmtId="0" fontId="3" fillId="14" borderId="9" applyAlignment="1" pivotButton="0" quotePrefix="0" xfId="0">
      <alignment vertical="center" wrapText="1"/>
    </xf>
    <xf numFmtId="0" fontId="3" fillId="14" borderId="10" applyAlignment="1" pivotButton="0" quotePrefix="0" xfId="0">
      <alignment vertical="center" wrapText="1"/>
    </xf>
    <xf numFmtId="0" fontId="4" fillId="0" borderId="9" applyAlignment="1" pivotButton="0" quotePrefix="0" xfId="0">
      <alignment vertical="center"/>
    </xf>
    <xf numFmtId="0" fontId="10" fillId="0" borderId="10" applyAlignment="1" pivotButton="0" quotePrefix="0" xfId="0">
      <alignment horizontal="center" vertical="center"/>
    </xf>
    <xf numFmtId="14" fontId="10" fillId="0" borderId="9" applyAlignment="1" pivotButton="0" quotePrefix="0" xfId="0">
      <alignment horizontal="center" vertical="center"/>
    </xf>
    <xf numFmtId="0" fontId="8" fillId="0" borderId="54" pivotButton="0" quotePrefix="0" xfId="3"/>
    <xf numFmtId="0" fontId="8" fillId="0" borderId="63" pivotButton="0" quotePrefix="0" xfId="3"/>
    <xf numFmtId="0" fontId="3" fillId="3" borderId="1" applyAlignment="1" pivotButton="0" quotePrefix="0" xfId="0">
      <alignment horizontal="center"/>
    </xf>
    <xf numFmtId="0" fontId="20" fillId="0" borderId="8" applyAlignment="1" pivotButton="0" quotePrefix="0" xfId="0">
      <alignment horizontal="center"/>
    </xf>
    <xf numFmtId="0" fontId="5" fillId="7" borderId="21" applyAlignment="1" applyProtection="1" pivotButton="0" quotePrefix="0" xfId="2">
      <alignment horizontal="center"/>
      <protection locked="0" hidden="0"/>
    </xf>
    <xf numFmtId="1" fontId="5" fillId="15" borderId="28" applyAlignment="1" applyProtection="1" pivotButton="0" quotePrefix="0" xfId="2">
      <alignment horizontal="center"/>
      <protection locked="0" hidden="0"/>
    </xf>
    <xf numFmtId="0" fontId="5" fillId="7" borderId="27" applyAlignment="1" applyProtection="1" pivotButton="0" quotePrefix="0" xfId="2">
      <alignment horizontal="center"/>
      <protection locked="0" hidden="0"/>
    </xf>
    <xf numFmtId="0" fontId="3" fillId="3" borderId="33" applyAlignment="1" pivotButton="0" quotePrefix="0" xfId="0">
      <alignment horizontal="center"/>
    </xf>
    <xf numFmtId="0" fontId="3" fillId="3" borderId="33" applyAlignment="1" pivotButton="0" quotePrefix="0" xfId="0">
      <alignment horizontal="center"/>
    </xf>
    <xf numFmtId="0" fontId="0" fillId="0" borderId="1" pivotButton="0" quotePrefix="0" xfId="0"/>
  </cellXfs>
  <cellStyles count="5">
    <cellStyle name="Normal" xfId="0" builtinId="0"/>
    <cellStyle name="Percent" xfId="1" builtinId="5"/>
    <cellStyle name="Good" xfId="2" builtinId="26"/>
    <cellStyle name="Normal 2" xfId="3"/>
    <cellStyle name="Normal 10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roberthickey/Old%20Documents/GSL%2010/Piccotts%20End%20Grid%20site%20to%20Spring%20Way%20data%20centre/New%20folder/33kv%20FP%20Workings%20Rev%2001%20(No%20Concrete%20&amp;%20100mm%20Separation)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swishfibreltd.sharepoint.com/Users/Scott/Desktop/First%20Sho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roberthickey/Old%20Documents/FROM%20MEMORY%20STICK/Shenfield/CURRENT/JOBS/Southwark/2nd%20Sho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 of Surfaces"/>
      <sheetName val="Summary"/>
      <sheetName val="Table of Material and Plant"/>
      <sheetName val="Type 3-4 CW 1 Way 33kv"/>
      <sheetName val="Type 3-4 CW 2 Way 33kv"/>
      <sheetName val="Type 3-4 CW 4 Way 33kv"/>
      <sheetName val="Type 3-4 CW 8 Way 33kv"/>
      <sheetName val="Type 2 CW 1 Way 33kv"/>
      <sheetName val="Type 2 CW 2 Way 33kv"/>
      <sheetName val="Type 2 CW 4 Way 33kv"/>
      <sheetName val="Type 2 CW 8 Way 33kv"/>
      <sheetName val="Type 1 CW 1 Way 33kv"/>
      <sheetName val="Type 1 CW 2 Way 33kv"/>
      <sheetName val="Type 1 CW 4 Way 33kv"/>
      <sheetName val="Type 1 CW 8 Way 33kv"/>
      <sheetName val="FW"/>
      <sheetName val="Verge"/>
      <sheetName val="(Example) 125m Rein 4 Way 1 way"/>
      <sheetName val="Verge Plus"/>
      <sheetName val="Verge Extra Over"/>
      <sheetName val="FW6 Com Box"/>
      <sheetName val="CW12 Com Box"/>
      <sheetName val="Plant list Cost Example"/>
      <sheetName val="Emtelle List"/>
      <sheetName val="Soft"/>
      <sheetName val="SED's (Rename)"/>
      <sheetName val="TRENCHSPECS"/>
      <sheetName val="JOINTBAY SPECS"/>
      <sheetName val="Joint Bay Timbers (Not TWD!)"/>
      <sheetName val="RATE COMPARISONS(ignore)"/>
    </sheetNames>
    <sheetDataSet>
      <sheetData sheetId="0" refreshError="1"/>
      <sheetData sheetId="1" refreshError="1"/>
      <sheetData sheetId="2" refreshError="1">
        <row r="2">
          <cell r="B2">
            <v>200</v>
          </cell>
        </row>
        <row r="4">
          <cell r="B4">
            <v>110</v>
          </cell>
        </row>
        <row r="5">
          <cell r="B5">
            <v>96</v>
          </cell>
        </row>
        <row r="6">
          <cell r="B6">
            <v>91</v>
          </cell>
        </row>
        <row r="7">
          <cell r="B7">
            <v>11</v>
          </cell>
        </row>
        <row r="9">
          <cell r="B9">
            <v>15</v>
          </cell>
        </row>
        <row r="10">
          <cell r="B10">
            <v>34.5</v>
          </cell>
        </row>
        <row r="11">
          <cell r="B11">
            <v>22</v>
          </cell>
        </row>
        <row r="12">
          <cell r="B12">
            <v>9.5</v>
          </cell>
        </row>
        <row r="13">
          <cell r="B13">
            <v>25</v>
          </cell>
        </row>
        <row r="14">
          <cell r="B14">
            <v>0</v>
          </cell>
        </row>
        <row r="15">
          <cell r="B15">
            <v>110</v>
          </cell>
        </row>
        <row r="20">
          <cell r="B20">
            <v>25</v>
          </cell>
        </row>
        <row r="21">
          <cell r="B21">
            <v>27</v>
          </cell>
        </row>
        <row r="25">
          <cell r="B25">
            <v>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GRAB SPECS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UMM"/>
      <sheetName val="Methods Downtown"/>
      <sheetName val="Methods Salter"/>
      <sheetName val="Methods Rotherhithe St"/>
      <sheetName val="POC &amp; JOINT PITS"/>
      <sheetName val="Plant E"/>
      <sheetName val="Plant R"/>
      <sheetName val="CHAPTER 8 &amp; TM"/>
      <sheetName val="SLABS"/>
    </sheetNames>
    <sheetDataSet>
      <sheetData sheetId="0">
        <row r="137">
          <cell r="C137">
            <v>22</v>
          </cell>
        </row>
        <row r="144">
          <cell r="C144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76" zoomScaleNormal="100" workbookViewId="0">
      <selection activeCell="G125" sqref="G125"/>
    </sheetView>
  </sheetViews>
  <sheetFormatPr baseColWidth="8" defaultRowHeight="14.4"/>
  <cols>
    <col width="68.44140625" bestFit="1" customWidth="1" style="312" min="1" max="1"/>
    <col width="22" customWidth="1" style="312" min="2" max="2"/>
    <col width="15.6640625" bestFit="1" customWidth="1" style="312" min="3" max="3"/>
    <col width="17" customWidth="1" style="312" min="4" max="4"/>
    <col width="15.664062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 ht="15" customHeight="1" s="312" thickBot="1">
      <c r="A6" s="3" t="inlineStr">
        <is>
          <t>Number of Properties</t>
        </is>
      </c>
      <c r="B6" s="60">
        <f>SUM('Main BOM'!B191:B193)</f>
        <v/>
      </c>
    </row>
    <row r="7">
      <c r="A7" s="4" t="inlineStr">
        <is>
          <t>Total Length (m)</t>
        </is>
      </c>
      <c r="B7" s="7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BOM'!N38:N44,'Main BOM'!N49:N55,'Main BOM'!N60:N66)</f>
        <v/>
      </c>
      <c r="C11" s="375">
        <f>B11/B14</f>
        <v/>
      </c>
    </row>
    <row r="12">
      <c r="A12" s="4" t="inlineStr">
        <is>
          <t>Overhead PIA (Pole to Pole)</t>
        </is>
      </c>
      <c r="B12" s="381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81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82">
        <f>SUM(B11:B13)</f>
        <v/>
      </c>
      <c r="C14" s="377" t="n">
        <v>1</v>
      </c>
    </row>
    <row r="15" ht="15" customHeight="1" s="312" thickBot="1"/>
    <row r="16" ht="15" customHeight="1" s="312" thickBot="1">
      <c r="A16" s="8" t="inlineStr">
        <is>
          <t>PIA Split</t>
        </is>
      </c>
      <c r="B16" s="48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383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384">
        <f>B12</f>
        <v/>
      </c>
      <c r="C18" s="375">
        <f>IFERROR(SUM(B18/B19),0)</f>
        <v/>
      </c>
    </row>
    <row r="19" ht="15" customHeight="1" s="312" thickBot="1">
      <c r="A19" s="13" t="inlineStr">
        <is>
          <t>Total</t>
        </is>
      </c>
      <c r="B19" s="382">
        <f>SUM(B17:B18)</f>
        <v/>
      </c>
      <c r="C19" s="377" t="n">
        <v>1</v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70" t="inlineStr">
        <is>
          <t>Add On %</t>
        </is>
      </c>
      <c r="D21" s="9" t="inlineStr">
        <is>
          <t>Total</t>
        </is>
      </c>
      <c r="E21" s="57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SUM('Main BOM'!B60:E66)</f>
        <v/>
      </c>
      <c r="C22" s="71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SUM('Main BOM'!B38:E44)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BOM'!B49:C55,'Main BOM'!E49:E55)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BOM'!D49:D55)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356">
        <f>SUM(B22:B26)</f>
        <v/>
      </c>
      <c r="C27" s="27" t="n"/>
      <c r="D27" s="356">
        <f>SUM(D22:D26)</f>
        <v/>
      </c>
      <c r="E27" s="15" t="n">
        <v>1</v>
      </c>
    </row>
    <row r="28" ht="15" customHeight="1" s="312" thickBot="1"/>
    <row r="29" ht="15" customHeight="1" s="312" thickBot="1">
      <c r="A29" s="29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30" t="inlineStr">
        <is>
          <t>Total</t>
        </is>
      </c>
      <c r="E29" s="2" t="n"/>
      <c r="F29" s="2" t="n"/>
    </row>
    <row r="30">
      <c r="A30" s="4" t="inlineStr">
        <is>
          <t>FW1 - Footway</t>
        </is>
      </c>
      <c r="B30" s="60">
        <f>'Main BOM'!C12</f>
        <v/>
      </c>
      <c r="C30" s="349" t="n"/>
      <c r="D30" s="345">
        <f>B30</f>
        <v/>
      </c>
    </row>
    <row r="31">
      <c r="A31" s="4" t="inlineStr">
        <is>
          <t>FW1 - Verge</t>
        </is>
      </c>
      <c r="B31" s="343">
        <f>'Main BOM'!D12</f>
        <v/>
      </c>
      <c r="C31" s="32" t="n"/>
      <c r="D31" s="345">
        <f>B33</f>
        <v/>
      </c>
    </row>
    <row r="32">
      <c r="A32" s="4" t="inlineStr">
        <is>
          <t>FW1.5 - Footway</t>
        </is>
      </c>
      <c r="B32" s="394" t="n"/>
      <c r="C32" s="31" t="n"/>
      <c r="D32" s="345">
        <f>B34</f>
        <v/>
      </c>
    </row>
    <row r="33">
      <c r="A33" s="4" t="inlineStr">
        <is>
          <t>FW1.5 - Verge</t>
        </is>
      </c>
      <c r="B33" s="394" t="n"/>
      <c r="C33" s="32" t="n"/>
      <c r="D33" s="345">
        <f>B35</f>
        <v/>
      </c>
    </row>
    <row r="34">
      <c r="A34" s="4" t="inlineStr">
        <is>
          <t>FW2 - Footway</t>
        </is>
      </c>
      <c r="B34" s="343">
        <f>'Main BOM'!C13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'Main BOM'!D13</f>
        <v/>
      </c>
      <c r="C35" s="351" t="n"/>
      <c r="D35" s="345">
        <f>B35</f>
        <v/>
      </c>
    </row>
    <row r="36">
      <c r="A36" s="4" t="inlineStr">
        <is>
          <t>FW4 - Footway</t>
        </is>
      </c>
      <c r="B36" s="343">
        <f>'Main BOM'!C15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'Main BOM'!D15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'Main BOM'!C16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'Main BOM'!D16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'Main BOM'!B20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BOM'!B21</f>
        <v/>
      </c>
      <c r="C41" s="3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BOM'!K12:M22)</f>
        <v/>
      </c>
    </row>
    <row r="45">
      <c r="A45" s="11" t="inlineStr">
        <is>
          <t>Existing Manholes Used</t>
        </is>
      </c>
      <c r="B45" s="352">
        <f>SUM('Main BOM'!K19:M19)</f>
        <v/>
      </c>
    </row>
    <row r="46">
      <c r="A46" s="4" t="inlineStr">
        <is>
          <t>Core Drills Required - Chamber Carriageway</t>
        </is>
      </c>
      <c r="B46" s="61">
        <f>'Main BOM'!B26</f>
        <v/>
      </c>
      <c r="C46" s="392" t="n"/>
    </row>
    <row r="47">
      <c r="A47" s="4" t="inlineStr">
        <is>
          <t>Core Drills Required - Chamber Footway</t>
        </is>
      </c>
      <c r="B47" s="61">
        <f>'Main BOM'!C26</f>
        <v/>
      </c>
      <c r="C47" s="392" t="n"/>
    </row>
    <row r="48">
      <c r="A48" s="4" t="inlineStr">
        <is>
          <t>Core Drills Required - Chamber Verge</t>
        </is>
      </c>
      <c r="B48" s="61">
        <f>'Main BOM'!D26</f>
        <v/>
      </c>
      <c r="C48" s="392" t="n"/>
    </row>
    <row r="49">
      <c r="A49" s="4" t="inlineStr">
        <is>
          <t>Core Drills Required - Manhole Carriageway</t>
        </is>
      </c>
      <c r="B49" s="61">
        <f>'Main BOM'!B27</f>
        <v/>
      </c>
      <c r="C49" s="392" t="n"/>
    </row>
    <row r="50">
      <c r="A50" s="4" t="inlineStr">
        <is>
          <t>Core Drills Required - Manhole Footway</t>
        </is>
      </c>
      <c r="B50" s="61">
        <f>'Main BOM'!C27</f>
        <v/>
      </c>
      <c r="C50" s="392" t="n"/>
    </row>
    <row r="51" ht="15" customHeight="1" s="312" thickBot="1">
      <c r="A51" s="6" t="inlineStr">
        <is>
          <t>Core Drills Required - Manhole Verge</t>
        </is>
      </c>
      <c r="B51" s="65">
        <f>'Main BOM'!D27</f>
        <v/>
      </c>
      <c r="C51" s="392" t="n"/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BOM'!B7:D7)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'Main BOM'!B31</f>
        <v/>
      </c>
      <c r="C57" s="35" t="n"/>
    </row>
    <row r="58">
      <c r="A58" s="12" t="inlineStr">
        <is>
          <t>Toby Boxes - Footway</t>
        </is>
      </c>
      <c r="B58" s="61">
        <f>'Main BOM'!B32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BOM'!B33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57" t="inlineStr">
        <is>
          <t>Design Quantity</t>
        </is>
      </c>
      <c r="C61" s="2" t="n"/>
      <c r="D61" s="2" t="n"/>
      <c r="E61" s="2" t="n"/>
      <c r="F61" s="2" t="n"/>
    </row>
    <row r="62">
      <c r="A62" s="3" t="inlineStr">
        <is>
          <t>Primary Node</t>
        </is>
      </c>
      <c r="B62" s="63">
        <f>SUM('Main BOM'!B159:K159)</f>
        <v/>
      </c>
      <c r="C62" s="35" t="n"/>
    </row>
    <row r="63">
      <c r="A63" s="4" t="inlineStr">
        <is>
          <t>Pole Aggregation Node</t>
        </is>
      </c>
      <c r="B63" s="389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1">
        <f>SUM('Main BOM'!B160:K160)</f>
        <v/>
      </c>
      <c r="C64" s="35" t="n"/>
    </row>
    <row r="65">
      <c r="A65" s="37" t="inlineStr">
        <is>
          <t>Aerial Node - 0 Splitters</t>
        </is>
      </c>
      <c r="B65" s="61">
        <f>'Main BOM'!M144</f>
        <v/>
      </c>
      <c r="C65" s="35" t="n"/>
    </row>
    <row r="66">
      <c r="A66" s="4" t="inlineStr">
        <is>
          <t>Aerial Node - 1 Splitter</t>
        </is>
      </c>
      <c r="B66" s="61">
        <f>'Main BOM'!B144</f>
        <v/>
      </c>
      <c r="C66" s="35" t="n"/>
    </row>
    <row r="67">
      <c r="A67" s="4" t="inlineStr">
        <is>
          <t>Aerial Node - 2 Splitters</t>
        </is>
      </c>
      <c r="B67" s="61">
        <f>'Main BOM'!C144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BOM'!D144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3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396" t="n"/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397" t="n"/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SUM('Main BOM'!B86:B90)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SUM('Main BOM'!C86:C90)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SUM('Main BOM'!D86)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SUM('Main BOM'!D87:D90)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SUM('Main BOM'!E87)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BOM'!F87+'Main BOM'!G87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BOM'!G88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SUM('Main BOM'!H86:H90)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SUM('Main BOM'!I86:I90)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  <c r="F90" s="2" t="n"/>
    </row>
    <row r="91">
      <c r="A91" s="50" t="inlineStr">
        <is>
          <t>25mm Sub Duct</t>
        </is>
      </c>
      <c r="B91" s="61" t="n">
        <v>0</v>
      </c>
      <c r="C91" s="61" t="n">
        <v>0</v>
      </c>
      <c r="D91" s="22" t="n">
        <v>0.05</v>
      </c>
      <c r="E91" s="51">
        <f>ROUND((B91+C91)*(1+D91),0)</f>
        <v/>
      </c>
      <c r="F91" s="2" t="n"/>
    </row>
    <row r="92">
      <c r="A92" s="50" t="inlineStr">
        <is>
          <t>18:14 Sub Duct</t>
        </is>
      </c>
      <c r="B92" s="61">
        <f>'Main BOM'!B75</f>
        <v/>
      </c>
      <c r="C92" s="61">
        <f>'Main BOM'!E75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BOM'!B74</f>
        <v/>
      </c>
      <c r="C93" s="61">
        <f>'Main BOM'!E74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BOM'!B73</f>
        <v/>
      </c>
      <c r="C94" s="61">
        <f>'Main BOM'!E73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BOM'!B72</f>
        <v/>
      </c>
      <c r="C95" s="61">
        <f>'Main BOM'!E72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'Main BOM'!B71</f>
        <v/>
      </c>
      <c r="C96" s="61">
        <f>'Main BOM'!E71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353">
        <f>'Main BOM'!B76</f>
        <v/>
      </c>
      <c r="C97" s="353">
        <f>'Main BOM'!E76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409" t="n"/>
      <c r="C98" s="408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90">
        <f>SUM('Main BOM'!B77)</f>
        <v/>
      </c>
      <c r="C99" s="64" t="n">
        <v>0</v>
      </c>
      <c r="D99" s="22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30" t="inlineStr">
        <is>
          <t>Design Quantity</t>
        </is>
      </c>
      <c r="C101" s="55" t="n"/>
      <c r="D101" s="2" t="n"/>
      <c r="E101" s="2" t="n"/>
      <c r="F101" s="2" t="n"/>
    </row>
    <row r="102">
      <c r="A102" s="354" t="inlineStr">
        <is>
          <t>Preparation of 1 fibre tube within a cable</t>
        </is>
      </c>
      <c r="B102" s="409" t="n"/>
      <c r="C102" s="393" t="inlineStr">
        <is>
          <t>Manual Entry Cell</t>
        </is>
      </c>
      <c r="D102" s="2" t="n"/>
      <c r="E102" s="2" t="n"/>
      <c r="F102" s="2" t="n"/>
    </row>
    <row r="103">
      <c r="A103" s="354" t="inlineStr">
        <is>
          <t>Preparation of 2 fibre tubes within a cable</t>
        </is>
      </c>
      <c r="B103" s="409" t="n"/>
      <c r="C103" s="393" t="inlineStr">
        <is>
          <t>Manual Entry Cell</t>
        </is>
      </c>
      <c r="D103" s="2" t="n"/>
      <c r="E103" s="2" t="n"/>
      <c r="F103" s="2" t="n"/>
    </row>
    <row r="104">
      <c r="A104" s="354" t="inlineStr">
        <is>
          <t>Preparation of 3 fibre tubes within a cable</t>
        </is>
      </c>
      <c r="B104" s="409" t="n"/>
      <c r="C104" s="393" t="inlineStr">
        <is>
          <t>Manual Entry Cell</t>
        </is>
      </c>
      <c r="D104" s="2" t="n"/>
      <c r="E104" s="2" t="n"/>
      <c r="F104" s="2" t="n"/>
    </row>
    <row r="105">
      <c r="A105" s="354" t="inlineStr">
        <is>
          <t>Preparation of 4 fibre tubes within a cable</t>
        </is>
      </c>
      <c r="B105" s="409" t="n"/>
      <c r="C105" s="393" t="inlineStr">
        <is>
          <t>Manual Entry Cell</t>
        </is>
      </c>
    </row>
    <row r="106">
      <c r="A106" s="354" t="inlineStr">
        <is>
          <t>Preparation of 5 fibre tubes within a cable</t>
        </is>
      </c>
      <c r="B106" s="409" t="n"/>
      <c r="C106" s="393" t="inlineStr">
        <is>
          <t>Manual Entry Cell</t>
        </is>
      </c>
    </row>
    <row r="107">
      <c r="A107" s="354" t="inlineStr">
        <is>
          <t>Preparation of 6 fibre tubes within a cable</t>
        </is>
      </c>
      <c r="B107" s="409" t="n"/>
      <c r="C107" s="393" t="inlineStr">
        <is>
          <t>Manual Entry Cell</t>
        </is>
      </c>
    </row>
    <row r="108">
      <c r="A108" s="354" t="inlineStr">
        <is>
          <t>Preparation of 7 fibre tubes within a cable</t>
        </is>
      </c>
      <c r="B108" s="409" t="n"/>
      <c r="C108" s="393" t="inlineStr">
        <is>
          <t>Manual Entry Cell</t>
        </is>
      </c>
    </row>
    <row r="109">
      <c r="A109" s="354" t="inlineStr">
        <is>
          <t>Preparation of 8 fibre tubes within a cable</t>
        </is>
      </c>
      <c r="B109" s="409" t="n"/>
      <c r="C109" s="393" t="inlineStr">
        <is>
          <t>Manual Entry Cell</t>
        </is>
      </c>
    </row>
    <row r="110">
      <c r="A110" s="354" t="inlineStr">
        <is>
          <t>Preparation of 9 fibre tubes within a cable</t>
        </is>
      </c>
      <c r="B110" s="409" t="n"/>
      <c r="C110" s="393" t="inlineStr">
        <is>
          <t>Manual Entry Cell</t>
        </is>
      </c>
    </row>
    <row r="111">
      <c r="A111" s="354" t="inlineStr">
        <is>
          <t>Preparation of 10 fibre tubes within a cable</t>
        </is>
      </c>
      <c r="B111" s="409" t="n"/>
      <c r="C111" s="393" t="inlineStr">
        <is>
          <t>Manual Entry Cell</t>
        </is>
      </c>
    </row>
    <row r="112">
      <c r="A112" s="354" t="inlineStr">
        <is>
          <t>Preparation of 11 fibre tubes within a cable</t>
        </is>
      </c>
      <c r="B112" s="409" t="n"/>
      <c r="C112" s="393" t="inlineStr">
        <is>
          <t>Manual Entry Cell</t>
        </is>
      </c>
    </row>
    <row r="113">
      <c r="A113" s="354" t="inlineStr">
        <is>
          <t>Preparation of 12 fibre tubes within a cable</t>
        </is>
      </c>
      <c r="B113" s="409" t="n"/>
      <c r="C113" s="393" t="inlineStr">
        <is>
          <t>Manual Entry Cell</t>
        </is>
      </c>
    </row>
    <row r="114" ht="15" customHeight="1" s="312" thickBot="1">
      <c r="A114" s="355" t="inlineStr">
        <is>
          <t>Preparation of 24 fibre tubes within a cable</t>
        </is>
      </c>
      <c r="B114" s="40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3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40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40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40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40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40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40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40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40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BOM'!B184</f>
        <v/>
      </c>
      <c r="C129" s="55" t="n"/>
    </row>
    <row r="130">
      <c r="A130" s="4" t="inlineStr">
        <is>
          <t>Poles - New Pole Top Ring-Head Required</t>
        </is>
      </c>
      <c r="B130" s="61">
        <f>'Main BOM'!B185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BOM'!B186</f>
        <v/>
      </c>
      <c r="C132" s="55" t="n"/>
    </row>
    <row r="133">
      <c r="A133" s="12" t="inlineStr">
        <is>
          <t>Poles - 'D' Poles in Design</t>
        </is>
      </c>
      <c r="B133" s="61">
        <f>'Main BOM'!B187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>'Main BOM'!C178+'Main BOM'!C179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108" zoomScaleNormal="100" workbookViewId="0">
      <selection activeCell="D133" sqref="D133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5.6640625" bestFit="1" customWidth="1" style="312" min="3" max="3"/>
    <col width="17" customWidth="1" style="312" min="4" max="4"/>
    <col width="15.664062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SUM('Main BOM'!D191:D193)</f>
        <v/>
      </c>
    </row>
    <row r="7">
      <c r="A7" s="4" t="inlineStr">
        <is>
          <t>Total Length (m)</t>
        </is>
      </c>
      <c r="B7" s="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BOM'!P38:P44,'Main BOM'!P49:P55,'Main BOM'!P60:P66)</f>
        <v/>
      </c>
      <c r="C11" s="375">
        <f>B11/B14</f>
        <v/>
      </c>
    </row>
    <row r="12">
      <c r="A12" s="4" t="inlineStr">
        <is>
          <t>Overhead PIA (Pole to Pole)</t>
        </is>
      </c>
      <c r="B12" s="379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80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9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16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17">
        <f>B12</f>
        <v/>
      </c>
      <c r="C18" s="375">
        <f>IFERROR(SUM(B18/B19),0)</f>
        <v/>
      </c>
    </row>
    <row r="19" ht="15" customHeight="1" s="312" thickBot="1">
      <c r="A19" s="13" t="inlineStr">
        <is>
          <t>Total</t>
        </is>
      </c>
      <c r="B19" s="14">
        <f>SUM(B16:B18)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18" t="inlineStr">
        <is>
          <t>Total</t>
        </is>
      </c>
      <c r="E21" s="10" t="inlineStr">
        <is>
          <t>%</t>
        </is>
      </c>
    </row>
    <row r="22">
      <c r="A22" s="3" t="inlineStr">
        <is>
          <t>Carriageway - Road Crossing</t>
        </is>
      </c>
      <c r="B22" s="60">
        <f>SUM('Main BOM'!J60:M66)</f>
        <v/>
      </c>
      <c r="C22" s="71" t="n"/>
      <c r="D22" s="360">
        <f>B22</f>
        <v/>
      </c>
      <c r="E22" s="20">
        <f>B22/B27</f>
        <v/>
      </c>
    </row>
    <row r="23">
      <c r="A23" s="11" t="inlineStr">
        <is>
          <t>Carriageway - Non-Road Crossing</t>
        </is>
      </c>
      <c r="B23" s="343">
        <f>SUM('Main BOM'!J38:M44)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BOM'!J49:K55,'Main BOM'!M49:M55)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BOM'!L49:L55)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44" t="n">
        <v>0</v>
      </c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29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18" t="inlineStr">
        <is>
          <t>Total</t>
        </is>
      </c>
      <c r="E29" s="2" t="n"/>
    </row>
    <row r="30">
      <c r="A30" s="4" t="inlineStr">
        <is>
          <t>FW1 - Footway</t>
        </is>
      </c>
      <c r="B30" s="60">
        <f>'Main BOM'!I12</f>
        <v/>
      </c>
      <c r="C30" s="349" t="n"/>
      <c r="D30" s="359">
        <f>B30</f>
        <v/>
      </c>
    </row>
    <row r="31">
      <c r="A31" s="4" t="inlineStr">
        <is>
          <t>FW1 - Verge</t>
        </is>
      </c>
      <c r="B31" s="343">
        <f>'Main BOM'!J12</f>
        <v/>
      </c>
      <c r="C31" s="361" t="n"/>
      <c r="D31" s="5">
        <f>B31</f>
        <v/>
      </c>
    </row>
    <row r="32">
      <c r="A32" s="4" t="inlineStr">
        <is>
          <t>FW1.5 - Footway</t>
        </is>
      </c>
      <c r="B32" s="394" t="n"/>
      <c r="C32" s="350" t="n"/>
      <c r="D32" s="5">
        <f>B32</f>
        <v/>
      </c>
    </row>
    <row r="33">
      <c r="A33" s="4" t="inlineStr">
        <is>
          <t>FW1.5 - Verge</t>
        </is>
      </c>
      <c r="B33" s="394" t="n"/>
      <c r="C33" s="361" t="n"/>
      <c r="D33" s="5">
        <f>B33</f>
        <v/>
      </c>
    </row>
    <row r="34">
      <c r="A34" s="4" t="inlineStr">
        <is>
          <t>FW2 - Footway</t>
        </is>
      </c>
      <c r="B34" s="343">
        <f>'Main BOM'!I13</f>
        <v/>
      </c>
      <c r="C34" s="361" t="n"/>
      <c r="D34" s="5">
        <f>B34</f>
        <v/>
      </c>
    </row>
    <row r="35">
      <c r="A35" s="4" t="inlineStr">
        <is>
          <t>FW2 - Verge</t>
        </is>
      </c>
      <c r="B35" s="343">
        <f>'Main BOM'!J13</f>
        <v/>
      </c>
      <c r="C35" s="350" t="n"/>
      <c r="D35" s="5">
        <f>B35</f>
        <v/>
      </c>
    </row>
    <row r="36">
      <c r="A36" s="4" t="inlineStr">
        <is>
          <t>FW4 - Footway</t>
        </is>
      </c>
      <c r="B36" s="343">
        <f>'Main BOM'!I15</f>
        <v/>
      </c>
      <c r="C36" s="362" t="n">
        <v>0.05</v>
      </c>
      <c r="D36" s="5">
        <f>B36+(B36*C36)</f>
        <v/>
      </c>
    </row>
    <row r="37">
      <c r="A37" s="4" t="inlineStr">
        <is>
          <t>FW4 - Verge</t>
        </is>
      </c>
      <c r="B37" s="343">
        <f>'Main BOM'!J15</f>
        <v/>
      </c>
      <c r="C37" s="362" t="n">
        <v>0.05</v>
      </c>
      <c r="D37" s="5">
        <f>B37+(B37*C37)</f>
        <v/>
      </c>
    </row>
    <row r="38">
      <c r="A38" s="4" t="inlineStr">
        <is>
          <t>FW6 - Footway</t>
        </is>
      </c>
      <c r="B38" s="343">
        <f>'Main BOM'!I16</f>
        <v/>
      </c>
      <c r="C38" s="350" t="n"/>
      <c r="D38" s="5">
        <f>B38</f>
        <v/>
      </c>
    </row>
    <row r="39">
      <c r="A39" s="4" t="inlineStr">
        <is>
          <t>FW6 - Verge</t>
        </is>
      </c>
      <c r="B39" s="343">
        <f>'Main BOM'!J16</f>
        <v/>
      </c>
      <c r="C39" s="361" t="n"/>
      <c r="D39" s="5">
        <f>B39</f>
        <v/>
      </c>
    </row>
    <row r="40">
      <c r="A40" s="4" t="inlineStr">
        <is>
          <t>CW1 - Carriageway</t>
        </is>
      </c>
      <c r="B40" s="343">
        <f>'Main BOM'!H20</f>
        <v/>
      </c>
      <c r="C40" s="361" t="n"/>
      <c r="D40" s="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BOM'!H21</f>
        <v/>
      </c>
      <c r="C41" s="36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BOM'!Q12:S18,'Main BOM'!Q20:S22)</f>
        <v/>
      </c>
    </row>
    <row r="45">
      <c r="A45" s="11" t="inlineStr">
        <is>
          <t>Existing Manholes Used</t>
        </is>
      </c>
      <c r="B45" s="61">
        <f>SUM('Main BOM'!Q19:S19)</f>
        <v/>
      </c>
    </row>
    <row r="46">
      <c r="A46" s="4" t="inlineStr">
        <is>
          <t>Core Drills Required - Chamber Carriageway</t>
        </is>
      </c>
      <c r="B46" s="61">
        <f>'Main BOM'!H26</f>
        <v/>
      </c>
    </row>
    <row r="47">
      <c r="A47" s="4" t="inlineStr">
        <is>
          <t>Core Drills Required - Chamber Footway</t>
        </is>
      </c>
      <c r="B47" s="61">
        <f>'Main BOM'!I26</f>
        <v/>
      </c>
    </row>
    <row r="48">
      <c r="A48" s="4" t="inlineStr">
        <is>
          <t>Core Drills Required - Chamber Verge</t>
        </is>
      </c>
      <c r="B48" s="61">
        <f>'Main BOM'!J26</f>
        <v/>
      </c>
    </row>
    <row r="49">
      <c r="A49" s="4" t="inlineStr">
        <is>
          <t>Core Drills Required - Manhole Carriageway</t>
        </is>
      </c>
      <c r="B49" s="61">
        <f>'Main BOM'!H27</f>
        <v/>
      </c>
    </row>
    <row r="50">
      <c r="A50" s="4" t="inlineStr">
        <is>
          <t>Core Drills Required - Manhole Footway</t>
        </is>
      </c>
      <c r="B50" s="61">
        <f>'Main BOM'!I27</f>
        <v/>
      </c>
    </row>
    <row r="51" ht="15" customHeight="1" s="312" thickBot="1">
      <c r="A51" s="6" t="inlineStr">
        <is>
          <t>Core Drills Required - Manhole Verge</t>
        </is>
      </c>
      <c r="B51" s="65">
        <f>'Main BOM'!J27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BOM'!H7:J7)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</row>
    <row r="57">
      <c r="A57" s="23" t="inlineStr">
        <is>
          <t>Toby Boxes - Carriageway</t>
        </is>
      </c>
      <c r="B57" s="61">
        <f>'Main BOM'!D31</f>
        <v/>
      </c>
      <c r="C57" s="35" t="n"/>
    </row>
    <row r="58">
      <c r="A58" s="12" t="inlineStr">
        <is>
          <t>Toby Boxes - Footway</t>
        </is>
      </c>
      <c r="B58" s="61">
        <f>'Main BOM'!D32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BOM'!D33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30" t="inlineStr">
        <is>
          <t>Design Quantity</t>
        </is>
      </c>
      <c r="C61" s="2" t="n"/>
      <c r="D61" s="2" t="n"/>
      <c r="E61" s="2" t="n"/>
    </row>
    <row r="62">
      <c r="A62" s="3" t="inlineStr">
        <is>
          <t>Primary Node</t>
        </is>
      </c>
      <c r="B62" s="410">
        <f>'Main BOM'!G171</f>
        <v/>
      </c>
      <c r="C62" s="35" t="n"/>
    </row>
    <row r="63">
      <c r="A63" s="4" t="inlineStr">
        <is>
          <t>Pole Aggregation Node</t>
        </is>
      </c>
      <c r="B63" s="409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3">
        <f>SUM('Main BOM'!B172:G172)</f>
        <v/>
      </c>
      <c r="C64" s="35" t="n"/>
    </row>
    <row r="65">
      <c r="A65" s="37" t="inlineStr">
        <is>
          <t>Aerial Node - 0 Splitters</t>
        </is>
      </c>
      <c r="B65" s="63">
        <f>'Main BOM'!M154</f>
        <v/>
      </c>
      <c r="C65" s="35" t="n"/>
    </row>
    <row r="66">
      <c r="A66" s="4" t="inlineStr">
        <is>
          <t>Aerial Node - 1 Splitter</t>
        </is>
      </c>
      <c r="B66" s="63">
        <f>'Main BOM'!B154</f>
        <v/>
      </c>
      <c r="C66" s="35" t="n"/>
    </row>
    <row r="67">
      <c r="A67" s="4" t="inlineStr">
        <is>
          <t>Aerial Node - 2 Splitters</t>
        </is>
      </c>
      <c r="B67" s="63">
        <f>'Main BOM'!C154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BOM'!D154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10" t="inlineStr">
        <is>
          <t>Design Quantity</t>
        </is>
      </c>
      <c r="C70" s="2" t="n"/>
      <c r="D70" s="2" t="n"/>
      <c r="E70" s="2" t="n"/>
    </row>
    <row r="71">
      <c r="A71" s="38" t="inlineStr">
        <is>
          <t>1:4</t>
        </is>
      </c>
      <c r="B71" s="63" t="n">
        <v>0</v>
      </c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65">
        <f>'Main BOM'!J173+('Main BOM'!K173*2)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'Main BOM'!B102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'Main BOM'!C102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'Main BOM'!D102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'Main BOM'!D103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'Main BOM'!E103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BOM'!F103+'Main BOM'!G103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BOM'!G104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'Main BOM'!H103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'Main BOM'!I103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>
        <f>'Total Scope'!B88-SUM(LOC!B88,'Build Scope'!B88)</f>
        <v/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</row>
    <row r="91">
      <c r="A91" s="50" t="inlineStr">
        <is>
          <t>25mm Sub Duct</t>
        </is>
      </c>
      <c r="B91" s="61" t="n">
        <v>0</v>
      </c>
      <c r="C91" s="61" t="n">
        <v>0</v>
      </c>
      <c r="D91" s="22" t="n">
        <v>-0.95</v>
      </c>
      <c r="E91" s="51">
        <f>ROUND((B91+C91)*(1+D91),0)</f>
        <v/>
      </c>
    </row>
    <row r="92">
      <c r="A92" s="50" t="inlineStr">
        <is>
          <t>18:14 Sub Duct</t>
        </is>
      </c>
      <c r="B92" s="61">
        <f>'Main BOM'!D75</f>
        <v/>
      </c>
      <c r="C92" s="61">
        <f>'Main BOM'!G75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BOM'!D74</f>
        <v/>
      </c>
      <c r="C93" s="61">
        <f>'Main BOM'!G74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BOM'!D73</f>
        <v/>
      </c>
      <c r="C94" s="61">
        <f>'Main BOM'!G73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BOM'!D72</f>
        <v/>
      </c>
      <c r="C95" s="61">
        <f>'Main BOM'!G72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SUM('Main BOM'!D71:D72)</f>
        <v/>
      </c>
      <c r="C96" s="61">
        <f>'Main BOM'!G71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353">
        <f>'Main BOM'!D76</f>
        <v/>
      </c>
      <c r="C97" s="353">
        <f>'Main BOM'!G76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409" t="n"/>
      <c r="C98" s="408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44">
        <f>SUM('Main BOM'!D77)</f>
        <v/>
      </c>
      <c r="C99" s="64" t="n">
        <v>0</v>
      </c>
      <c r="D99" s="24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30" t="inlineStr">
        <is>
          <t>Design Quantity</t>
        </is>
      </c>
      <c r="C101" s="55" t="n"/>
      <c r="D101" s="2" t="n"/>
      <c r="E101" s="2" t="n"/>
    </row>
    <row r="102">
      <c r="A102" s="4" t="inlineStr">
        <is>
          <t>Preparation of 1 fibre tube within a cable</t>
        </is>
      </c>
      <c r="B102" s="409" t="n"/>
      <c r="C102" s="393" t="inlineStr">
        <is>
          <t>Manual Entry Cell</t>
        </is>
      </c>
      <c r="D102" s="2" t="n"/>
      <c r="E102" s="2" t="n"/>
    </row>
    <row r="103">
      <c r="A103" s="4" t="inlineStr">
        <is>
          <t>Preparation of 2 fibre tubes within a cable</t>
        </is>
      </c>
      <c r="B103" s="409" t="n"/>
      <c r="C103" s="393" t="inlineStr">
        <is>
          <t>Manual Entry Cell</t>
        </is>
      </c>
      <c r="D103" s="2" t="n"/>
      <c r="E103" s="2" t="n"/>
    </row>
    <row r="104">
      <c r="A104" s="4" t="inlineStr">
        <is>
          <t>Preparation of 3 fibre tubes within a cable</t>
        </is>
      </c>
      <c r="B104" s="409" t="n"/>
      <c r="C104" s="393" t="inlineStr">
        <is>
          <t>Manual Entry Cell</t>
        </is>
      </c>
      <c r="D104" s="2" t="n"/>
      <c r="E104" s="2" t="n"/>
    </row>
    <row r="105">
      <c r="A105" s="4" t="inlineStr">
        <is>
          <t>Preparation of 4 fibre tubes within a cable</t>
        </is>
      </c>
      <c r="B105" s="409" t="n"/>
      <c r="C105" s="393" t="inlineStr">
        <is>
          <t>Manual Entry Cell</t>
        </is>
      </c>
    </row>
    <row r="106">
      <c r="A106" s="4" t="inlineStr">
        <is>
          <t>Preparation of 5 fibre tubes within a cable</t>
        </is>
      </c>
      <c r="B106" s="409" t="n"/>
      <c r="C106" s="393" t="inlineStr">
        <is>
          <t>Manual Entry Cell</t>
        </is>
      </c>
    </row>
    <row r="107">
      <c r="A107" s="4" t="inlineStr">
        <is>
          <t>Preparation of 6 fibre tubes within a cable</t>
        </is>
      </c>
      <c r="B107" s="409" t="n"/>
      <c r="C107" s="393" t="inlineStr">
        <is>
          <t>Manual Entry Cell</t>
        </is>
      </c>
    </row>
    <row r="108">
      <c r="A108" s="4" t="inlineStr">
        <is>
          <t>Preparation of 7 fibre tubes within a cable</t>
        </is>
      </c>
      <c r="B108" s="409" t="n"/>
      <c r="C108" s="393" t="inlineStr">
        <is>
          <t>Manual Entry Cell</t>
        </is>
      </c>
    </row>
    <row r="109">
      <c r="A109" s="4" t="inlineStr">
        <is>
          <t>Preparation of 8 fibre tubes within a cable</t>
        </is>
      </c>
      <c r="B109" s="409" t="n"/>
      <c r="C109" s="393" t="inlineStr">
        <is>
          <t>Manual Entry Cell</t>
        </is>
      </c>
    </row>
    <row r="110">
      <c r="A110" s="4" t="inlineStr">
        <is>
          <t>Preparation of 9 fibre tubes within a cable</t>
        </is>
      </c>
      <c r="B110" s="409" t="n"/>
      <c r="C110" s="393" t="inlineStr">
        <is>
          <t>Manual Entry Cell</t>
        </is>
      </c>
    </row>
    <row r="111">
      <c r="A111" s="4" t="inlineStr">
        <is>
          <t>Preparation of 10 fibre tubes within a cable</t>
        </is>
      </c>
      <c r="B111" s="409" t="n"/>
      <c r="C111" s="393" t="inlineStr">
        <is>
          <t>Manual Entry Cell</t>
        </is>
      </c>
    </row>
    <row r="112">
      <c r="A112" s="4" t="inlineStr">
        <is>
          <t>Preparation of 11 fibre tubes within a cable</t>
        </is>
      </c>
      <c r="B112" s="409" t="n"/>
      <c r="C112" s="393" t="inlineStr">
        <is>
          <t>Manual Entry Cell</t>
        </is>
      </c>
    </row>
    <row r="113">
      <c r="A113" s="4" t="inlineStr">
        <is>
          <t>Preparation of 12 fibre tubes within a cable</t>
        </is>
      </c>
      <c r="B113" s="409" t="n"/>
      <c r="C113" s="393" t="inlineStr">
        <is>
          <t>Manual Entry Cell</t>
        </is>
      </c>
    </row>
    <row r="114" ht="15" customHeight="1" s="312" thickBot="1">
      <c r="A114" s="6" t="inlineStr">
        <is>
          <t>Preparation of 24 fibre tubes within a cable</t>
        </is>
      </c>
      <c r="B114" s="40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3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40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40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40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40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40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40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40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40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BOM'!D184</f>
        <v/>
      </c>
      <c r="C129" s="55" t="n"/>
    </row>
    <row r="130">
      <c r="A130" s="4" t="inlineStr">
        <is>
          <t>Poles - New Pole Top Ring-Head Required</t>
        </is>
      </c>
      <c r="B130" s="61">
        <f>'Main BOM'!D185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BOM'!D186</f>
        <v/>
      </c>
      <c r="C132" s="55" t="n"/>
    </row>
    <row r="133">
      <c r="A133" s="12" t="inlineStr">
        <is>
          <t>Poles - 'D' Poles in Design</t>
        </is>
      </c>
      <c r="B133" s="61">
        <f>'Main BOM'!D187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 t="array" ref="B134:B135">'Main BOM'!G178:G179</f>
        <v/>
      </c>
      <c r="C134" s="55" t="n"/>
    </row>
    <row r="135" ht="15" customHeight="1" s="312" thickBot="1">
      <c r="A135" s="23" t="n"/>
      <c r="B135" s="23" t="n">
        <v>0</v>
      </c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97" zoomScale="90" zoomScaleNormal="90" workbookViewId="0">
      <selection activeCell="D132" sqref="D132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5.6640625" bestFit="1" customWidth="1" style="312" min="3" max="3"/>
    <col width="17" customWidth="1" style="312" min="4" max="4"/>
    <col width="20.554687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SUM('Main BOM'!C191:C193)</f>
        <v/>
      </c>
    </row>
    <row r="7">
      <c r="A7" s="4" t="inlineStr">
        <is>
          <t>Total Length (m)</t>
        </is>
      </c>
      <c r="B7" s="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BOM'!O38:O44,'Main BOM'!O49:O55,'Main BOM'!O60:O66)</f>
        <v/>
      </c>
      <c r="C11" s="375">
        <f>B11/B14</f>
        <v/>
      </c>
    </row>
    <row r="12">
      <c r="A12" s="4" t="inlineStr">
        <is>
          <t>Overhead PIA (Pole to Pole)</t>
        </is>
      </c>
      <c r="B12" s="373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73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48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383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384">
        <f>B12</f>
        <v/>
      </c>
      <c r="C18" s="375">
        <f>IFERROR(SUM(B18/B20),0)</f>
        <v/>
      </c>
    </row>
    <row r="19" ht="15" customHeight="1" s="312" thickBot="1">
      <c r="A19" s="13" t="inlineStr">
        <is>
          <t>Total</t>
        </is>
      </c>
      <c r="B19" s="374">
        <f>SUM(B17:B18)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9" t="inlineStr">
        <is>
          <t>Total</t>
        </is>
      </c>
      <c r="E21" s="10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SUM('Main BOM'!F60:I66)</f>
        <v/>
      </c>
      <c r="C22" s="364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SUM('Main BOM'!F38:I44)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BOM'!F49:G55,'Main BOM'!I49:I55)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BOM'!H49:H55)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29" t="inlineStr">
        <is>
          <t>Chambers</t>
        </is>
      </c>
      <c r="B29" s="10" t="inlineStr">
        <is>
          <t>Design Quantity</t>
        </is>
      </c>
      <c r="C29" s="10" t="inlineStr">
        <is>
          <t>Add On %</t>
        </is>
      </c>
      <c r="D29" s="412" t="inlineStr">
        <is>
          <t>Total</t>
        </is>
      </c>
      <c r="E29" s="2" t="n"/>
      <c r="F29" s="2" t="n"/>
    </row>
    <row r="30">
      <c r="A30" s="4" t="inlineStr">
        <is>
          <t>FW1 - Footway</t>
        </is>
      </c>
      <c r="B30" s="341">
        <f>SUM('Main BOM'!F12)</f>
        <v/>
      </c>
      <c r="C30" s="365" t="n"/>
      <c r="D30" s="345">
        <f>B30</f>
        <v/>
      </c>
    </row>
    <row r="31">
      <c r="A31" s="4" t="inlineStr">
        <is>
          <t>FW1 - Verge</t>
        </is>
      </c>
      <c r="B31" s="343">
        <f>SUM('Main BOM'!D12)</f>
        <v/>
      </c>
      <c r="C31" s="32" t="n"/>
      <c r="D31" s="345">
        <f>B33</f>
        <v/>
      </c>
    </row>
    <row r="32">
      <c r="A32" s="4" t="inlineStr">
        <is>
          <t>FW1.5 - Footway</t>
        </is>
      </c>
      <c r="B32" s="343" t="n"/>
      <c r="C32" s="31" t="n"/>
      <c r="D32" s="345">
        <f>B34</f>
        <v/>
      </c>
    </row>
    <row r="33">
      <c r="A33" s="4" t="inlineStr">
        <is>
          <t>FW1.5 - Verge</t>
        </is>
      </c>
      <c r="B33" s="342" t="n"/>
      <c r="C33" s="32" t="n"/>
      <c r="D33" s="345">
        <f>B35</f>
        <v/>
      </c>
    </row>
    <row r="34">
      <c r="A34" s="4" t="inlineStr">
        <is>
          <t>FW2 - Footway</t>
        </is>
      </c>
      <c r="B34" s="343">
        <f>'Main BOM'!F13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'Main BOM'!G13</f>
        <v/>
      </c>
      <c r="C35" s="351" t="n"/>
      <c r="D35" s="345">
        <f>B35</f>
        <v/>
      </c>
    </row>
    <row r="36">
      <c r="A36" s="4" t="inlineStr">
        <is>
          <t>FW4 - Footway</t>
        </is>
      </c>
      <c r="B36" s="343">
        <f>'Main BOM'!F15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'Main BOM'!G15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'Main BOM'!F16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'Main BOM'!G16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'Main BOM'!E20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BOM'!E21</f>
        <v/>
      </c>
      <c r="C41" s="3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BOM'!N12:P18,'Main BOM'!N20:P22)</f>
        <v/>
      </c>
    </row>
    <row r="45">
      <c r="A45" s="11" t="inlineStr">
        <is>
          <t>Existing Manholes Used</t>
        </is>
      </c>
      <c r="B45" s="61">
        <f>SUM('Main BOM'!N19:P19)</f>
        <v/>
      </c>
    </row>
    <row r="46">
      <c r="A46" s="4" t="inlineStr">
        <is>
          <t>Core Drills Required - Chamber Carriageway</t>
        </is>
      </c>
      <c r="B46" s="61">
        <f>'Main BOM'!E26</f>
        <v/>
      </c>
    </row>
    <row r="47">
      <c r="A47" s="4" t="inlineStr">
        <is>
          <t>Core Drills Required - Chamber Footway</t>
        </is>
      </c>
      <c r="B47" s="61">
        <f>'Main BOM'!F26</f>
        <v/>
      </c>
    </row>
    <row r="48">
      <c r="A48" s="4" t="inlineStr">
        <is>
          <t>Core Drills Required - Chamber Verge</t>
        </is>
      </c>
      <c r="B48" s="61">
        <f>'Main BOM'!G26</f>
        <v/>
      </c>
    </row>
    <row r="49">
      <c r="A49" s="4" t="inlineStr">
        <is>
          <t>Core Drills Required - Manhole Carriageway</t>
        </is>
      </c>
      <c r="B49" s="61">
        <f>'Main BOM'!E27</f>
        <v/>
      </c>
    </row>
    <row r="50">
      <c r="A50" s="4" t="inlineStr">
        <is>
          <t>Core Drills Required - Manhole Footway</t>
        </is>
      </c>
      <c r="B50" s="61">
        <f>'Main BOM'!F27</f>
        <v/>
      </c>
    </row>
    <row r="51" ht="15" customHeight="1" s="312" thickBot="1">
      <c r="A51" s="6" t="inlineStr">
        <is>
          <t>Core Drills Required - Manhole Verge</t>
        </is>
      </c>
      <c r="B51" s="65">
        <f>'Main BOM'!G27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BOM'!E7:G7)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'Main BOM'!C31</f>
        <v/>
      </c>
      <c r="C57" s="35" t="n"/>
    </row>
    <row r="58">
      <c r="A58" s="12" t="inlineStr">
        <is>
          <t>Toby Boxes - Footway</t>
        </is>
      </c>
      <c r="B58" s="61">
        <f>'Main BOM'!C32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BOM'!C33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10" t="inlineStr">
        <is>
          <t>Design Quantity</t>
        </is>
      </c>
      <c r="C61" s="2" t="n"/>
      <c r="D61" s="2" t="n"/>
      <c r="E61" s="2" t="n"/>
      <c r="F61" s="2" t="n"/>
    </row>
    <row r="62" ht="15" customHeight="1" s="312" thickBot="1">
      <c r="A62" s="3" t="inlineStr">
        <is>
          <t>Primary Node</t>
        </is>
      </c>
      <c r="B62" s="63">
        <f>'Main BOM'!G165</f>
        <v/>
      </c>
      <c r="C62" s="35" t="n"/>
    </row>
    <row r="63">
      <c r="A63" s="4" t="inlineStr">
        <is>
          <t>Pole Aggregation Node</t>
        </is>
      </c>
      <c r="B63" s="391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3">
        <f>SUM('Main BOM'!B166:G166)</f>
        <v/>
      </c>
      <c r="C64" s="35" t="n"/>
    </row>
    <row r="65">
      <c r="A65" s="37" t="inlineStr">
        <is>
          <t>Aerial Node - 0 Splitters</t>
        </is>
      </c>
      <c r="B65" s="63">
        <f>'Main BOM'!M149</f>
        <v/>
      </c>
      <c r="C65" s="35" t="n"/>
    </row>
    <row r="66">
      <c r="A66" s="4" t="inlineStr">
        <is>
          <t>Aerial Node - 1 Splitter</t>
        </is>
      </c>
      <c r="B66" s="63">
        <f>'Main BOM'!B149</f>
        <v/>
      </c>
      <c r="C66" s="35" t="n"/>
    </row>
    <row r="67">
      <c r="A67" s="4" t="inlineStr">
        <is>
          <t>Aerial Node - 2 Splitters</t>
        </is>
      </c>
      <c r="B67" s="63">
        <f>'Main BOM'!C149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BOM'!D149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1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63" t="n">
        <v>0</v>
      </c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65">
        <f>'Main BOM'!J167+('Main BOM'!K167*2)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'Main BOM'!B94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'Main BOM'!C94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'Main BOM'!D94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'Main BOM'!D95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'Main BOM'!E95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BOM'!F95+'Main BOM'!G95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BOM'!G96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'Main BOM'!H95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'Main BOM'!I95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  <c r="F90" s="2" t="n"/>
    </row>
    <row r="91">
      <c r="A91" s="50" t="inlineStr">
        <is>
          <t>25mmSub Duct</t>
        </is>
      </c>
      <c r="B91" s="61" t="n">
        <v>0</v>
      </c>
      <c r="C91" s="61" t="n">
        <v>0</v>
      </c>
      <c r="D91" s="22" t="n">
        <v>-0.95</v>
      </c>
      <c r="E91" s="51">
        <f>ROUND((B91+C91)*(1+D91),0)</f>
        <v/>
      </c>
      <c r="F91" s="2" t="n"/>
    </row>
    <row r="92">
      <c r="A92" s="50" t="inlineStr">
        <is>
          <t>18:14 Sub Duct</t>
        </is>
      </c>
      <c r="B92" s="61">
        <f>'Main BOM'!C75</f>
        <v/>
      </c>
      <c r="C92" s="61">
        <f>'Main BOM'!F75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BOM'!C74</f>
        <v/>
      </c>
      <c r="C93" s="61">
        <f>'Main BOM'!F74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BOM'!C73</f>
        <v/>
      </c>
      <c r="C94" s="61">
        <f>'Main BOM'!F73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BOM'!C72</f>
        <v/>
      </c>
      <c r="C95" s="61">
        <f>'Main BOM'!F72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'Main BOM'!C71+B57+B58+B59</f>
        <v/>
      </c>
      <c r="C96" s="61">
        <f>'Main BOM'!F71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61">
        <f>'Main BOM'!C76</f>
        <v/>
      </c>
      <c r="C97" s="353">
        <f>'Main BOM'!F76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389" t="n"/>
      <c r="C98" s="61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44">
        <f>SUM('Main BOM'!C77)</f>
        <v/>
      </c>
      <c r="C99" s="64" t="n">
        <v>0</v>
      </c>
      <c r="D99" s="24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57" t="inlineStr">
        <is>
          <t>Design Quantity</t>
        </is>
      </c>
      <c r="C101" s="55" t="n"/>
      <c r="D101" s="2" t="n"/>
      <c r="E101" s="2" t="n"/>
      <c r="F101" s="2" t="n"/>
    </row>
    <row r="102">
      <c r="A102" s="4" t="inlineStr">
        <is>
          <t>Preparation of 1 fibre tube within a cable</t>
        </is>
      </c>
      <c r="B102" s="389" t="n"/>
      <c r="C102" s="393" t="inlineStr">
        <is>
          <t>Manual Entry Cell</t>
        </is>
      </c>
      <c r="D102" s="2" t="n"/>
      <c r="E102" s="2" t="n"/>
      <c r="F102" s="2" t="n"/>
    </row>
    <row r="103">
      <c r="A103" s="4" t="inlineStr">
        <is>
          <t>Preparation of 2 fibre tubes within a cable</t>
        </is>
      </c>
      <c r="B103" s="389" t="n"/>
      <c r="C103" s="393" t="inlineStr">
        <is>
          <t>Manual Entry Cell</t>
        </is>
      </c>
      <c r="D103" s="2" t="n"/>
      <c r="E103" s="2" t="n"/>
      <c r="F103" s="2" t="n"/>
    </row>
    <row r="104">
      <c r="A104" s="4" t="inlineStr">
        <is>
          <t>Preparation of 3 fibre tubes within a cable</t>
        </is>
      </c>
      <c r="B104" s="389" t="n"/>
      <c r="C104" s="393" t="inlineStr">
        <is>
          <t>Manual Entry Cell</t>
        </is>
      </c>
      <c r="D104" s="2" t="n"/>
      <c r="E104" s="2" t="n"/>
      <c r="F104" s="2" t="n"/>
    </row>
    <row r="105">
      <c r="A105" s="4" t="inlineStr">
        <is>
          <t>Preparation of 4 fibre tubes within a cable</t>
        </is>
      </c>
      <c r="B105" s="389" t="n"/>
      <c r="C105" s="393" t="inlineStr">
        <is>
          <t>Manual Entry Cell</t>
        </is>
      </c>
    </row>
    <row r="106">
      <c r="A106" s="4" t="inlineStr">
        <is>
          <t>Preparation of 5 fibre tubes within a cable</t>
        </is>
      </c>
      <c r="B106" s="389" t="n"/>
      <c r="C106" s="393" t="inlineStr">
        <is>
          <t>Manual Entry Cell</t>
        </is>
      </c>
    </row>
    <row r="107">
      <c r="A107" s="4" t="inlineStr">
        <is>
          <t>Preparation of 6 fibre tubes within a cable</t>
        </is>
      </c>
      <c r="B107" s="389" t="n"/>
      <c r="C107" s="393" t="inlineStr">
        <is>
          <t>Manual Entry Cell</t>
        </is>
      </c>
    </row>
    <row r="108">
      <c r="A108" s="4" t="inlineStr">
        <is>
          <t>Preparation of 7 fibre tubes within a cable</t>
        </is>
      </c>
      <c r="B108" s="389" t="n"/>
      <c r="C108" s="393" t="inlineStr">
        <is>
          <t>Manual Entry Cell</t>
        </is>
      </c>
    </row>
    <row r="109">
      <c r="A109" s="4" t="inlineStr">
        <is>
          <t>Preparation of 8 fibre tubes within a cable</t>
        </is>
      </c>
      <c r="B109" s="389" t="n"/>
      <c r="C109" s="393" t="inlineStr">
        <is>
          <t>Manual Entry Cell</t>
        </is>
      </c>
    </row>
    <row r="110">
      <c r="A110" s="4" t="inlineStr">
        <is>
          <t>Preparation of 9 fibre tubes within a cable</t>
        </is>
      </c>
      <c r="B110" s="389" t="n"/>
      <c r="C110" s="393" t="inlineStr">
        <is>
          <t>Manual Entry Cell</t>
        </is>
      </c>
    </row>
    <row r="111">
      <c r="A111" s="4" t="inlineStr">
        <is>
          <t>Preparation of 10 fibre tubes within a cable</t>
        </is>
      </c>
      <c r="B111" s="389" t="n"/>
      <c r="C111" s="393" t="inlineStr">
        <is>
          <t>Manual Entry Cell</t>
        </is>
      </c>
    </row>
    <row r="112">
      <c r="A112" s="4" t="inlineStr">
        <is>
          <t>Preparation of 11 fibre tubes within a cable</t>
        </is>
      </c>
      <c r="B112" s="389" t="n"/>
      <c r="C112" s="393" t="inlineStr">
        <is>
          <t>Manual Entry Cell</t>
        </is>
      </c>
    </row>
    <row r="113">
      <c r="A113" s="4" t="inlineStr">
        <is>
          <t>Preparation of 12 fibre tubes within a cable</t>
        </is>
      </c>
      <c r="B113" s="389" t="n"/>
      <c r="C113" s="393" t="inlineStr">
        <is>
          <t>Manual Entry Cell</t>
        </is>
      </c>
    </row>
    <row r="114" ht="15" customHeight="1" s="312" thickBot="1">
      <c r="A114" s="6" t="inlineStr">
        <is>
          <t>Preparation of 24 fibre tubes within a cable</t>
        </is>
      </c>
      <c r="B114" s="38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1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38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38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38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38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38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38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38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38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BOM'!C184</f>
        <v/>
      </c>
      <c r="C129" s="55" t="n"/>
    </row>
    <row r="130">
      <c r="A130" s="4" t="inlineStr">
        <is>
          <t>Poles - New Pole Top Ring-Head Required</t>
        </is>
      </c>
      <c r="B130" s="61">
        <f>'Main BOM'!C185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BOM'!C186</f>
        <v/>
      </c>
      <c r="C132" s="55" t="n"/>
    </row>
    <row r="133">
      <c r="A133" s="12" t="inlineStr">
        <is>
          <t>Poles - 'D' Poles in Design</t>
        </is>
      </c>
      <c r="B133" s="61">
        <f>'Main BOM'!C187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>'Main BOM'!E178+E181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7"/>
  <sheetViews>
    <sheetView zoomScale="90" zoomScaleNormal="90" workbookViewId="0">
      <selection activeCell="B98" sqref="B98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4.44140625" customWidth="1" style="312" min="3" max="3"/>
    <col width="17" customWidth="1" style="312" min="4" max="4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Wayleave!B6+LOC!B6+'Build Scope'!B6</f>
        <v/>
      </c>
      <c r="C6" s="388" t="n"/>
      <c r="D6" s="388" t="n"/>
      <c r="E6" s="388" t="n"/>
    </row>
    <row r="7">
      <c r="A7" s="4" t="inlineStr">
        <is>
          <t>Total Length (m)</t>
        </is>
      </c>
      <c r="B7" s="5">
        <f>B14</f>
        <v/>
      </c>
      <c r="C7" s="388" t="n"/>
      <c r="D7" s="388" t="n"/>
      <c r="E7" s="388" t="n"/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2">
        <f>Wayleave!B11+LOC!B11+'Build Scope'!B11</f>
        <v/>
      </c>
      <c r="C11" s="375">
        <f>B11/B14</f>
        <v/>
      </c>
      <c r="D11" s="388" t="n"/>
      <c r="E11" s="388" t="n"/>
      <c r="F11" s="388" t="n"/>
    </row>
    <row r="12">
      <c r="A12" s="4" t="inlineStr">
        <is>
          <t>Overhead PIA (Pole to Pole)</t>
        </is>
      </c>
      <c r="B12" s="373">
        <f>B84</f>
        <v/>
      </c>
      <c r="C12" s="376">
        <f>B12/B14</f>
        <v/>
      </c>
      <c r="D12" s="388" t="n"/>
      <c r="E12" s="388" t="n"/>
      <c r="F12" s="388" t="n"/>
    </row>
    <row r="13" ht="15" customHeight="1" s="312" thickBot="1">
      <c r="A13" s="12" t="inlineStr">
        <is>
          <t xml:space="preserve">Civils </t>
        </is>
      </c>
      <c r="B13" s="373">
        <f>B27</f>
        <v/>
      </c>
      <c r="C13" s="376">
        <f>B13/B14</f>
        <v/>
      </c>
      <c r="D13" s="388" t="n"/>
      <c r="E13" s="388" t="n"/>
      <c r="F13" s="388" t="n"/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9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16">
        <f>B11</f>
        <v/>
      </c>
      <c r="C17" s="375">
        <f>B17/B19</f>
        <v/>
      </c>
      <c r="D17" s="388" t="n"/>
      <c r="E17" s="388" t="n"/>
      <c r="F17" s="388" t="n"/>
    </row>
    <row r="18" ht="15" customHeight="1" s="312" thickBot="1">
      <c r="A18" s="6" t="inlineStr">
        <is>
          <t>Overhead</t>
        </is>
      </c>
      <c r="B18" s="17">
        <f>B12</f>
        <v/>
      </c>
      <c r="C18" s="375">
        <f>B18/B19</f>
        <v/>
      </c>
      <c r="D18" s="388" t="n"/>
      <c r="E18" s="388" t="n"/>
      <c r="F18" s="388" t="n"/>
    </row>
    <row r="19" ht="15" customHeight="1" s="312" thickBot="1">
      <c r="A19" s="13" t="inlineStr">
        <is>
          <t>Total</t>
        </is>
      </c>
      <c r="B19" s="14">
        <f>SUM(B16:B18)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18" t="inlineStr">
        <is>
          <t>Total</t>
        </is>
      </c>
      <c r="E21" s="10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Wayleave!B22+LOC!B22+'Build Scope'!B22</f>
        <v/>
      </c>
      <c r="C22" s="71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Wayleave!B23+LOC!B23+'Build Scope'!B23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Wayleave!B24+LOC!B24+'Build Scope'!B24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Wayleave!B25+LOC!B25+'Build Scope'!B25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8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30" t="inlineStr">
        <is>
          <t>Total</t>
        </is>
      </c>
      <c r="E29" s="2" t="n"/>
      <c r="F29" s="2" t="n"/>
    </row>
    <row r="30" ht="15" customHeight="1" s="312" thickBot="1">
      <c r="A30" s="11" t="inlineStr">
        <is>
          <t>FW1 - Footway</t>
        </is>
      </c>
      <c r="B30" s="60">
        <f>Wayleave!B30+LOC!B30+'Build Scope'!B30</f>
        <v/>
      </c>
      <c r="C30" s="349" t="n"/>
      <c r="D30" s="359">
        <f>B30</f>
        <v/>
      </c>
    </row>
    <row r="31" ht="15" customHeight="1" s="312" thickBot="1">
      <c r="A31" s="4" t="inlineStr">
        <is>
          <t>FW1 - Verge</t>
        </is>
      </c>
      <c r="B31" s="60">
        <f>Wayleave!B31+LOC!B31+'Build Scope'!B31</f>
        <v/>
      </c>
      <c r="C31" s="32" t="n"/>
      <c r="D31" s="345">
        <f>B31</f>
        <v/>
      </c>
    </row>
    <row r="32" ht="15" customHeight="1" s="312" thickBot="1">
      <c r="A32" s="4" t="inlineStr">
        <is>
          <t>FW1.5 - Footway</t>
        </is>
      </c>
      <c r="B32" s="60">
        <f>Wayleave!B32+LOC!B32+'Build Scope'!B32</f>
        <v/>
      </c>
      <c r="C32" s="31" t="n"/>
      <c r="D32" s="345">
        <f>B32</f>
        <v/>
      </c>
    </row>
    <row r="33" ht="15" customHeight="1" s="312" thickBot="1">
      <c r="A33" s="4" t="inlineStr">
        <is>
          <t>FW1.5 - Verge</t>
        </is>
      </c>
      <c r="B33" s="60">
        <f>Wayleave!B33+LOC!B33+'Build Scope'!B33</f>
        <v/>
      </c>
      <c r="C33" s="32" t="n"/>
      <c r="D33" s="345">
        <f>B33</f>
        <v/>
      </c>
    </row>
    <row r="34">
      <c r="A34" s="4" t="inlineStr">
        <is>
          <t>FW2 - Footway</t>
        </is>
      </c>
      <c r="B34" s="60">
        <f>Wayleave!B34+LOC!B34+'Build Scope'!B34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Wayleave!B35+LOC!B35+'Build Scope'!B35</f>
        <v/>
      </c>
      <c r="C35" s="350" t="n"/>
      <c r="D35" s="345">
        <f>B35</f>
        <v/>
      </c>
    </row>
    <row r="36">
      <c r="A36" s="4" t="inlineStr">
        <is>
          <t>FW4 - Footway</t>
        </is>
      </c>
      <c r="B36" s="343">
        <f>Wayleave!B36+LOC!B36+'Build Scope'!B36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Wayleave!B37+LOC!B37+'Build Scope'!B37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Wayleave!B38+LOC!B38+'Build Scope'!B38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Wayleave!B39+LOC!B39+'Build Scope'!B39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Wayleave!B40+LOC!B40+'Build Scope'!B40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Wayleave!B41+LOC!B41+'Build Scope'!B41</f>
        <v/>
      </c>
      <c r="C41" s="33" t="n"/>
      <c r="D41" s="358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Wayleave!B44+LOC!B44+'Build Scope'!B44</f>
        <v/>
      </c>
    </row>
    <row r="45">
      <c r="A45" s="11" t="inlineStr">
        <is>
          <t>Existing Manholes Used</t>
        </is>
      </c>
      <c r="B45" s="63">
        <f>Wayleave!B45+LOC!B45+'Build Scope'!B45</f>
        <v/>
      </c>
    </row>
    <row r="46">
      <c r="A46" s="4" t="inlineStr">
        <is>
          <t>Core Drills Required - Chamber Carriageway</t>
        </is>
      </c>
      <c r="B46" s="63">
        <f>Wayleave!B46+LOC!B46+'Build Scope'!B46</f>
        <v/>
      </c>
    </row>
    <row r="47">
      <c r="A47" s="4" t="inlineStr">
        <is>
          <t>Core Drills Required - Chamber Footway</t>
        </is>
      </c>
      <c r="B47" s="61">
        <f>Wayleave!B47+LOC!B47+'Build Scope'!B47</f>
        <v/>
      </c>
    </row>
    <row r="48">
      <c r="A48" s="4" t="inlineStr">
        <is>
          <t>Core Drills Required - Chamber Verge</t>
        </is>
      </c>
      <c r="B48" s="61">
        <f>Wayleave!B48+LOC!B48+'Build Scope'!B48</f>
        <v/>
      </c>
    </row>
    <row r="49">
      <c r="A49" s="4" t="inlineStr">
        <is>
          <t>Core Drills Required - Manhole Carriageway</t>
        </is>
      </c>
      <c r="B49" s="61">
        <f>Wayleave!B49+LOC!B49+'Build Scope'!B49</f>
        <v/>
      </c>
    </row>
    <row r="50">
      <c r="A50" s="4" t="inlineStr">
        <is>
          <t>Core Drills Required - Manhole Footway</t>
        </is>
      </c>
      <c r="B50" s="61">
        <f>Wayleave!B50+LOC!B50+'Build Scope'!B50</f>
        <v/>
      </c>
    </row>
    <row r="51" ht="15" customHeight="1" s="312" thickBot="1">
      <c r="A51" s="6" t="inlineStr">
        <is>
          <t>Core Drills Required - Manhole Verge</t>
        </is>
      </c>
      <c r="B51" s="65">
        <f>Wayleave!B51+LOC!B51+'Build Scope'!B51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5">
        <f>Wayleave!B54+LOC!B54+'Build Scope'!B54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Wayleave!B57+LOC!B57+'Build Scope'!B57</f>
        <v/>
      </c>
      <c r="C57" s="35" t="n"/>
    </row>
    <row r="58">
      <c r="A58" s="12" t="inlineStr">
        <is>
          <t>Toby Boxes - Footway</t>
        </is>
      </c>
      <c r="B58" s="61">
        <f>Wayleave!B58+LOC!B58+'Build Scope'!B58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Wayleave!B59+LOC!B59+'Build Scope'!B59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10" t="inlineStr">
        <is>
          <t>Design Quantity</t>
        </is>
      </c>
      <c r="C61" s="2" t="n"/>
      <c r="D61" s="2" t="n"/>
      <c r="E61" s="2" t="n"/>
      <c r="F61" s="2" t="n"/>
    </row>
    <row r="62">
      <c r="A62" s="3" t="inlineStr">
        <is>
          <t>Primary Node</t>
        </is>
      </c>
      <c r="B62" s="63">
        <f>Wayleave!B62+LOC!B62+'Build Scope'!B62</f>
        <v/>
      </c>
      <c r="C62" s="35" t="n"/>
    </row>
    <row r="63">
      <c r="A63" s="4" t="inlineStr">
        <is>
          <t>Pole Aggregation Node</t>
        </is>
      </c>
      <c r="B63" s="61">
        <f>Wayleave!B63+LOC!B63+'Build Scope'!B63</f>
        <v/>
      </c>
      <c r="C63" s="35" t="n"/>
    </row>
    <row r="64">
      <c r="A64" s="36" t="inlineStr">
        <is>
          <t>Secondary Node</t>
        </is>
      </c>
      <c r="B64" s="61">
        <f>Wayleave!B64+LOC!B64+'Build Scope'!B64</f>
        <v/>
      </c>
      <c r="C64" s="35" t="n"/>
    </row>
    <row r="65">
      <c r="A65" s="37" t="inlineStr">
        <is>
          <t>Aerial Node - 0 Splitters</t>
        </is>
      </c>
      <c r="B65" s="61">
        <f>Wayleave!B65+LOC!B65+'Build Scope'!B65</f>
        <v/>
      </c>
      <c r="C65" s="35" t="n"/>
    </row>
    <row r="66">
      <c r="A66" s="4" t="inlineStr">
        <is>
          <t>Aerial Node - 1 Splitter</t>
        </is>
      </c>
      <c r="B66" s="61">
        <f>Wayleave!B66+LOC!B66+'Build Scope'!B66</f>
        <v/>
      </c>
      <c r="C66" s="35" t="n"/>
    </row>
    <row r="67">
      <c r="A67" s="4" t="inlineStr">
        <is>
          <t>Aerial Node - 2 Splitters</t>
        </is>
      </c>
      <c r="B67" s="61">
        <f>Wayleave!B67+LOC!B67+'Build Scope'!B67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Wayleave!B68+LOC!B68+'Build Scope'!B68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3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61">
        <f>Wayleave!B71+LOC!B71+'Build Scope'!B71</f>
        <v/>
      </c>
    </row>
    <row r="72">
      <c r="A72" s="39" t="inlineStr">
        <is>
          <t>1:8</t>
        </is>
      </c>
      <c r="B72" s="61">
        <f>Wayleave!B72+LOC!B72+'Build Scope'!B72</f>
        <v/>
      </c>
    </row>
    <row r="73" ht="15" customHeight="1" s="312" thickBot="1">
      <c r="A73" s="40" t="inlineStr">
        <is>
          <t>1:64</t>
        </is>
      </c>
      <c r="B73" s="65">
        <f>Wayleave!B73+LOC!B73+'Build Scope'!B73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Wayleave!B77+LOC!B77+'Build Scope'!B77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Wayleave!B78+LOC!B78+'Build Scope'!B78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Wayleave!B79+LOC!B79+'Build Scope'!B79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Wayleave!B81+LOC!B81+'Build Scope'!B81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Wayleave!B82+LOC!B82+'Build Scope'!B82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Wayleave!B83+LOC!B83+'Build Scope'!B83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Wayleave!B84+LOC!B84+'Build Scope'!B84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Wayleave!B85+LOC!B85+'Build Scope'!B85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Wayleave!B86+LOC!B86+'Build Scope'!B86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06" t="inlineStr">
        <is>
          <t>Total</t>
        </is>
      </c>
      <c r="F90" s="2" t="n"/>
    </row>
    <row r="91">
      <c r="A91" s="367" t="inlineStr">
        <is>
          <t>25mm Subduct</t>
        </is>
      </c>
      <c r="B91" s="368">
        <f>Wayleave!B91+LOC!B91+'Build Scope'!B91</f>
        <v/>
      </c>
      <c r="C91" s="369">
        <f>Wayleave!C91+LOC!C91+'Build Scope'!C91</f>
        <v/>
      </c>
      <c r="D91" s="347" t="n">
        <v>0.05</v>
      </c>
      <c r="E91" s="370">
        <f>ROUND((B91+C91)*(1+D91),0)</f>
        <v/>
      </c>
    </row>
    <row r="92">
      <c r="A92" s="50" t="inlineStr">
        <is>
          <t>18:14 Sub Duct</t>
        </is>
      </c>
      <c r="B92" s="63">
        <f>Wayleave!B92+LOC!B92+'Build Scope'!B92</f>
        <v/>
      </c>
      <c r="C92" s="63">
        <f>Wayleave!C92+LOC!C92+'Build Scope'!C92</f>
        <v/>
      </c>
      <c r="D92" s="22" t="n">
        <v>0.05</v>
      </c>
      <c r="E92" s="370">
        <f>ROUND((B92+C92)*(1+D92),0)</f>
        <v/>
      </c>
    </row>
    <row r="93">
      <c r="A93" s="52" t="inlineStr">
        <is>
          <t>16:12 Sub Duct</t>
        </is>
      </c>
      <c r="B93" s="61">
        <f>Wayleave!B93+LOC!B93+'Build Scope'!B93</f>
        <v/>
      </c>
      <c r="C93" s="61">
        <f>Wayleave!C93+LOC!C93+'Build Scope'!C93</f>
        <v/>
      </c>
      <c r="D93" s="22" t="n">
        <v>0.05</v>
      </c>
      <c r="E93" s="370">
        <f>ROUND((B93+C93)*(1+D93),0)</f>
        <v/>
      </c>
    </row>
    <row r="94">
      <c r="A94" s="52" t="inlineStr">
        <is>
          <t>12:8 Sub Duct</t>
        </is>
      </c>
      <c r="B94" s="61">
        <f>Wayleave!B94+LOC!B94+'Build Scope'!B94</f>
        <v/>
      </c>
      <c r="C94" s="61">
        <f>Wayleave!C94+LOC!C94+'Build Scope'!C94</f>
        <v/>
      </c>
      <c r="D94" s="22" t="n">
        <v>0.05</v>
      </c>
      <c r="E94" s="370">
        <f>ROUND((B94+C94)*(1+D94),0)</f>
        <v/>
      </c>
    </row>
    <row r="95">
      <c r="A95" s="52" t="inlineStr">
        <is>
          <t>7:3.5 Sub Duct</t>
        </is>
      </c>
      <c r="B95" s="61">
        <f>Wayleave!B95+LOC!B95+'Build Scope'!B95</f>
        <v/>
      </c>
      <c r="C95" s="61">
        <f>Wayleave!C95+LOC!C95+'Build Scope'!C95</f>
        <v/>
      </c>
      <c r="D95" s="22" t="n">
        <v>0.05</v>
      </c>
      <c r="E95" s="370">
        <f>ROUND((B95+C95)*(1+D95),0)</f>
        <v/>
      </c>
    </row>
    <row r="96">
      <c r="A96" s="53" t="inlineStr">
        <is>
          <t>7:3.5 Drop Tube</t>
        </is>
      </c>
      <c r="B96" s="61">
        <f>Wayleave!B96+LOC!B96+'Build Scope'!B96</f>
        <v/>
      </c>
      <c r="C96" s="61">
        <f>Wayleave!C96+LOC!C96+'Build Scope'!C96</f>
        <v/>
      </c>
      <c r="D96" s="22" t="n">
        <v>0.05</v>
      </c>
      <c r="E96" s="370">
        <f>ROUND((B96+C96)*(1+D96),0)</f>
        <v/>
      </c>
    </row>
    <row r="97">
      <c r="A97" s="52" t="inlineStr">
        <is>
          <t>12 Way BFT</t>
        </is>
      </c>
      <c r="B97" s="61">
        <f>Wayleave!B97+LOC!B97+'Build Scope'!B97</f>
        <v/>
      </c>
      <c r="C97" s="61">
        <f>Wayleave!C97+LOC!C97+'Build Scope'!C97</f>
        <v/>
      </c>
      <c r="D97" s="22" t="n">
        <v>0.05</v>
      </c>
      <c r="E97" s="370">
        <f>ROUND((B97+C97)*(1+D97),0)</f>
        <v/>
      </c>
    </row>
    <row r="98">
      <c r="A98" s="52" t="inlineStr">
        <is>
          <t>54mm Duct</t>
        </is>
      </c>
      <c r="B98" s="61">
        <f>Wayleave!B98+LOC!B98+'Build Scope'!B98</f>
        <v/>
      </c>
      <c r="C98" s="61">
        <f>Wayleave!C98+LOC!C98+'Build Scope'!C98</f>
        <v/>
      </c>
      <c r="D98" s="22" t="n">
        <v>0.05</v>
      </c>
      <c r="E98" s="370">
        <f>ROUND((B98+C98)*(1+D98),0)</f>
        <v/>
      </c>
    </row>
    <row r="99" ht="15" customHeight="1" s="312" thickBot="1">
      <c r="A99" s="54" t="inlineStr">
        <is>
          <t>96.5mm Duct</t>
        </is>
      </c>
      <c r="B99" s="65">
        <f>Wayleave!B99+LOC!B99+'Build Scope'!B99</f>
        <v/>
      </c>
      <c r="C99" s="65">
        <f>Wayleave!C99+LOC!C99+'Build Scope'!C99</f>
        <v/>
      </c>
      <c r="D99" s="24" t="n">
        <v>0.05</v>
      </c>
      <c r="E99" s="370">
        <f>ROUND((B99+C99)*(1+D99),0)</f>
        <v/>
      </c>
    </row>
    <row r="100" ht="15" customHeight="1" s="312" thickBot="1">
      <c r="B100" s="55" t="n"/>
      <c r="C100" s="55" t="n"/>
    </row>
    <row r="101" ht="15" customHeight="1" s="312" thickBot="1">
      <c r="A101" s="8" t="inlineStr">
        <is>
          <t>Cable Preparations</t>
        </is>
      </c>
      <c r="B101" s="10" t="inlineStr">
        <is>
          <t>Design Quantity</t>
        </is>
      </c>
      <c r="C101" s="55" t="n"/>
      <c r="D101" s="2" t="n"/>
      <c r="E101" s="2" t="n"/>
      <c r="F101" s="2" t="n"/>
    </row>
    <row r="102">
      <c r="A102" s="11" t="inlineStr">
        <is>
          <t>Preparation of 1 fibre tube within a cable</t>
        </is>
      </c>
      <c r="B102" s="63">
        <f>Wayleave!B102+LOC!B102+'Build Scope'!B102</f>
        <v/>
      </c>
      <c r="C102" s="55" t="n"/>
      <c r="D102" s="2" t="n"/>
      <c r="E102" s="2" t="n"/>
      <c r="F102" s="2" t="n"/>
    </row>
    <row r="103">
      <c r="A103" s="4" t="inlineStr">
        <is>
          <t>Preparation of 2 fibre tubes within a cable</t>
        </is>
      </c>
      <c r="B103" s="61">
        <f>Wayleave!B103+LOC!B103+'Build Scope'!B103</f>
        <v/>
      </c>
      <c r="C103" s="55" t="n"/>
      <c r="D103" s="2" t="n"/>
      <c r="E103" s="2" t="n"/>
      <c r="F103" s="2" t="n"/>
    </row>
    <row r="104">
      <c r="A104" s="4" t="inlineStr">
        <is>
          <t>Preparation of 3 fibre tubes within a cable</t>
        </is>
      </c>
      <c r="B104" s="61">
        <f>Wayleave!B104+LOC!B104+'Build Scope'!B104</f>
        <v/>
      </c>
      <c r="C104" s="55" t="n"/>
      <c r="D104" s="2" t="n"/>
      <c r="E104" s="2" t="n"/>
      <c r="F104" s="2" t="n"/>
    </row>
    <row r="105">
      <c r="A105" s="4" t="inlineStr">
        <is>
          <t>Preparation of 4 fibre tubes within a cable</t>
        </is>
      </c>
      <c r="B105" s="61">
        <f>Wayleave!B105+LOC!B105+'Build Scope'!B105</f>
        <v/>
      </c>
      <c r="C105" s="55" t="n"/>
    </row>
    <row r="106">
      <c r="A106" s="4" t="inlineStr">
        <is>
          <t>Preparation of 5 fibre tubes within a cable</t>
        </is>
      </c>
      <c r="B106" s="61">
        <f>Wayleave!B106+LOC!B106+'Build Scope'!B106</f>
        <v/>
      </c>
      <c r="C106" s="55" t="n"/>
    </row>
    <row r="107">
      <c r="A107" s="4" t="inlineStr">
        <is>
          <t>Preparation of 6 fibre tubes within a cable</t>
        </is>
      </c>
      <c r="B107" s="61">
        <f>Wayleave!B107+LOC!B107+'Build Scope'!B107</f>
        <v/>
      </c>
      <c r="C107" s="55" t="n"/>
    </row>
    <row r="108">
      <c r="A108" s="4" t="inlineStr">
        <is>
          <t>Preparation of 7 fibre tubes within a cable</t>
        </is>
      </c>
      <c r="B108" s="61">
        <f>Wayleave!B108+LOC!B108+'Build Scope'!B108</f>
        <v/>
      </c>
      <c r="C108" s="55" t="n"/>
    </row>
    <row r="109">
      <c r="A109" s="4" t="inlineStr">
        <is>
          <t>Preparation of 8 fibre tubes within a cable</t>
        </is>
      </c>
      <c r="B109" s="61">
        <f>Wayleave!B109+LOC!B109+'Build Scope'!B109</f>
        <v/>
      </c>
      <c r="C109" s="55" t="n"/>
    </row>
    <row r="110">
      <c r="A110" s="4" t="inlineStr">
        <is>
          <t>Preparation of 9 fibre tubes within a cable</t>
        </is>
      </c>
      <c r="B110" s="61">
        <f>Wayleave!B110+LOC!B110+'Build Scope'!B110</f>
        <v/>
      </c>
      <c r="C110" s="55" t="n"/>
    </row>
    <row r="111">
      <c r="A111" s="4" t="inlineStr">
        <is>
          <t>Preparation of 10 fibre tubes within a cable</t>
        </is>
      </c>
      <c r="B111" s="61">
        <f>Wayleave!B111+LOC!B111+'Build Scope'!B111</f>
        <v/>
      </c>
      <c r="C111" s="55" t="n"/>
    </row>
    <row r="112">
      <c r="A112" s="4" t="inlineStr">
        <is>
          <t>Preparation of 11 fibre tubes within a cable</t>
        </is>
      </c>
      <c r="B112" s="61">
        <f>Wayleave!B112+LOC!B112+'Build Scope'!B112</f>
        <v/>
      </c>
      <c r="C112" s="55" t="n"/>
    </row>
    <row r="113">
      <c r="A113" s="4" t="inlineStr">
        <is>
          <t>Preparation of 12 fibre tubes within a cable</t>
        </is>
      </c>
      <c r="B113" s="61">
        <f>Wayleave!B113+LOC!B113+'Build Scope'!B113</f>
        <v/>
      </c>
      <c r="C113" s="55" t="n"/>
    </row>
    <row r="114" ht="15" customHeight="1" s="312" thickBot="1">
      <c r="A114" s="6" t="inlineStr">
        <is>
          <t>Preparation of 24 fibre tubes within a cable</t>
        </is>
      </c>
      <c r="B114" s="65">
        <f>Wayleave!B114+LOC!B114+'Build Scope'!B114</f>
        <v/>
      </c>
      <c r="C114" s="55" t="n"/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1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61">
        <f>Wayleave!B117+LOC!B117+'Build Scope'!B117</f>
        <v/>
      </c>
      <c r="C117" s="55" t="n"/>
    </row>
    <row r="118">
      <c r="A118" s="12" t="inlineStr">
        <is>
          <t xml:space="preserve">Splice between 2 and 12F within a single joint enclosure/cabinet </t>
        </is>
      </c>
      <c r="B118" s="61">
        <f>Wayleave!B118+LOC!B118+'Build Scope'!B118</f>
        <v/>
      </c>
      <c r="C118" s="55" t="n"/>
    </row>
    <row r="119">
      <c r="A119" s="12" t="inlineStr">
        <is>
          <t xml:space="preserve">Splice between 13 and 24F within a single joint enclosure/cabinet </t>
        </is>
      </c>
      <c r="B119" s="61">
        <f>Wayleave!B119+LOC!B119+'Build Scope'!B119</f>
        <v/>
      </c>
      <c r="C119" s="55" t="n"/>
    </row>
    <row r="120">
      <c r="A120" s="12" t="inlineStr">
        <is>
          <t xml:space="preserve">Splice between 25 and 48F within a single joint enclosure/cabinet </t>
        </is>
      </c>
      <c r="B120" s="61">
        <f>Wayleave!B120+LOC!B120+'Build Scope'!B120</f>
        <v/>
      </c>
      <c r="C120" s="55" t="n"/>
    </row>
    <row r="121">
      <c r="A121" s="12" t="inlineStr">
        <is>
          <t xml:space="preserve">Splice between 49 and 72F within a single joint enclosure/cabinet </t>
        </is>
      </c>
      <c r="B121" s="61">
        <f>Wayleave!B121+LOC!B121+'Build Scope'!B121</f>
        <v/>
      </c>
      <c r="C121" s="55" t="n"/>
    </row>
    <row r="122">
      <c r="A122" s="12" t="inlineStr">
        <is>
          <t xml:space="preserve">Splice between 73 and 96F within a single joint enclosure/cabinet </t>
        </is>
      </c>
      <c r="B122" s="61">
        <f>Wayleave!B122+LOC!B122+'Build Scope'!B122</f>
        <v/>
      </c>
      <c r="C122" s="55" t="n"/>
    </row>
    <row r="123">
      <c r="A123" s="12" t="inlineStr">
        <is>
          <t xml:space="preserve">Splice between 97 and 144F within a single joint enclosure/cabinet </t>
        </is>
      </c>
      <c r="B123" s="61">
        <f>Wayleave!B123+LOC!B123+'Build Scope'!B123</f>
        <v/>
      </c>
      <c r="C123" s="55" t="n"/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65">
        <f>Wayleave!B124+LOC!B124+'Build Scope'!B124</f>
        <v/>
      </c>
      <c r="C124" s="55" t="n"/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66">
        <f>Wayleave!B127+LOC!B127+'Build Scope'!B127</f>
        <v/>
      </c>
      <c r="C127" s="55" t="n"/>
    </row>
    <row r="128">
      <c r="A128" s="12" t="inlineStr">
        <is>
          <t>Chambers Requiring Pumping Out</t>
        </is>
      </c>
      <c r="B128" s="67">
        <f>Wayleave!B128+LOC!B128+'Build Scope'!B128</f>
        <v/>
      </c>
      <c r="C128" s="55" t="n"/>
    </row>
    <row r="129">
      <c r="A129" s="4" t="inlineStr">
        <is>
          <t>Poles - New Stand Off Bracket Required</t>
        </is>
      </c>
      <c r="B129" s="68">
        <f>Wayleave!B129+LOC!B129+'Build Scope'!B129</f>
        <v/>
      </c>
      <c r="C129" s="55" t="n"/>
    </row>
    <row r="130">
      <c r="A130" s="4" t="inlineStr">
        <is>
          <t>Poles - New Pole Top Ring-Head Required</t>
        </is>
      </c>
      <c r="B130" s="68">
        <f>Wayleave!B130+LOC!B130+'Build Scope'!B130</f>
        <v/>
      </c>
      <c r="C130" s="55" t="n"/>
    </row>
    <row r="131">
      <c r="A131" s="4" t="inlineStr">
        <is>
          <t>Poles - Renew, provide and/or re-position Pole steps on Pole</t>
        </is>
      </c>
      <c r="B131" s="68">
        <f>Wayleave!B131+LOC!B131+'Build Scope'!B131</f>
        <v/>
      </c>
      <c r="C131" s="55" t="n"/>
    </row>
    <row r="132">
      <c r="A132" s="12" t="inlineStr">
        <is>
          <t>Poles - Tree Trimming/Vegetation Clearance Required</t>
        </is>
      </c>
      <c r="B132" s="68">
        <f>Wayleave!B132+LOC!B132+'Build Scope'!B132</f>
        <v/>
      </c>
      <c r="C132" s="55" t="n"/>
    </row>
    <row r="133">
      <c r="A133" s="12" t="inlineStr">
        <is>
          <t>Poles - 'D' Poles in Design</t>
        </is>
      </c>
      <c r="B133" s="68">
        <f>Wayleave!B133+LOC!B133+'Build Scope'!B133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9">
        <f>Wayleave!B134+LOC!B134+'Build Scope'!B134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1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366">
        <f>Wayleave!B137+LOC!B137+'Build Scope'!B137</f>
        <v/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93"/>
  <sheetViews>
    <sheetView showGridLines="0" tabSelected="1" zoomScale="80" zoomScaleNormal="80" workbookViewId="0">
      <selection activeCell="J30" sqref="J30"/>
    </sheetView>
  </sheetViews>
  <sheetFormatPr baseColWidth="8" defaultColWidth="8.88671875" defaultRowHeight="15.6"/>
  <cols>
    <col width="15" customWidth="1" style="330" min="1" max="1"/>
    <col width="11.33203125" customWidth="1" style="330" min="2" max="13"/>
    <col width="9.5546875" customWidth="1" style="330" min="14" max="18"/>
    <col width="8.88671875" customWidth="1" style="330" min="19" max="23"/>
    <col width="8.88671875" customWidth="1" style="330" min="24" max="16384"/>
  </cols>
  <sheetData>
    <row r="1" ht="25.95" customHeight="1" s="312">
      <c r="A1" s="76" t="inlineStr">
        <is>
          <t>FttP Bill of Materials</t>
        </is>
      </c>
    </row>
    <row r="2" ht="19.05" customHeight="1" s="312" thickBot="1">
      <c r="A2" s="77" t="inlineStr">
        <is>
          <t>TOWN</t>
        </is>
      </c>
      <c r="B2" s="404" t="n"/>
      <c r="C2" s="404" t="n"/>
      <c r="D2" s="404" t="n"/>
      <c r="E2" s="404" t="n"/>
    </row>
    <row r="3" ht="19.05" customHeight="1" s="312" thickBot="1">
      <c r="A3" s="77" t="inlineStr">
        <is>
          <t>PN</t>
        </is>
      </c>
      <c r="B3" s="405" t="n"/>
      <c r="C3" s="405" t="n"/>
      <c r="D3" s="405" t="n"/>
      <c r="E3" s="405" t="n"/>
      <c r="M3" s="77" t="n"/>
    </row>
    <row r="4" ht="18.45" customHeight="1" s="312">
      <c r="A4" s="78" t="inlineStr">
        <is>
          <t>Cabinets</t>
        </is>
      </c>
      <c r="B4" s="79" t="n"/>
      <c r="C4" s="79" t="n"/>
      <c r="D4" s="79" t="n"/>
      <c r="E4" s="78" t="n"/>
      <c r="F4" s="80" t="n"/>
      <c r="G4" s="79" t="n"/>
      <c r="H4" s="112" t="n"/>
      <c r="I4" s="79" t="n"/>
      <c r="J4" s="79" t="n"/>
      <c r="K4" s="78" t="n"/>
      <c r="L4" s="80" t="n"/>
      <c r="M4" s="81" t="n"/>
    </row>
    <row r="5">
      <c r="A5" s="82" t="inlineStr">
        <is>
          <t>Buildable</t>
        </is>
      </c>
      <c r="B5" s="83" t="n"/>
      <c r="C5" s="83" t="n"/>
      <c r="D5" s="84" t="n"/>
      <c r="E5" s="85" t="inlineStr">
        <is>
          <t>In LOC</t>
        </is>
      </c>
      <c r="F5" s="86" t="n"/>
      <c r="G5" s="84" t="n"/>
      <c r="H5" s="85" t="inlineStr">
        <is>
          <t>Wayleave</t>
        </is>
      </c>
      <c r="I5" s="83" t="n"/>
      <c r="J5" s="84" t="n"/>
      <c r="K5" s="87" t="inlineStr">
        <is>
          <t>Internal Cabs</t>
        </is>
      </c>
      <c r="L5" s="86" t="n"/>
      <c r="M5" s="88" t="n"/>
      <c r="N5" s="89" t="n"/>
      <c r="O5" s="89" t="n"/>
    </row>
    <row r="6">
      <c r="A6" s="90" t="inlineStr">
        <is>
          <t>Type</t>
        </is>
      </c>
      <c r="B6" s="91" t="inlineStr">
        <is>
          <t>CW</t>
        </is>
      </c>
      <c r="C6" s="91" t="inlineStr">
        <is>
          <t>FW</t>
        </is>
      </c>
      <c r="D6" s="92" t="inlineStr">
        <is>
          <t>Verge</t>
        </is>
      </c>
      <c r="E6" s="93" t="inlineStr">
        <is>
          <t>CW</t>
        </is>
      </c>
      <c r="F6" s="94" t="inlineStr">
        <is>
          <t>FW</t>
        </is>
      </c>
      <c r="G6" s="92" t="inlineStr">
        <is>
          <t>Verge</t>
        </is>
      </c>
      <c r="H6" s="93" t="inlineStr">
        <is>
          <t>CW</t>
        </is>
      </c>
      <c r="I6" s="91" t="inlineStr">
        <is>
          <t>FW</t>
        </is>
      </c>
      <c r="J6" s="92" t="inlineStr">
        <is>
          <t>Verge</t>
        </is>
      </c>
      <c r="K6" s="93" t="inlineStr">
        <is>
          <t>Buildable</t>
        </is>
      </c>
      <c r="L6" s="94" t="inlineStr">
        <is>
          <t>In LOC</t>
        </is>
      </c>
      <c r="M6" s="95" t="inlineStr">
        <is>
          <t>Wayleave</t>
        </is>
      </c>
      <c r="N6" s="89" t="n"/>
      <c r="O6" s="89" t="n"/>
    </row>
    <row r="7">
      <c r="A7" s="96" t="inlineStr">
        <is>
          <t>POP</t>
        </is>
      </c>
      <c r="B7" s="97" t="n"/>
      <c r="C7" s="97" t="n"/>
      <c r="D7" s="98" t="n"/>
      <c r="E7" s="99" t="n"/>
      <c r="F7" s="100" t="n"/>
      <c r="G7" s="98" t="n"/>
      <c r="H7" s="99" t="n"/>
      <c r="I7" s="97" t="n"/>
      <c r="J7" s="98" t="n"/>
      <c r="K7" s="99" t="n"/>
      <c r="L7" s="100" t="n"/>
      <c r="M7" s="101" t="n"/>
      <c r="N7" s="102" t="n"/>
      <c r="O7" s="102" t="n"/>
      <c r="P7" s="102" t="n"/>
    </row>
    <row r="8" ht="16.05" customHeight="1" s="312" thickBot="1">
      <c r="A8" s="103" t="inlineStr">
        <is>
          <t>BDP</t>
        </is>
      </c>
      <c r="B8" s="104" t="n"/>
      <c r="C8" s="104" t="n"/>
      <c r="D8" s="105" t="n"/>
      <c r="E8" s="106" t="n"/>
      <c r="F8" s="107" t="n"/>
      <c r="G8" s="105" t="n"/>
      <c r="H8" s="106" t="n"/>
      <c r="I8" s="104" t="n"/>
      <c r="J8" s="105" t="n"/>
      <c r="K8" s="106" t="n"/>
      <c r="L8" s="107" t="n"/>
      <c r="M8" s="108" t="n"/>
      <c r="N8" s="109" t="n"/>
      <c r="O8" s="109" t="n"/>
      <c r="P8" s="109" t="n"/>
    </row>
    <row r="9" ht="16.05" customHeight="1" s="312" thickBot="1"/>
    <row r="10" ht="18.45" customHeight="1" s="312">
      <c r="A10" s="110" t="inlineStr">
        <is>
          <t>Chambers</t>
        </is>
      </c>
      <c r="B10" s="111" t="n"/>
      <c r="C10" s="111" t="n"/>
      <c r="D10" s="111" t="n"/>
      <c r="E10" s="112" t="inlineStr">
        <is>
          <t>In LOC</t>
        </is>
      </c>
      <c r="F10" s="111" t="n"/>
      <c r="G10" s="81" t="n"/>
      <c r="H10" s="112" t="inlineStr">
        <is>
          <t>In Wayleave</t>
        </is>
      </c>
      <c r="I10" s="111" t="n"/>
      <c r="J10" s="81" t="n"/>
      <c r="K10" s="113" t="inlineStr">
        <is>
          <t>BT Chambers</t>
        </is>
      </c>
      <c r="L10" s="114" t="n"/>
      <c r="M10" s="115" t="n"/>
      <c r="N10" s="113" t="inlineStr">
        <is>
          <t>In LOC</t>
        </is>
      </c>
      <c r="O10" s="114" t="n"/>
      <c r="P10" s="115" t="n"/>
      <c r="Q10" s="113" t="inlineStr">
        <is>
          <t>In Wayleave</t>
        </is>
      </c>
      <c r="R10" s="114" t="n"/>
      <c r="S10" s="115" t="n"/>
    </row>
    <row r="11">
      <c r="A11" s="116" t="inlineStr">
        <is>
          <t>Type</t>
        </is>
      </c>
      <c r="B11" s="117" t="inlineStr">
        <is>
          <t>CW</t>
        </is>
      </c>
      <c r="C11" s="117" t="inlineStr">
        <is>
          <t>FW</t>
        </is>
      </c>
      <c r="D11" s="118" t="inlineStr">
        <is>
          <t>Verge</t>
        </is>
      </c>
      <c r="E11" s="119" t="inlineStr">
        <is>
          <t>CW</t>
        </is>
      </c>
      <c r="F11" s="117" t="inlineStr">
        <is>
          <t>FW</t>
        </is>
      </c>
      <c r="G11" s="120" t="inlineStr">
        <is>
          <t>Verge</t>
        </is>
      </c>
      <c r="H11" s="119" t="inlineStr">
        <is>
          <t>CW</t>
        </is>
      </c>
      <c r="I11" s="117" t="inlineStr">
        <is>
          <t>FW</t>
        </is>
      </c>
      <c r="J11" s="120" t="inlineStr">
        <is>
          <t>Verge</t>
        </is>
      </c>
      <c r="K11" s="121" t="inlineStr">
        <is>
          <t>CW</t>
        </is>
      </c>
      <c r="L11" s="122" t="inlineStr">
        <is>
          <t>FW</t>
        </is>
      </c>
      <c r="M11" s="123" t="inlineStr">
        <is>
          <t>Verge</t>
        </is>
      </c>
      <c r="N11" s="121" t="inlineStr">
        <is>
          <t>CW</t>
        </is>
      </c>
      <c r="O11" s="122" t="inlineStr">
        <is>
          <t>FW</t>
        </is>
      </c>
      <c r="P11" s="123" t="inlineStr">
        <is>
          <t>Verge</t>
        </is>
      </c>
      <c r="Q11" s="121" t="inlineStr">
        <is>
          <t>CW</t>
        </is>
      </c>
      <c r="R11" s="122" t="inlineStr">
        <is>
          <t>FW</t>
        </is>
      </c>
      <c r="S11" s="123" t="inlineStr">
        <is>
          <t>Verge</t>
        </is>
      </c>
    </row>
    <row r="12">
      <c r="A12" s="124" t="inlineStr">
        <is>
          <t>FW1</t>
        </is>
      </c>
      <c r="B12" s="125" t="n"/>
      <c r="C12" s="125" t="n"/>
      <c r="D12" s="126" t="n"/>
      <c r="E12" s="127" t="n"/>
      <c r="F12" s="125" t="n"/>
      <c r="G12" s="126" t="n"/>
      <c r="H12" s="127" t="n"/>
      <c r="I12" s="125" t="n"/>
      <c r="J12" s="126" t="n"/>
      <c r="K12" s="128" t="n"/>
      <c r="L12" s="129" t="n"/>
      <c r="M12" s="130" t="n"/>
      <c r="N12" s="128" t="n"/>
      <c r="O12" s="129" t="n"/>
      <c r="P12" s="130" t="n"/>
      <c r="Q12" s="128" t="n"/>
      <c r="R12" s="129" t="n"/>
      <c r="S12" s="130" t="n"/>
    </row>
    <row r="13">
      <c r="A13" s="131" t="inlineStr">
        <is>
          <t>FW2</t>
        </is>
      </c>
      <c r="B13" s="132" t="n">
        <v>6</v>
      </c>
      <c r="C13" s="132" t="n">
        <v>115</v>
      </c>
      <c r="D13" s="133" t="n">
        <v>0</v>
      </c>
      <c r="E13" s="134" t="n">
        <v>0</v>
      </c>
      <c r="F13" s="132" t="n">
        <v>7</v>
      </c>
      <c r="G13" s="133" t="n">
        <v>0</v>
      </c>
      <c r="H13" s="134" t="n">
        <v>0</v>
      </c>
      <c r="I13" s="132" t="n">
        <v>30</v>
      </c>
      <c r="J13" s="133" t="n">
        <v>0</v>
      </c>
      <c r="K13" s="135" t="n"/>
      <c r="L13" s="136" t="n"/>
      <c r="M13" s="137" t="n"/>
      <c r="N13" s="135" t="n"/>
      <c r="O13" s="136" t="n"/>
      <c r="P13" s="137" t="n"/>
      <c r="Q13" s="135" t="n"/>
      <c r="R13" s="136" t="n"/>
      <c r="S13" s="137" t="n"/>
    </row>
    <row r="14">
      <c r="A14" s="131" t="inlineStr">
        <is>
          <t>FW3</t>
        </is>
      </c>
      <c r="B14" s="132" t="n"/>
      <c r="C14" s="132" t="n"/>
      <c r="D14" s="133" t="n"/>
      <c r="E14" s="134" t="n"/>
      <c r="F14" s="132" t="n"/>
      <c r="G14" s="133" t="n"/>
      <c r="H14" s="134" t="n"/>
      <c r="I14" s="132" t="n"/>
      <c r="J14" s="133" t="n"/>
      <c r="K14" s="135" t="n"/>
      <c r="L14" s="136" t="n"/>
      <c r="M14" s="137" t="n"/>
      <c r="N14" s="135" t="n"/>
      <c r="O14" s="136" t="n"/>
      <c r="P14" s="137" t="n"/>
      <c r="Q14" s="135" t="n"/>
      <c r="R14" s="136" t="n"/>
      <c r="S14" s="137" t="n"/>
    </row>
    <row r="15">
      <c r="A15" s="131" t="inlineStr">
        <is>
          <t>FW4</t>
        </is>
      </c>
      <c r="B15" s="132" t="n">
        <v>0</v>
      </c>
      <c r="C15" s="132" t="n">
        <v>46</v>
      </c>
      <c r="D15" s="133" t="n">
        <v>6</v>
      </c>
      <c r="E15" s="134" t="n">
        <v>0</v>
      </c>
      <c r="F15" s="132" t="n">
        <v>1</v>
      </c>
      <c r="G15" s="133" t="n">
        <v>0</v>
      </c>
      <c r="H15" s="134" t="n">
        <v>0</v>
      </c>
      <c r="I15" s="132" t="n">
        <v>9</v>
      </c>
      <c r="J15" s="133" t="n">
        <v>1</v>
      </c>
      <c r="K15" s="135" t="n"/>
      <c r="L15" s="136" t="n"/>
      <c r="M15" s="137" t="n"/>
      <c r="N15" s="135" t="n"/>
      <c r="O15" s="136" t="n"/>
      <c r="P15" s="137" t="n"/>
      <c r="Q15" s="135" t="n"/>
      <c r="R15" s="136" t="n"/>
      <c r="S15" s="137" t="n"/>
    </row>
    <row r="16">
      <c r="A16" s="138" t="inlineStr">
        <is>
          <t>FW6</t>
        </is>
      </c>
      <c r="B16" s="132" t="n">
        <v>0</v>
      </c>
      <c r="C16" s="132" t="n">
        <v>20</v>
      </c>
      <c r="D16" s="133" t="n">
        <v>3</v>
      </c>
      <c r="E16" s="134" t="n">
        <v>0</v>
      </c>
      <c r="F16" s="132" t="n">
        <v>2</v>
      </c>
      <c r="G16" s="133" t="n">
        <v>0</v>
      </c>
      <c r="H16" s="134" t="n">
        <v>0</v>
      </c>
      <c r="I16" s="132" t="n">
        <v>2</v>
      </c>
      <c r="J16" s="133" t="n">
        <v>0</v>
      </c>
      <c r="K16" s="135" t="n"/>
      <c r="L16" s="136" t="n"/>
      <c r="M16" s="137" t="n"/>
      <c r="N16" s="135" t="n"/>
      <c r="O16" s="136" t="n"/>
      <c r="P16" s="137" t="n"/>
      <c r="Q16" s="135" t="n"/>
      <c r="R16" s="136" t="n"/>
      <c r="S16" s="137" t="n"/>
    </row>
    <row r="17">
      <c r="A17" s="138" t="inlineStr">
        <is>
          <t>FW10</t>
        </is>
      </c>
      <c r="B17" s="132" t="n"/>
      <c r="C17" s="132" t="n"/>
      <c r="D17" s="133" t="n"/>
      <c r="E17" s="134" t="n"/>
      <c r="F17" s="132" t="n"/>
      <c r="G17" s="133" t="n"/>
      <c r="H17" s="134" t="n"/>
      <c r="I17" s="132" t="n"/>
      <c r="J17" s="133" t="n"/>
      <c r="K17" s="135" t="n"/>
      <c r="L17" s="136" t="n"/>
      <c r="M17" s="137" t="n"/>
      <c r="N17" s="135" t="n"/>
      <c r="O17" s="136" t="n"/>
      <c r="P17" s="137" t="n"/>
      <c r="Q17" s="135" t="n"/>
      <c r="R17" s="136" t="n"/>
      <c r="S17" s="137" t="n"/>
    </row>
    <row r="18">
      <c r="A18" s="138" t="inlineStr">
        <is>
          <t>JB</t>
        </is>
      </c>
      <c r="B18" s="132" t="n"/>
      <c r="C18" s="132" t="n"/>
      <c r="D18" s="133" t="n"/>
      <c r="E18" s="134" t="n"/>
      <c r="F18" s="132" t="n"/>
      <c r="G18" s="133" t="n"/>
      <c r="H18" s="134" t="n"/>
      <c r="I18" s="132" t="n"/>
      <c r="J18" s="133" t="n"/>
      <c r="K18" s="135" t="n">
        <v>21</v>
      </c>
      <c r="L18" s="136" t="n">
        <v>366</v>
      </c>
      <c r="M18" s="137" t="n">
        <v>7</v>
      </c>
      <c r="N18" s="135" t="n">
        <v>2</v>
      </c>
      <c r="O18" s="136" t="n">
        <v>8</v>
      </c>
      <c r="P18" s="137" t="n">
        <v>1</v>
      </c>
      <c r="Q18" s="135" t="n">
        <v>0</v>
      </c>
      <c r="R18" s="136" t="n">
        <v>57</v>
      </c>
      <c r="S18" s="137" t="n">
        <v>3</v>
      </c>
    </row>
    <row r="19">
      <c r="A19" s="138" t="inlineStr">
        <is>
          <t>MH</t>
        </is>
      </c>
      <c r="B19" s="132" t="n"/>
      <c r="C19" s="132" t="n"/>
      <c r="D19" s="133" t="n"/>
      <c r="E19" s="134" t="n"/>
      <c r="F19" s="132" t="n"/>
      <c r="G19" s="133" t="n"/>
      <c r="H19" s="134" t="n"/>
      <c r="I19" s="132" t="n"/>
      <c r="J19" s="133" t="n"/>
      <c r="K19" s="135" t="n">
        <v>0</v>
      </c>
      <c r="L19" s="136" t="n">
        <v>2</v>
      </c>
      <c r="M19" s="137" t="n">
        <v>0</v>
      </c>
      <c r="N19" s="135" t="n">
        <v>0</v>
      </c>
      <c r="O19" s="136" t="n">
        <v>0</v>
      </c>
      <c r="P19" s="137" t="n">
        <v>0</v>
      </c>
      <c r="Q19" s="135" t="n">
        <v>0</v>
      </c>
      <c r="R19" s="136" t="n">
        <v>0</v>
      </c>
      <c r="S19" s="137" t="n">
        <v>0</v>
      </c>
    </row>
    <row r="20">
      <c r="A20" s="138" t="inlineStr">
        <is>
          <t>CW1</t>
        </is>
      </c>
      <c r="B20" s="132" t="n"/>
      <c r="C20" s="132" t="n"/>
      <c r="D20" s="133" t="n"/>
      <c r="E20" s="134" t="n"/>
      <c r="F20" s="132" t="n"/>
      <c r="G20" s="133" t="n"/>
      <c r="H20" s="134" t="n"/>
      <c r="I20" s="132" t="n"/>
      <c r="J20" s="133" t="n"/>
      <c r="K20" s="135" t="n"/>
      <c r="L20" s="136" t="n"/>
      <c r="M20" s="137" t="n"/>
      <c r="N20" s="135" t="n"/>
      <c r="O20" s="136" t="n"/>
      <c r="P20" s="137" t="n"/>
      <c r="Q20" s="135" t="n"/>
      <c r="R20" s="136" t="n"/>
      <c r="S20" s="137" t="n"/>
    </row>
    <row r="21">
      <c r="A21" s="138" t="inlineStr">
        <is>
          <t>CW2</t>
        </is>
      </c>
      <c r="B21" s="132" t="n"/>
      <c r="C21" s="132" t="n"/>
      <c r="D21" s="133" t="n"/>
      <c r="E21" s="134" t="n"/>
      <c r="F21" s="132" t="n"/>
      <c r="G21" s="133" t="n"/>
      <c r="H21" s="134" t="n"/>
      <c r="I21" s="132" t="n"/>
      <c r="J21" s="133" t="n"/>
      <c r="K21" s="135" t="n"/>
      <c r="L21" s="136" t="n"/>
      <c r="M21" s="137" t="n"/>
      <c r="N21" s="135" t="n"/>
      <c r="O21" s="136" t="n"/>
      <c r="P21" s="137" t="n"/>
      <c r="Q21" s="135" t="n"/>
      <c r="R21" s="136" t="n"/>
      <c r="S21" s="137" t="n"/>
    </row>
    <row r="22" ht="16.05" customHeight="1" s="312" thickBot="1">
      <c r="A22" s="138" t="inlineStr">
        <is>
          <t>CW3</t>
        </is>
      </c>
      <c r="B22" s="132" t="n"/>
      <c r="C22" s="132" t="n"/>
      <c r="D22" s="133" t="n"/>
      <c r="E22" s="134" t="n"/>
      <c r="F22" s="132" t="n"/>
      <c r="G22" s="133" t="n"/>
      <c r="H22" s="134" t="n"/>
      <c r="I22" s="132" t="n"/>
      <c r="J22" s="139" t="n"/>
      <c r="K22" s="140" t="n"/>
      <c r="L22" s="141" t="n"/>
      <c r="M22" s="142" t="n"/>
      <c r="N22" s="140" t="n"/>
      <c r="O22" s="141" t="n"/>
      <c r="P22" s="142" t="n"/>
      <c r="Q22" s="140" t="n"/>
      <c r="R22" s="141" t="n"/>
      <c r="S22" s="142" t="n"/>
    </row>
    <row r="23" ht="16.05" customHeight="1" s="312" thickBot="1">
      <c r="A23" s="143" t="n"/>
      <c r="B23" s="334" t="n"/>
      <c r="C23" s="334" t="n"/>
      <c r="D23" s="334" t="n"/>
      <c r="E23" s="334" t="n"/>
      <c r="F23" s="334" t="n"/>
      <c r="G23" s="334" t="n"/>
      <c r="H23" s="144" t="n"/>
      <c r="I23" s="144" t="n"/>
      <c r="J23" s="332" t="n"/>
      <c r="K23" s="332" t="n"/>
      <c r="L23" s="145" t="n"/>
      <c r="M23" s="145" t="n"/>
      <c r="N23" s="145" t="n"/>
      <c r="O23" s="145" t="n"/>
    </row>
    <row r="24" ht="18.45" customHeight="1" s="312">
      <c r="A24" s="146" t="inlineStr">
        <is>
          <t>BT Chamber Core Drills</t>
        </is>
      </c>
      <c r="B24" s="113" t="n"/>
      <c r="C24" s="114" t="n"/>
      <c r="D24" s="115" t="n"/>
      <c r="E24" s="113" t="inlineStr">
        <is>
          <t>In LOC</t>
        </is>
      </c>
      <c r="F24" s="114" t="n"/>
      <c r="G24" s="115" t="n"/>
      <c r="H24" s="113" t="inlineStr">
        <is>
          <t>In Wayleave</t>
        </is>
      </c>
      <c r="I24" s="114" t="n"/>
      <c r="J24" s="115" t="n"/>
      <c r="K24" s="332" t="n"/>
      <c r="L24" s="145" t="n"/>
      <c r="M24" s="145" t="n"/>
      <c r="N24" s="145" t="n"/>
      <c r="O24" s="145" t="n"/>
    </row>
    <row r="25">
      <c r="A25" s="147" t="inlineStr">
        <is>
          <t>Type</t>
        </is>
      </c>
      <c r="B25" s="122" t="inlineStr">
        <is>
          <t>CW</t>
        </is>
      </c>
      <c r="C25" s="122" t="inlineStr">
        <is>
          <t>FW</t>
        </is>
      </c>
      <c r="D25" s="123" t="inlineStr">
        <is>
          <t>Verge</t>
        </is>
      </c>
      <c r="E25" s="121" t="inlineStr">
        <is>
          <t>CW</t>
        </is>
      </c>
      <c r="F25" s="122" t="inlineStr">
        <is>
          <t>FW</t>
        </is>
      </c>
      <c r="G25" s="123" t="inlineStr">
        <is>
          <t>Verge</t>
        </is>
      </c>
      <c r="H25" s="121" t="inlineStr">
        <is>
          <t>CW</t>
        </is>
      </c>
      <c r="I25" s="122" t="inlineStr">
        <is>
          <t>FW</t>
        </is>
      </c>
      <c r="J25" s="123" t="inlineStr">
        <is>
          <t>Verge</t>
        </is>
      </c>
      <c r="K25" s="332" t="n"/>
      <c r="L25" s="145" t="n"/>
      <c r="M25" s="145" t="n"/>
      <c r="N25" s="145" t="n"/>
      <c r="O25" s="145" t="n"/>
    </row>
    <row r="26">
      <c r="A26" s="148" t="inlineStr">
        <is>
          <t>JB</t>
        </is>
      </c>
      <c r="B26" s="129" t="n">
        <v>8</v>
      </c>
      <c r="C26" s="129" t="n">
        <v>171</v>
      </c>
      <c r="D26" s="130" t="n">
        <v>4</v>
      </c>
      <c r="E26" s="128" t="n">
        <v>2</v>
      </c>
      <c r="F26" s="129" t="n">
        <v>1</v>
      </c>
      <c r="G26" s="130" t="n">
        <v>2</v>
      </c>
      <c r="H26" s="128" t="n">
        <v>0</v>
      </c>
      <c r="I26" s="129" t="n">
        <v>18</v>
      </c>
      <c r="J26" s="130" t="n">
        <v>0</v>
      </c>
      <c r="K26" s="332" t="n"/>
      <c r="L26" s="145" t="n"/>
      <c r="M26" s="145" t="n"/>
      <c r="N26" s="145" t="n"/>
      <c r="O26" s="145" t="n"/>
    </row>
    <row r="27" ht="16.05" customHeight="1" s="312" thickBot="1">
      <c r="A27" s="149" t="inlineStr">
        <is>
          <t>MH</t>
        </is>
      </c>
      <c r="B27" s="141" t="n">
        <v>0</v>
      </c>
      <c r="C27" s="136" t="n">
        <v>0</v>
      </c>
      <c r="D27" s="137" t="n">
        <v>0</v>
      </c>
      <c r="E27" s="140" t="n">
        <v>0</v>
      </c>
      <c r="F27" s="141" t="n">
        <v>0</v>
      </c>
      <c r="G27" s="142" t="n">
        <v>0</v>
      </c>
      <c r="H27" s="140" t="n">
        <v>0</v>
      </c>
      <c r="I27" s="141" t="n">
        <v>0</v>
      </c>
      <c r="J27" s="142" t="n">
        <v>0</v>
      </c>
      <c r="K27" s="332" t="n"/>
      <c r="L27" s="145" t="n"/>
      <c r="M27" s="145" t="n"/>
      <c r="N27" s="145" t="n"/>
      <c r="O27" s="145" t="n"/>
    </row>
    <row r="28" ht="16.05" customHeight="1" s="312" thickBot="1">
      <c r="A28" s="143" t="n"/>
      <c r="B28" s="334" t="n"/>
      <c r="C28" s="334" t="n"/>
      <c r="D28" s="334" t="n"/>
      <c r="E28" s="332" t="n"/>
      <c r="F28" s="332" t="n"/>
      <c r="G28" s="332" t="n"/>
      <c r="H28" s="102" t="n"/>
      <c r="I28" s="102" t="n"/>
      <c r="J28" s="332" t="n"/>
      <c r="K28" s="332" t="n"/>
      <c r="L28" s="145" t="n"/>
      <c r="M28" s="145" t="n"/>
      <c r="N28" s="145" t="inlineStr">
        <is>
          <t xml:space="preserve"> </t>
        </is>
      </c>
      <c r="O28" s="145" t="n"/>
    </row>
    <row r="29" ht="18.45" customHeight="1" s="312">
      <c r="A29" s="150" t="inlineStr">
        <is>
          <t>Toby Boxes</t>
        </is>
      </c>
      <c r="B29" s="151" t="n"/>
      <c r="C29" s="151" t="n"/>
      <c r="D29" s="152" t="n"/>
      <c r="E29" s="332" t="n"/>
      <c r="F29" s="332" t="n"/>
      <c r="G29" s="332" t="n"/>
      <c r="H29" s="102" t="n"/>
      <c r="I29" s="102" t="n"/>
      <c r="J29" s="332" t="n"/>
      <c r="K29" s="332" t="n"/>
      <c r="L29" s="145" t="n"/>
      <c r="M29" s="145" t="n"/>
      <c r="N29" s="145" t="n"/>
      <c r="O29" s="145" t="n"/>
    </row>
    <row r="30">
      <c r="A30" s="116" t="inlineStr">
        <is>
          <t>Surface</t>
        </is>
      </c>
      <c r="B30" s="153" t="inlineStr">
        <is>
          <t>Buildable</t>
        </is>
      </c>
      <c r="C30" s="153" t="inlineStr">
        <is>
          <t>In LOC</t>
        </is>
      </c>
      <c r="D30" s="154" t="inlineStr">
        <is>
          <t>In Wayleave</t>
        </is>
      </c>
      <c r="E30" s="332" t="n"/>
      <c r="F30" s="332" t="n"/>
      <c r="G30" s="332" t="n"/>
      <c r="H30" s="102" t="n"/>
      <c r="I30" s="102" t="n"/>
      <c r="J30" s="332" t="n"/>
      <c r="K30" s="332" t="n"/>
      <c r="L30" s="145" t="n"/>
      <c r="M30" s="145" t="n"/>
      <c r="N30" s="145" t="n"/>
      <c r="O30" s="145" t="n"/>
    </row>
    <row r="31">
      <c r="A31" s="138" t="inlineStr">
        <is>
          <t>CW</t>
        </is>
      </c>
      <c r="B31" s="132" t="n">
        <v>35</v>
      </c>
      <c r="C31" s="132" t="n">
        <v>0</v>
      </c>
      <c r="D31" s="155" t="n">
        <v>10</v>
      </c>
      <c r="E31" s="332" t="n"/>
      <c r="F31" s="332" t="n"/>
      <c r="G31" s="332" t="n"/>
      <c r="H31" s="102" t="n"/>
      <c r="I31" s="102" t="n"/>
      <c r="J31" s="332" t="n"/>
      <c r="K31" s="332" t="n"/>
      <c r="L31" s="145" t="n"/>
      <c r="M31" s="145" t="n"/>
      <c r="N31" s="145" t="n"/>
      <c r="O31" s="145" t="n"/>
    </row>
    <row r="32">
      <c r="A32" s="138" t="inlineStr">
        <is>
          <t>FW</t>
        </is>
      </c>
      <c r="B32" s="132" t="n">
        <v>881</v>
      </c>
      <c r="C32" s="132" t="n">
        <v>22</v>
      </c>
      <c r="D32" s="155" t="n">
        <v>196</v>
      </c>
      <c r="E32" s="332" t="n"/>
      <c r="F32" s="332" t="n"/>
      <c r="G32" s="332" t="n"/>
      <c r="H32" s="102" t="n"/>
      <c r="I32" s="102" t="n"/>
      <c r="J32" s="332" t="n"/>
      <c r="K32" s="332" t="n"/>
      <c r="L32" s="145" t="n"/>
      <c r="M32" s="145" t="n"/>
      <c r="N32" s="145" t="n"/>
      <c r="O32" s="145" t="n"/>
    </row>
    <row r="33" ht="16.05" customHeight="1" s="312" thickBot="1">
      <c r="A33" s="156" t="inlineStr">
        <is>
          <t>V</t>
        </is>
      </c>
      <c r="B33" s="157" t="n">
        <v>0</v>
      </c>
      <c r="C33" s="157" t="n">
        <v>0</v>
      </c>
      <c r="D33" s="158" t="n">
        <v>3</v>
      </c>
      <c r="E33" s="332" t="n"/>
      <c r="F33" s="332" t="n"/>
      <c r="G33" s="332" t="n"/>
      <c r="H33" s="102" t="n"/>
      <c r="I33" s="102" t="n"/>
      <c r="J33" s="332" t="n"/>
      <c r="K33" s="332" t="n"/>
      <c r="L33" s="145" t="n"/>
      <c r="M33" s="145" t="n"/>
      <c r="N33" s="145" t="n"/>
      <c r="O33" s="145" t="n"/>
    </row>
    <row r="34" ht="16.05" customHeight="1" s="312" thickBot="1">
      <c r="A34" s="332" t="n"/>
      <c r="B34" s="332" t="n"/>
    </row>
    <row r="35" ht="18.45" customHeight="1" s="312">
      <c r="A35" s="78" t="inlineStr">
        <is>
          <t>Fibre Duct Route</t>
        </is>
      </c>
      <c r="B35" s="79" t="n"/>
      <c r="C35" s="79" t="n"/>
      <c r="D35" s="79" t="n"/>
      <c r="E35" s="79" t="n"/>
      <c r="F35" s="112" t="n"/>
      <c r="G35" s="79" t="n"/>
      <c r="H35" s="79" t="n"/>
      <c r="I35" s="81" t="n"/>
      <c r="J35" s="112" t="n"/>
      <c r="K35" s="79" t="n"/>
      <c r="L35" s="79" t="n"/>
      <c r="M35" s="81" t="n"/>
      <c r="N35" s="159" t="n"/>
      <c r="O35" s="159" t="n"/>
      <c r="P35" s="160" t="n"/>
    </row>
    <row r="36" ht="18.45" customHeight="1" s="312">
      <c r="A36" s="161" t="inlineStr">
        <is>
          <t>Surface Type</t>
        </is>
      </c>
      <c r="B36" s="162" t="inlineStr">
        <is>
          <t>Carriageway</t>
        </is>
      </c>
      <c r="C36" s="163" t="n"/>
      <c r="D36" s="163" t="n"/>
      <c r="E36" s="163" t="n"/>
      <c r="F36" s="161" t="n"/>
      <c r="G36" s="164" t="inlineStr">
        <is>
          <t>In LOC</t>
        </is>
      </c>
      <c r="H36" s="165" t="n"/>
      <c r="I36" s="166" t="n"/>
      <c r="J36" s="161" t="n"/>
      <c r="K36" s="164" t="inlineStr">
        <is>
          <t>In Wayleave</t>
        </is>
      </c>
      <c r="L36" s="165" t="n"/>
      <c r="M36" s="166" t="n"/>
      <c r="N36" s="167" t="n"/>
      <c r="O36" s="168" t="inlineStr">
        <is>
          <t>BTOR</t>
        </is>
      </c>
      <c r="P36" s="169" t="n"/>
    </row>
    <row r="37" ht="25.95" customFormat="1" customHeight="1" s="340">
      <c r="A37" s="170" t="inlineStr">
        <is>
          <t>Type</t>
        </is>
      </c>
      <c r="B37" s="171" t="inlineStr">
        <is>
          <t>Modular Surface (m)</t>
        </is>
      </c>
      <c r="C37" s="171" t="inlineStr">
        <is>
          <t>Concrete (m)</t>
        </is>
      </c>
      <c r="D37" s="171" t="inlineStr">
        <is>
          <t>Unmade (m)</t>
        </is>
      </c>
      <c r="E37" s="172" t="inlineStr">
        <is>
          <t>Tarmac (m)</t>
        </is>
      </c>
      <c r="F37" s="173" t="inlineStr">
        <is>
          <t>Modular Surface (m)</t>
        </is>
      </c>
      <c r="G37" s="171" t="inlineStr">
        <is>
          <t>Concrete (m)</t>
        </is>
      </c>
      <c r="H37" s="172" t="inlineStr">
        <is>
          <t>Unmade (m)</t>
        </is>
      </c>
      <c r="I37" s="174" t="inlineStr">
        <is>
          <t>Tarmac (m)</t>
        </is>
      </c>
      <c r="J37" s="173" t="inlineStr">
        <is>
          <t>Modular Surface (m)</t>
        </is>
      </c>
      <c r="K37" s="171" t="inlineStr">
        <is>
          <t>Concrete (m)</t>
        </is>
      </c>
      <c r="L37" s="172" t="inlineStr">
        <is>
          <t>Unmade (m)</t>
        </is>
      </c>
      <c r="M37" s="174" t="inlineStr">
        <is>
          <t>Tarmac (m)</t>
        </is>
      </c>
      <c r="N37" s="175" t="inlineStr">
        <is>
          <t>Useable</t>
        </is>
      </c>
      <c r="O37" s="176" t="inlineStr">
        <is>
          <t>In LOC</t>
        </is>
      </c>
      <c r="P37" s="177" t="inlineStr">
        <is>
          <t>In wayleave</t>
        </is>
      </c>
    </row>
    <row r="38">
      <c r="A38" s="178" t="inlineStr">
        <is>
          <t>S+T</t>
        </is>
      </c>
      <c r="B38" s="179" t="n"/>
      <c r="C38" s="179" t="n"/>
      <c r="D38" s="179" t="n"/>
      <c r="E38" s="180" t="n"/>
      <c r="F38" s="181" t="n"/>
      <c r="G38" s="179" t="n"/>
      <c r="H38" s="180" t="n"/>
      <c r="I38" s="182" t="n"/>
      <c r="J38" s="181" t="n"/>
      <c r="K38" s="179" t="n"/>
      <c r="L38" s="180" t="n"/>
      <c r="M38" s="182" t="n"/>
      <c r="N38" s="183" t="n"/>
      <c r="O38" s="184" t="n"/>
      <c r="P38" s="185" t="n"/>
    </row>
    <row r="39">
      <c r="A39" s="186" t="inlineStr">
        <is>
          <t>D+T</t>
        </is>
      </c>
      <c r="B39" s="187" t="n"/>
      <c r="C39" s="187" t="n"/>
      <c r="D39" s="187" t="n"/>
      <c r="E39" s="188" t="n"/>
      <c r="F39" s="189" t="n"/>
      <c r="G39" s="187" t="n"/>
      <c r="H39" s="188" t="n"/>
      <c r="I39" s="190" t="n"/>
      <c r="J39" s="189" t="n"/>
      <c r="K39" s="187" t="n"/>
      <c r="L39" s="188" t="n"/>
      <c r="M39" s="190" t="n"/>
      <c r="N39" s="191" t="n"/>
      <c r="O39" s="192" t="n"/>
      <c r="P39" s="193" t="n"/>
    </row>
    <row r="40">
      <c r="A40" s="186" t="inlineStr">
        <is>
          <t>D</t>
        </is>
      </c>
      <c r="B40" s="187" t="n"/>
      <c r="C40" s="187" t="n"/>
      <c r="D40" s="187" t="n"/>
      <c r="E40" s="188" t="n"/>
      <c r="F40" s="189" t="n"/>
      <c r="G40" s="187" t="n"/>
      <c r="H40" s="188" t="n"/>
      <c r="I40" s="190" t="n"/>
      <c r="J40" s="189" t="n"/>
      <c r="K40" s="187" t="n"/>
      <c r="L40" s="188" t="n"/>
      <c r="M40" s="190" t="n"/>
      <c r="N40" s="191" t="n"/>
      <c r="O40" s="192" t="n"/>
      <c r="P40" s="193" t="n"/>
    </row>
    <row r="41">
      <c r="A41" s="186" t="inlineStr">
        <is>
          <t>S+D+T</t>
        </is>
      </c>
      <c r="B41" s="187" t="n"/>
      <c r="C41" s="187" t="n"/>
      <c r="D41" s="187" t="n"/>
      <c r="E41" s="188" t="n"/>
      <c r="F41" s="189" t="n"/>
      <c r="G41" s="187" t="n"/>
      <c r="H41" s="188" t="n"/>
      <c r="I41" s="190" t="n"/>
      <c r="J41" s="189" t="n"/>
      <c r="K41" s="187" t="n"/>
      <c r="L41" s="188" t="n"/>
      <c r="M41" s="190" t="n"/>
      <c r="N41" s="191" t="n"/>
      <c r="O41" s="192" t="n"/>
      <c r="P41" s="193" t="n"/>
    </row>
    <row r="42">
      <c r="A42" s="186" t="inlineStr">
        <is>
          <t>S+D</t>
        </is>
      </c>
      <c r="B42" s="187" t="n"/>
      <c r="C42" s="187" t="n"/>
      <c r="D42" s="187" t="n"/>
      <c r="E42" s="188" t="n"/>
      <c r="F42" s="189" t="n"/>
      <c r="G42" s="187" t="n"/>
      <c r="H42" s="188" t="n"/>
      <c r="I42" s="190" t="n"/>
      <c r="J42" s="189" t="n"/>
      <c r="K42" s="187" t="n"/>
      <c r="L42" s="188" t="n"/>
      <c r="M42" s="190" t="n"/>
      <c r="N42" s="191" t="n"/>
      <c r="O42" s="192" t="n"/>
      <c r="P42" s="193" t="n"/>
    </row>
    <row r="43">
      <c r="A43" s="186" t="inlineStr">
        <is>
          <t>S</t>
        </is>
      </c>
      <c r="B43" s="187" t="n"/>
      <c r="C43" s="187" t="n"/>
      <c r="D43" s="187" t="n"/>
      <c r="E43" s="188" t="n"/>
      <c r="F43" s="189" t="n"/>
      <c r="G43" s="187" t="n"/>
      <c r="H43" s="188" t="n"/>
      <c r="I43" s="190" t="n"/>
      <c r="J43" s="189" t="n"/>
      <c r="K43" s="187" t="n"/>
      <c r="L43" s="188" t="n"/>
      <c r="M43" s="190" t="n"/>
      <c r="N43" s="191" t="n"/>
      <c r="O43" s="192" t="n"/>
      <c r="P43" s="193" t="n"/>
    </row>
    <row r="44" ht="16.05" customHeight="1" s="312" thickBot="1">
      <c r="A44" s="194" t="inlineStr">
        <is>
          <t>T</t>
        </is>
      </c>
      <c r="B44" s="195" t="n"/>
      <c r="C44" s="195" t="n"/>
      <c r="D44" s="195" t="n"/>
      <c r="E44" s="196" t="n"/>
      <c r="F44" s="197" t="n"/>
      <c r="G44" s="195" t="n"/>
      <c r="H44" s="196" t="n"/>
      <c r="I44" s="198" t="n"/>
      <c r="J44" s="197" t="n"/>
      <c r="K44" s="195" t="n"/>
      <c r="L44" s="196" t="n"/>
      <c r="M44" s="198" t="n"/>
      <c r="N44" s="199" t="n"/>
      <c r="O44" s="200" t="n"/>
      <c r="P44" s="201" t="n"/>
    </row>
    <row r="45" ht="16.05" customHeight="1" s="312" thickBot="1">
      <c r="A45" s="202" t="n"/>
      <c r="B45" s="203" t="n"/>
      <c r="C45" s="203" t="n"/>
      <c r="D45" s="203" t="n"/>
      <c r="E45" s="203" t="n"/>
      <c r="F45" s="203" t="n"/>
      <c r="G45" s="203" t="n"/>
      <c r="H45" s="203" t="n"/>
      <c r="I45" s="203" t="n"/>
      <c r="J45" s="204" t="n"/>
      <c r="K45" s="204" t="n"/>
    </row>
    <row r="46" ht="18.45" customHeight="1" s="312">
      <c r="A46" s="78" t="inlineStr">
        <is>
          <t>Fibre Duct Route</t>
        </is>
      </c>
      <c r="B46" s="79" t="n"/>
      <c r="C46" s="79" t="n"/>
      <c r="D46" s="79" t="n"/>
      <c r="E46" s="79" t="n"/>
      <c r="F46" s="112" t="n"/>
      <c r="G46" s="79" t="n"/>
      <c r="H46" s="79" t="n"/>
      <c r="I46" s="81" t="n"/>
      <c r="J46" s="112" t="n"/>
      <c r="K46" s="79" t="n"/>
      <c r="L46" s="79" t="n"/>
      <c r="M46" s="81" t="n"/>
      <c r="N46" s="159" t="n"/>
      <c r="O46" s="159" t="n"/>
      <c r="P46" s="160" t="n"/>
    </row>
    <row r="47" ht="18.45" customHeight="1" s="312">
      <c r="A47" s="161" t="inlineStr">
        <is>
          <t>Surface Type</t>
        </is>
      </c>
      <c r="B47" s="162" t="inlineStr">
        <is>
          <t>Footway</t>
        </is>
      </c>
      <c r="C47" s="163" t="n"/>
      <c r="D47" s="163" t="n"/>
      <c r="E47" s="163" t="n"/>
      <c r="F47" s="161" t="n"/>
      <c r="G47" s="205" t="inlineStr">
        <is>
          <t>In LOC</t>
        </is>
      </c>
      <c r="H47" s="206" t="n"/>
      <c r="I47" s="166" t="n"/>
      <c r="J47" s="161" t="n"/>
      <c r="K47" s="205" t="inlineStr">
        <is>
          <t>In Wayleave</t>
        </is>
      </c>
      <c r="L47" s="206" t="n"/>
      <c r="M47" s="166" t="n"/>
      <c r="N47" s="167" t="n"/>
      <c r="O47" s="168" t="inlineStr">
        <is>
          <t>BTOR</t>
        </is>
      </c>
      <c r="P47" s="169" t="n"/>
    </row>
    <row r="48" ht="25.95" customHeight="1" s="312">
      <c r="A48" s="170" t="inlineStr">
        <is>
          <t>Type</t>
        </is>
      </c>
      <c r="B48" s="171" t="inlineStr">
        <is>
          <t>Modular Surface (m)</t>
        </is>
      </c>
      <c r="C48" s="171" t="inlineStr">
        <is>
          <t>Concrete (m)</t>
        </is>
      </c>
      <c r="D48" s="171" t="inlineStr">
        <is>
          <t>Unmade (m)</t>
        </is>
      </c>
      <c r="E48" s="172" t="inlineStr">
        <is>
          <t>Tarmac (m)</t>
        </is>
      </c>
      <c r="F48" s="173" t="inlineStr">
        <is>
          <t>Modular Surface (m)</t>
        </is>
      </c>
      <c r="G48" s="171" t="inlineStr">
        <is>
          <t>Concrete (m)</t>
        </is>
      </c>
      <c r="H48" s="172" t="inlineStr">
        <is>
          <t>Unmade (m)</t>
        </is>
      </c>
      <c r="I48" s="174" t="inlineStr">
        <is>
          <t>Tarmac (m)</t>
        </is>
      </c>
      <c r="J48" s="173" t="inlineStr">
        <is>
          <t>Modular Surface (m)</t>
        </is>
      </c>
      <c r="K48" s="171" t="inlineStr">
        <is>
          <t>Concrete (m)</t>
        </is>
      </c>
      <c r="L48" s="172" t="inlineStr">
        <is>
          <t>Unmade (m)</t>
        </is>
      </c>
      <c r="M48" s="174" t="inlineStr">
        <is>
          <t>Tarmac (m)</t>
        </is>
      </c>
      <c r="N48" s="175" t="inlineStr">
        <is>
          <t>Useable</t>
        </is>
      </c>
      <c r="O48" s="176" t="inlineStr">
        <is>
          <t>In LOC</t>
        </is>
      </c>
      <c r="P48" s="177" t="inlineStr">
        <is>
          <t>In wayleave</t>
        </is>
      </c>
    </row>
    <row r="49" customFormat="1" s="340">
      <c r="A49" s="178" t="inlineStr">
        <is>
          <t>S+T</t>
        </is>
      </c>
      <c r="B49" s="179" t="n"/>
      <c r="C49" s="179" t="n"/>
      <c r="D49" s="179" t="n"/>
      <c r="E49" s="180" t="n"/>
      <c r="F49" s="181" t="n"/>
      <c r="G49" s="179" t="n"/>
      <c r="H49" s="180" t="n"/>
      <c r="I49" s="182" t="n"/>
      <c r="J49" s="181" t="n"/>
      <c r="K49" s="179" t="n"/>
      <c r="L49" s="180" t="n"/>
      <c r="M49" s="182" t="n"/>
      <c r="N49" s="183" t="n"/>
      <c r="O49" s="184" t="n"/>
      <c r="P49" s="185" t="n"/>
    </row>
    <row r="50">
      <c r="A50" s="186" t="inlineStr">
        <is>
          <t>D+T</t>
        </is>
      </c>
      <c r="B50" s="187" t="n"/>
      <c r="C50" s="187" t="n"/>
      <c r="D50" s="187" t="n"/>
      <c r="E50" s="188" t="n"/>
      <c r="F50" s="189" t="n"/>
      <c r="G50" s="187" t="n"/>
      <c r="H50" s="188" t="n"/>
      <c r="I50" s="190" t="n"/>
      <c r="J50" s="189" t="n"/>
      <c r="K50" s="187" t="n"/>
      <c r="L50" s="188" t="n"/>
      <c r="M50" s="190" t="n"/>
      <c r="N50" s="191" t="n"/>
      <c r="O50" s="192" t="n"/>
      <c r="P50" s="193" t="n"/>
    </row>
    <row r="51">
      <c r="A51" s="186" t="inlineStr">
        <is>
          <t>D</t>
        </is>
      </c>
      <c r="B51" s="187" t="n"/>
      <c r="C51" s="187" t="n"/>
      <c r="D51" s="187" t="n"/>
      <c r="E51" s="188" t="n"/>
      <c r="F51" s="189" t="n"/>
      <c r="G51" s="187" t="n"/>
      <c r="H51" s="188" t="n"/>
      <c r="I51" s="190" t="n"/>
      <c r="J51" s="189" t="n"/>
      <c r="K51" s="187" t="n"/>
      <c r="L51" s="188" t="n"/>
      <c r="M51" s="190" t="n"/>
      <c r="N51" s="191" t="n"/>
      <c r="O51" s="192" t="n"/>
      <c r="P51" s="193" t="n"/>
    </row>
    <row r="52">
      <c r="A52" s="186" t="inlineStr">
        <is>
          <t>S+D+T</t>
        </is>
      </c>
      <c r="B52" s="187" t="n"/>
      <c r="C52" s="187" t="n"/>
      <c r="D52" s="187" t="n"/>
      <c r="E52" s="188" t="n"/>
      <c r="F52" s="189" t="n"/>
      <c r="G52" s="187" t="n"/>
      <c r="H52" s="188" t="n"/>
      <c r="I52" s="190" t="n"/>
      <c r="J52" s="189" t="n"/>
      <c r="K52" s="187" t="n"/>
      <c r="L52" s="188" t="n"/>
      <c r="M52" s="190" t="n"/>
      <c r="N52" s="191" t="n"/>
      <c r="O52" s="192" t="n"/>
      <c r="P52" s="193" t="n"/>
    </row>
    <row r="53">
      <c r="A53" s="186" t="inlineStr">
        <is>
          <t>S+D</t>
        </is>
      </c>
      <c r="B53" s="187" t="n"/>
      <c r="C53" s="187" t="n"/>
      <c r="D53" s="187" t="n"/>
      <c r="E53" s="188" t="n"/>
      <c r="F53" s="189" t="n"/>
      <c r="G53" s="187" t="n"/>
      <c r="H53" s="188" t="n"/>
      <c r="I53" s="190" t="n"/>
      <c r="J53" s="189" t="n"/>
      <c r="K53" s="187" t="n"/>
      <c r="L53" s="188" t="n"/>
      <c r="M53" s="190" t="n"/>
      <c r="N53" s="191" t="n"/>
      <c r="O53" s="192" t="n"/>
      <c r="P53" s="193" t="n"/>
    </row>
    <row r="54">
      <c r="A54" s="186" t="inlineStr">
        <is>
          <t>S</t>
        </is>
      </c>
      <c r="B54" s="187" t="n"/>
      <c r="C54" s="187" t="n"/>
      <c r="D54" s="187" t="n"/>
      <c r="E54" s="188" t="n"/>
      <c r="F54" s="189" t="n"/>
      <c r="G54" s="187" t="n"/>
      <c r="H54" s="188" t="n"/>
      <c r="I54" s="190" t="n"/>
      <c r="J54" s="189" t="n"/>
      <c r="K54" s="187" t="n"/>
      <c r="L54" s="188" t="n"/>
      <c r="M54" s="190" t="n"/>
      <c r="N54" s="191" t="n"/>
      <c r="O54" s="192" t="n"/>
      <c r="P54" s="193" t="n"/>
    </row>
    <row r="55" ht="16.05" customHeight="1" s="312" thickBot="1">
      <c r="A55" s="194" t="inlineStr">
        <is>
          <t>T</t>
        </is>
      </c>
      <c r="B55" s="195" t="n"/>
      <c r="C55" s="195" t="n"/>
      <c r="D55" s="195" t="n"/>
      <c r="E55" s="196" t="n"/>
      <c r="F55" s="197" t="n"/>
      <c r="G55" s="195" t="n"/>
      <c r="H55" s="196" t="n"/>
      <c r="I55" s="198" t="n"/>
      <c r="J55" s="197" t="n"/>
      <c r="K55" s="195" t="n"/>
      <c r="L55" s="196" t="n"/>
      <c r="M55" s="198" t="n"/>
      <c r="N55" s="199" t="n"/>
      <c r="O55" s="200" t="n"/>
      <c r="P55" s="201" t="n"/>
    </row>
    <row r="56" ht="16.05" customHeight="1" s="312" thickBot="1">
      <c r="A56" s="207" t="n"/>
      <c r="B56" s="207" t="n"/>
      <c r="C56" s="207" t="n"/>
      <c r="D56" s="207" t="n"/>
      <c r="E56" s="207" t="n"/>
      <c r="F56" s="207" t="n"/>
      <c r="G56" s="207" t="n"/>
      <c r="H56" s="207" t="n"/>
      <c r="I56" s="207" t="n"/>
      <c r="J56" s="208" t="n"/>
      <c r="K56" s="204" t="n"/>
    </row>
    <row r="57" ht="18.45" customHeight="1" s="312">
      <c r="A57" s="78" t="inlineStr">
        <is>
          <t>Fibre Duct Route</t>
        </is>
      </c>
      <c r="B57" s="79" t="n"/>
      <c r="C57" s="79" t="n"/>
      <c r="D57" s="79" t="n"/>
      <c r="E57" s="79" t="n"/>
      <c r="F57" s="112" t="n"/>
      <c r="G57" s="79" t="n"/>
      <c r="H57" s="79" t="n"/>
      <c r="I57" s="81" t="n"/>
      <c r="J57" s="112" t="n"/>
      <c r="K57" s="79" t="n"/>
      <c r="L57" s="79" t="n"/>
      <c r="M57" s="81" t="n"/>
      <c r="N57" s="159" t="n"/>
      <c r="O57" s="159" t="n"/>
      <c r="P57" s="160" t="n"/>
    </row>
    <row r="58" ht="18.45" customHeight="1" s="312">
      <c r="A58" s="161" t="inlineStr">
        <is>
          <t>Surface Type</t>
        </is>
      </c>
      <c r="B58" s="162" t="inlineStr">
        <is>
          <t>Road Crossing</t>
        </is>
      </c>
      <c r="C58" s="163" t="n"/>
      <c r="D58" s="163" t="n"/>
      <c r="E58" s="163" t="n"/>
      <c r="F58" s="161" t="n"/>
      <c r="G58" s="205" t="inlineStr">
        <is>
          <t>In LOC</t>
        </is>
      </c>
      <c r="H58" s="206" t="n"/>
      <c r="I58" s="166" t="n"/>
      <c r="J58" s="161" t="n"/>
      <c r="K58" s="205" t="inlineStr">
        <is>
          <t>In Wayleave</t>
        </is>
      </c>
      <c r="L58" s="206" t="n"/>
      <c r="M58" s="166" t="n"/>
      <c r="N58" s="167" t="n"/>
      <c r="O58" s="168" t="inlineStr">
        <is>
          <t>BTOR</t>
        </is>
      </c>
      <c r="P58" s="169" t="n"/>
    </row>
    <row r="59" ht="25.95" customHeight="1" s="312">
      <c r="A59" s="170" t="inlineStr">
        <is>
          <t>Type</t>
        </is>
      </c>
      <c r="B59" s="171" t="inlineStr">
        <is>
          <t>Modular Surface (m)</t>
        </is>
      </c>
      <c r="C59" s="171" t="inlineStr">
        <is>
          <t>Concrete (m)</t>
        </is>
      </c>
      <c r="D59" s="171" t="inlineStr">
        <is>
          <t>Unmade (m)</t>
        </is>
      </c>
      <c r="E59" s="172" t="inlineStr">
        <is>
          <t>Tarmac (m)</t>
        </is>
      </c>
      <c r="F59" s="173" t="inlineStr">
        <is>
          <t>Modular Surface (m)</t>
        </is>
      </c>
      <c r="G59" s="171" t="inlineStr">
        <is>
          <t>Concrete (m)</t>
        </is>
      </c>
      <c r="H59" s="172" t="inlineStr">
        <is>
          <t>Unmade (m)</t>
        </is>
      </c>
      <c r="I59" s="174" t="inlineStr">
        <is>
          <t>Tarmac (m)</t>
        </is>
      </c>
      <c r="J59" s="173" t="inlineStr">
        <is>
          <t>Modular Surface (m)</t>
        </is>
      </c>
      <c r="K59" s="171" t="inlineStr">
        <is>
          <t>Concrete (m)</t>
        </is>
      </c>
      <c r="L59" s="172" t="inlineStr">
        <is>
          <t>Unmade (m)</t>
        </is>
      </c>
      <c r="M59" s="174" t="inlineStr">
        <is>
          <t>Tarmac (m)</t>
        </is>
      </c>
      <c r="N59" s="175" t="inlineStr">
        <is>
          <t>Useable</t>
        </is>
      </c>
      <c r="O59" s="176" t="inlineStr">
        <is>
          <t>In LOC</t>
        </is>
      </c>
      <c r="P59" s="177" t="inlineStr">
        <is>
          <t>In wayleave</t>
        </is>
      </c>
    </row>
    <row r="60">
      <c r="A60" s="178" t="inlineStr">
        <is>
          <t>S+T</t>
        </is>
      </c>
      <c r="B60" s="179" t="n"/>
      <c r="C60" s="179" t="n"/>
      <c r="D60" s="179" t="n"/>
      <c r="E60" s="180" t="n"/>
      <c r="F60" s="181" t="n"/>
      <c r="G60" s="179" t="n"/>
      <c r="H60" s="180" t="n"/>
      <c r="I60" s="182" t="n"/>
      <c r="J60" s="181" t="n"/>
      <c r="K60" s="179" t="n"/>
      <c r="L60" s="180" t="n"/>
      <c r="M60" s="182" t="n"/>
      <c r="N60" s="183" t="n"/>
      <c r="O60" s="184" t="n"/>
      <c r="P60" s="185" t="n"/>
    </row>
    <row r="61">
      <c r="A61" s="186" t="inlineStr">
        <is>
          <t>D+T</t>
        </is>
      </c>
      <c r="B61" s="187" t="n"/>
      <c r="C61" s="187" t="n"/>
      <c r="D61" s="187" t="n"/>
      <c r="E61" s="188" t="n"/>
      <c r="F61" s="189" t="n"/>
      <c r="G61" s="187" t="n"/>
      <c r="H61" s="188" t="n"/>
      <c r="I61" s="190" t="n"/>
      <c r="J61" s="189" t="n"/>
      <c r="K61" s="187" t="n"/>
      <c r="L61" s="188" t="n"/>
      <c r="M61" s="190" t="n"/>
      <c r="N61" s="191" t="n"/>
      <c r="O61" s="192" t="n"/>
      <c r="P61" s="193" t="n"/>
    </row>
    <row r="62">
      <c r="A62" s="186" t="inlineStr">
        <is>
          <t>D</t>
        </is>
      </c>
      <c r="B62" s="187" t="n"/>
      <c r="C62" s="187" t="n"/>
      <c r="D62" s="187" t="n"/>
      <c r="E62" s="188" t="n"/>
      <c r="F62" s="189" t="n"/>
      <c r="G62" s="187" t="n"/>
      <c r="H62" s="188" t="n"/>
      <c r="I62" s="190" t="n"/>
      <c r="J62" s="189" t="n"/>
      <c r="K62" s="187" t="n"/>
      <c r="L62" s="188" t="n"/>
      <c r="M62" s="190" t="n"/>
      <c r="N62" s="191" t="n"/>
      <c r="O62" s="192" t="n"/>
      <c r="P62" s="193" t="n"/>
    </row>
    <row r="63">
      <c r="A63" s="186" t="inlineStr">
        <is>
          <t>S+D+T</t>
        </is>
      </c>
      <c r="B63" s="187" t="n"/>
      <c r="C63" s="187" t="n"/>
      <c r="D63" s="187" t="n"/>
      <c r="E63" s="188" t="n"/>
      <c r="F63" s="189" t="n"/>
      <c r="G63" s="187" t="n"/>
      <c r="H63" s="188" t="n"/>
      <c r="I63" s="190" t="n"/>
      <c r="J63" s="189" t="n"/>
      <c r="K63" s="187" t="n"/>
      <c r="L63" s="188" t="n"/>
      <c r="M63" s="190" t="n"/>
      <c r="N63" s="191" t="n"/>
      <c r="O63" s="192" t="n"/>
      <c r="P63" s="193" t="n"/>
    </row>
    <row r="64">
      <c r="A64" s="186" t="inlineStr">
        <is>
          <t>S+D</t>
        </is>
      </c>
      <c r="B64" s="187" t="n"/>
      <c r="C64" s="187" t="n"/>
      <c r="D64" s="187" t="n"/>
      <c r="E64" s="188" t="n"/>
      <c r="F64" s="189" t="n"/>
      <c r="G64" s="187" t="n"/>
      <c r="H64" s="188" t="n"/>
      <c r="I64" s="190" t="n"/>
      <c r="J64" s="189" t="n"/>
      <c r="K64" s="187" t="n"/>
      <c r="L64" s="188" t="n"/>
      <c r="M64" s="190" t="n"/>
      <c r="N64" s="191" t="n"/>
      <c r="O64" s="192" t="n"/>
      <c r="P64" s="193" t="n"/>
    </row>
    <row r="65">
      <c r="A65" s="186" t="inlineStr">
        <is>
          <t>S</t>
        </is>
      </c>
      <c r="B65" s="187" t="n"/>
      <c r="C65" s="187" t="n"/>
      <c r="D65" s="187" t="n"/>
      <c r="E65" s="188" t="n"/>
      <c r="F65" s="189" t="n"/>
      <c r="G65" s="187" t="n"/>
      <c r="H65" s="188" t="n"/>
      <c r="I65" s="190" t="n"/>
      <c r="J65" s="189" t="n"/>
      <c r="K65" s="187" t="n"/>
      <c r="L65" s="188" t="n"/>
      <c r="M65" s="190" t="n"/>
      <c r="N65" s="191" t="n"/>
      <c r="O65" s="192" t="n"/>
      <c r="P65" s="193" t="n"/>
    </row>
    <row r="66" ht="16.05" customHeight="1" s="312" thickBot="1">
      <c r="A66" s="194" t="inlineStr">
        <is>
          <t>T</t>
        </is>
      </c>
      <c r="B66" s="195" t="n"/>
      <c r="C66" s="195" t="n"/>
      <c r="D66" s="195" t="n"/>
      <c r="E66" s="196" t="n"/>
      <c r="F66" s="197" t="n"/>
      <c r="G66" s="195" t="n"/>
      <c r="H66" s="196" t="n"/>
      <c r="I66" s="198" t="n"/>
      <c r="J66" s="197" t="n"/>
      <c r="K66" s="195" t="n"/>
      <c r="L66" s="196" t="n"/>
      <c r="M66" s="198" t="n"/>
      <c r="N66" s="199" t="n"/>
      <c r="O66" s="200" t="n"/>
      <c r="P66" s="201" t="n"/>
    </row>
    <row r="67" ht="16.05" customHeight="1" s="312" thickBot="1">
      <c r="A67" s="209" t="n"/>
      <c r="B67" s="144" t="n"/>
      <c r="C67" s="144" t="n"/>
      <c r="D67" s="144" t="n"/>
      <c r="E67" s="144" t="n"/>
      <c r="F67" s="144" t="n"/>
      <c r="G67" s="144" t="n"/>
      <c r="H67" s="144" t="n"/>
      <c r="I67" s="144" t="n"/>
      <c r="J67" s="208" t="n"/>
      <c r="K67" s="208" t="n"/>
    </row>
    <row r="68" ht="18.45" customHeight="1" s="312">
      <c r="A68" s="78" t="inlineStr">
        <is>
          <t>Ducts - Total lengths</t>
        </is>
      </c>
      <c r="B68" s="210" t="n"/>
      <c r="C68" s="210" t="n"/>
      <c r="D68" s="211" t="n"/>
      <c r="E68" s="212" t="n"/>
      <c r="F68" s="212" t="n"/>
      <c r="G68" s="213" t="n"/>
      <c r="H68" s="102" t="n"/>
      <c r="I68" s="102" t="n"/>
      <c r="J68" s="208" t="n"/>
      <c r="K68" s="208" t="n"/>
    </row>
    <row r="69">
      <c r="A69" s="214" t="n"/>
      <c r="B69" s="215" t="inlineStr">
        <is>
          <t>In Planned Trench</t>
        </is>
      </c>
      <c r="C69" s="216" t="n"/>
      <c r="D69" s="217" t="n"/>
      <c r="E69" s="218" t="inlineStr">
        <is>
          <t>In BT Trench</t>
        </is>
      </c>
      <c r="F69" s="219" t="n"/>
      <c r="G69" s="220" t="n"/>
      <c r="H69" s="102" t="n"/>
      <c r="I69" s="102" t="n"/>
      <c r="J69" s="208" t="n"/>
      <c r="K69" s="208" t="n"/>
    </row>
    <row r="70">
      <c r="A70" s="214" t="inlineStr">
        <is>
          <t>Type</t>
        </is>
      </c>
      <c r="B70" s="153" t="inlineStr">
        <is>
          <t>Buildable</t>
        </is>
      </c>
      <c r="C70" s="216" t="inlineStr">
        <is>
          <t>In LOC</t>
        </is>
      </c>
      <c r="D70" s="154" t="inlineStr">
        <is>
          <t>Wayleave</t>
        </is>
      </c>
      <c r="E70" s="219" t="inlineStr">
        <is>
          <t>Buildable</t>
        </is>
      </c>
      <c r="F70" s="221" t="inlineStr">
        <is>
          <t>In LOC</t>
        </is>
      </c>
      <c r="G70" s="220" t="inlineStr">
        <is>
          <t>Wayleave</t>
        </is>
      </c>
      <c r="H70" s="102" t="n"/>
      <c r="I70" s="102" t="n"/>
      <c r="J70" s="208" t="n"/>
      <c r="K70" s="208" t="n"/>
    </row>
    <row r="71">
      <c r="A71" s="222" t="inlineStr">
        <is>
          <t>Drop</t>
        </is>
      </c>
      <c r="B71" s="132" t="n"/>
      <c r="C71" s="338" t="n"/>
      <c r="D71" s="155" t="n"/>
      <c r="E71" s="223" t="n"/>
      <c r="F71" s="136" t="n"/>
      <c r="G71" s="224" t="n"/>
      <c r="H71" s="102" t="n"/>
      <c r="I71" s="102" t="n"/>
      <c r="J71" s="208" t="n"/>
      <c r="K71" s="208" t="n"/>
    </row>
    <row r="72">
      <c r="A72" s="222" t="inlineStr">
        <is>
          <t>7mm</t>
        </is>
      </c>
      <c r="B72" s="132" t="n"/>
      <c r="C72" s="338" t="n"/>
      <c r="D72" s="155" t="n"/>
      <c r="E72" s="223" t="n"/>
      <c r="F72" s="136" t="n"/>
      <c r="G72" s="224" t="n"/>
      <c r="H72" s="102" t="n"/>
      <c r="I72" s="102" t="n"/>
      <c r="J72" s="208" t="n"/>
      <c r="K72" s="208" t="n"/>
    </row>
    <row r="73">
      <c r="A73" s="222" t="inlineStr">
        <is>
          <t>12mm</t>
        </is>
      </c>
      <c r="B73" s="132" t="n"/>
      <c r="C73" s="338" t="n"/>
      <c r="D73" s="155" t="n"/>
      <c r="E73" s="223" t="n"/>
      <c r="F73" s="136" t="n"/>
      <c r="G73" s="224" t="n"/>
    </row>
    <row r="74">
      <c r="A74" s="222" t="inlineStr">
        <is>
          <t>16mm</t>
        </is>
      </c>
      <c r="B74" s="132" t="n"/>
      <c r="C74" s="338" t="n"/>
      <c r="D74" s="155" t="n"/>
      <c r="E74" s="223" t="n"/>
      <c r="F74" s="136" t="n"/>
      <c r="G74" s="224" t="n"/>
    </row>
    <row r="75">
      <c r="A75" s="222" t="inlineStr">
        <is>
          <t>18mm</t>
        </is>
      </c>
      <c r="B75" s="132" t="n"/>
      <c r="C75" s="338" t="n"/>
      <c r="D75" s="155" t="n"/>
      <c r="E75" s="223" t="n"/>
      <c r="F75" s="136" t="n"/>
      <c r="G75" s="224" t="n"/>
    </row>
    <row r="76">
      <c r="A76" s="222" t="inlineStr">
        <is>
          <t>12way</t>
        </is>
      </c>
      <c r="B76" s="132" t="n"/>
      <c r="C76" s="338" t="n"/>
      <c r="D76" s="155" t="n"/>
      <c r="E76" s="223" t="n"/>
      <c r="F76" s="136" t="n"/>
      <c r="G76" s="224" t="n"/>
    </row>
    <row r="77" ht="16.05" customHeight="1" s="312" thickBot="1">
      <c r="A77" s="225" t="inlineStr">
        <is>
          <t>96mm</t>
        </is>
      </c>
      <c r="B77" s="157" t="n"/>
      <c r="C77" s="226" t="n"/>
      <c r="D77" s="158" t="n"/>
      <c r="E77" s="227" t="n"/>
      <c r="F77" s="141" t="n"/>
      <c r="G77" s="228" t="n"/>
    </row>
    <row r="78" ht="16.05" customHeight="1" s="312" thickBot="1">
      <c r="A78" s="229" t="n"/>
      <c r="B78" s="332" t="n"/>
      <c r="C78" s="332" t="n"/>
      <c r="D78" s="332" t="n"/>
      <c r="E78" s="332" t="n"/>
      <c r="F78" s="332" t="n"/>
      <c r="G78" s="332" t="n"/>
    </row>
    <row r="79" ht="18.45" customHeight="1" s="312">
      <c r="A79" s="230" t="inlineStr">
        <is>
          <t>BT Drop Duct</t>
        </is>
      </c>
      <c r="B79" s="231" t="n"/>
      <c r="C79" s="231" t="n"/>
      <c r="D79" s="232" t="n"/>
      <c r="E79" s="332" t="n"/>
      <c r="F79" s="332" t="n"/>
      <c r="G79" s="332" t="n"/>
    </row>
    <row r="80">
      <c r="A80" s="233" t="n"/>
      <c r="B80" s="221" t="inlineStr">
        <is>
          <t xml:space="preserve">Useable </t>
        </is>
      </c>
      <c r="C80" s="221" t="inlineStr">
        <is>
          <t>In LOC</t>
        </is>
      </c>
      <c r="D80" s="220" t="inlineStr">
        <is>
          <t>Wayleave</t>
        </is>
      </c>
      <c r="E80" s="332" t="n"/>
      <c r="F80" s="332" t="n"/>
      <c r="G80" s="332" t="n"/>
      <c r="H80" s="234" t="n"/>
      <c r="I80" s="234" t="n"/>
      <c r="J80" s="234" t="n"/>
      <c r="K80" s="234" t="n"/>
    </row>
    <row r="81">
      <c r="A81" s="235" t="inlineStr">
        <is>
          <t>length</t>
        </is>
      </c>
      <c r="B81" s="136" t="n"/>
      <c r="C81" s="136" t="n"/>
      <c r="D81" s="224" t="n"/>
      <c r="E81" s="332" t="n"/>
      <c r="F81" s="332" t="n"/>
      <c r="G81" s="332" t="n"/>
      <c r="H81" s="102" t="n"/>
      <c r="I81" s="102" t="n"/>
      <c r="J81" s="102" t="n"/>
      <c r="K81" s="102" t="n"/>
    </row>
    <row r="82" ht="16.05" customHeight="1" s="312" thickBot="1">
      <c r="A82" s="236" t="inlineStr">
        <is>
          <t>Counts</t>
        </is>
      </c>
      <c r="B82" s="141" t="n"/>
      <c r="C82" s="141" t="n"/>
      <c r="D82" s="228" t="n"/>
      <c r="E82" s="237" t="n"/>
      <c r="F82" s="238" t="n"/>
      <c r="G82" s="239" t="n"/>
      <c r="H82" s="102" t="n"/>
      <c r="I82" s="102" t="n"/>
      <c r="J82" s="102" t="n"/>
      <c r="K82" s="102" t="n"/>
      <c r="L82" s="332" t="n"/>
      <c r="M82" s="332" t="n"/>
    </row>
    <row r="83" ht="16.05" customHeight="1" s="312" thickBot="1">
      <c r="A83" s="340" t="n"/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332" t="n"/>
      <c r="M83" s="332" t="n"/>
    </row>
    <row r="84" ht="18.45" customHeight="1" s="312">
      <c r="A84" s="78" t="inlineStr">
        <is>
          <t>Fibre Cable - Buildable</t>
        </is>
      </c>
      <c r="B84" s="79" t="n"/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329" t="n"/>
      <c r="N84" s="332" t="n"/>
      <c r="O84" s="332" t="n"/>
    </row>
    <row r="85">
      <c r="A85" s="240" t="inlineStr">
        <is>
          <t>Size</t>
        </is>
      </c>
      <c r="B85" s="83" t="inlineStr">
        <is>
          <t>288F</t>
        </is>
      </c>
      <c r="C85" s="83" t="inlineStr">
        <is>
          <t>144F</t>
        </is>
      </c>
      <c r="D85" s="83" t="inlineStr">
        <is>
          <t>72F</t>
        </is>
      </c>
      <c r="E85" s="83" t="inlineStr">
        <is>
          <t>48F</t>
        </is>
      </c>
      <c r="F85" s="83" t="inlineStr">
        <is>
          <t>36F</t>
        </is>
      </c>
      <c r="G85" s="83" t="inlineStr">
        <is>
          <t>36F ULW</t>
        </is>
      </c>
      <c r="H85" s="83" t="inlineStr">
        <is>
          <t>24F</t>
        </is>
      </c>
      <c r="I85" s="83" t="inlineStr">
        <is>
          <t>12F</t>
        </is>
      </c>
      <c r="J85" s="83" t="inlineStr">
        <is>
          <t>8F</t>
        </is>
      </c>
      <c r="K85" s="84" t="inlineStr">
        <is>
          <t>1F</t>
        </is>
      </c>
      <c r="L85" s="241" t="n"/>
      <c r="M85" s="89" t="n"/>
      <c r="N85" s="242" t="n"/>
      <c r="O85" s="332" t="n"/>
    </row>
    <row r="86">
      <c r="A86" s="245" t="inlineStr">
        <is>
          <t>Trunk</t>
        </is>
      </c>
      <c r="B86" s="290" t="n"/>
      <c r="C86" s="290" t="n"/>
      <c r="D86" s="291" t="n"/>
      <c r="E86" s="291" t="n"/>
      <c r="F86" s="290" t="n"/>
      <c r="G86" s="291" t="n"/>
      <c r="H86" s="291" t="n"/>
      <c r="I86" s="291" t="n"/>
      <c r="J86" s="290" t="n"/>
      <c r="K86" s="291" t="n"/>
      <c r="L86" s="331" t="n"/>
      <c r="M86" s="332" t="n"/>
      <c r="N86" s="332" t="n"/>
      <c r="O86" s="332" t="n"/>
    </row>
    <row r="87">
      <c r="A87" s="243" t="inlineStr">
        <is>
          <t>Distribution</t>
        </is>
      </c>
      <c r="B87" s="153" t="n"/>
      <c r="C87" s="153" t="n"/>
      <c r="D87" s="244" t="n"/>
      <c r="E87" s="244" t="n"/>
      <c r="F87" s="153" t="n"/>
      <c r="G87" s="244" t="n"/>
      <c r="H87" s="244" t="n"/>
      <c r="I87" s="244" t="n"/>
      <c r="J87" s="153" t="n"/>
      <c r="K87" s="244" t="n"/>
      <c r="L87" s="331" t="n"/>
      <c r="M87" s="332" t="n"/>
      <c r="N87" s="332" t="n"/>
      <c r="O87" s="332" t="n"/>
    </row>
    <row r="88">
      <c r="A88" s="245" t="inlineStr">
        <is>
          <t>Dist Aerial</t>
        </is>
      </c>
      <c r="B88" s="246" t="n"/>
      <c r="C88" s="246" t="n"/>
      <c r="D88" s="247" t="n"/>
      <c r="E88" s="247" t="n"/>
      <c r="F88" s="246" t="n"/>
      <c r="G88" s="247" t="n"/>
      <c r="H88" s="247" t="n"/>
      <c r="I88" s="247" t="n"/>
      <c r="J88" s="246" t="n"/>
      <c r="K88" s="247" t="n"/>
      <c r="L88" s="331" t="n"/>
      <c r="M88" s="332" t="n"/>
      <c r="N88" s="332" t="n"/>
      <c r="O88" s="332" t="n"/>
    </row>
    <row r="89">
      <c r="A89" s="243" t="inlineStr">
        <is>
          <t>Access</t>
        </is>
      </c>
      <c r="B89" s="153" t="n"/>
      <c r="C89" s="153" t="n"/>
      <c r="D89" s="244" t="n"/>
      <c r="E89" s="244" t="n"/>
      <c r="F89" s="153" t="n"/>
      <c r="G89" s="244" t="n"/>
      <c r="H89" s="244" t="n"/>
      <c r="I89" s="244" t="n"/>
      <c r="J89" s="153" t="n"/>
      <c r="K89" s="244" t="n"/>
      <c r="L89" s="331" t="n"/>
      <c r="M89" s="332" t="n"/>
      <c r="N89" s="332" t="n"/>
      <c r="O89" s="332" t="n"/>
    </row>
    <row r="90">
      <c r="A90" s="248" t="inlineStr">
        <is>
          <t>Access Aerial</t>
        </is>
      </c>
      <c r="B90" s="249" t="n"/>
      <c r="C90" s="249" t="n"/>
      <c r="D90" s="250" t="n"/>
      <c r="E90" s="250" t="n"/>
      <c r="F90" s="249" t="n"/>
      <c r="G90" s="250" t="n"/>
      <c r="H90" s="250" t="n"/>
      <c r="I90" s="251" t="n"/>
      <c r="J90" s="252" t="n"/>
      <c r="K90" s="251" t="n"/>
      <c r="L90" s="331" t="n"/>
      <c r="M90" s="332" t="n"/>
      <c r="N90" s="332" t="n"/>
      <c r="O90" s="332" t="n"/>
    </row>
    <row r="91">
      <c r="A91" s="253" t="n"/>
      <c r="B91" s="254" t="n"/>
      <c r="C91" s="254" t="n"/>
      <c r="D91" s="254" t="n"/>
      <c r="E91" s="254" t="n"/>
      <c r="F91" s="254" t="n"/>
      <c r="G91" s="254" t="n"/>
      <c r="H91" s="254" t="n"/>
      <c r="I91" s="254" t="n"/>
      <c r="J91" s="254" t="n"/>
      <c r="K91" s="254" t="n"/>
      <c r="L91" s="255" t="n"/>
      <c r="M91" s="102" t="n"/>
      <c r="N91" s="332" t="n"/>
      <c r="O91" s="332" t="n"/>
    </row>
    <row r="92" ht="18.45" customHeight="1" s="312">
      <c r="A92" s="256" t="inlineStr">
        <is>
          <t>Fibre Cable in LOC</t>
        </is>
      </c>
      <c r="B92" s="254" t="n"/>
      <c r="C92" s="254" t="n"/>
      <c r="D92" s="254" t="n"/>
      <c r="E92" s="254" t="n"/>
      <c r="F92" s="254" t="n"/>
      <c r="G92" s="254" t="n"/>
      <c r="H92" s="254" t="n"/>
      <c r="I92" s="254" t="n"/>
      <c r="J92" s="254" t="n"/>
      <c r="K92" s="254" t="n"/>
      <c r="L92" s="255" t="n"/>
      <c r="M92" s="102" t="n"/>
      <c r="N92" s="332" t="n"/>
      <c r="O92" s="332" t="n"/>
    </row>
    <row r="93">
      <c r="A93" s="85" t="inlineStr">
        <is>
          <t>Size</t>
        </is>
      </c>
      <c r="B93" s="83" t="inlineStr">
        <is>
          <t>288F</t>
        </is>
      </c>
      <c r="C93" s="83" t="inlineStr">
        <is>
          <t>144F</t>
        </is>
      </c>
      <c r="D93" s="84" t="inlineStr">
        <is>
          <t>72F</t>
        </is>
      </c>
      <c r="E93" s="84" t="inlineStr">
        <is>
          <t>48F</t>
        </is>
      </c>
      <c r="F93" s="83" t="inlineStr">
        <is>
          <t>36F</t>
        </is>
      </c>
      <c r="G93" s="84" t="inlineStr">
        <is>
          <t>36F ULW</t>
        </is>
      </c>
      <c r="H93" s="84" t="inlineStr">
        <is>
          <t>24F</t>
        </is>
      </c>
      <c r="I93" s="83" t="inlineStr">
        <is>
          <t>12F</t>
        </is>
      </c>
      <c r="J93" s="83" t="inlineStr">
        <is>
          <t>8F</t>
        </is>
      </c>
      <c r="K93" s="84" t="inlineStr">
        <is>
          <t>1F</t>
        </is>
      </c>
      <c r="L93" s="241" t="n"/>
      <c r="M93" s="89" t="n"/>
      <c r="N93" s="242" t="n"/>
      <c r="O93" s="332" t="n"/>
    </row>
    <row r="94">
      <c r="A94" s="314" t="inlineStr">
        <is>
          <t>Trunk</t>
        </is>
      </c>
      <c r="B94" s="246" t="n"/>
      <c r="C94" s="246" t="n"/>
      <c r="D94" s="247" t="n"/>
      <c r="E94" s="247" t="n"/>
      <c r="F94" s="246" t="n"/>
      <c r="G94" s="247" t="n"/>
      <c r="H94" s="247" t="n"/>
      <c r="I94" s="246" t="n"/>
      <c r="J94" s="246" t="n"/>
      <c r="K94" s="247" t="n"/>
      <c r="L94" s="331" t="n"/>
      <c r="M94" s="332" t="n"/>
      <c r="N94" s="332" t="n"/>
      <c r="O94" s="332" t="n"/>
    </row>
    <row r="95">
      <c r="A95" s="243" t="inlineStr">
        <is>
          <t>Distribution</t>
        </is>
      </c>
      <c r="B95" s="153" t="n"/>
      <c r="C95" s="153" t="n"/>
      <c r="D95" s="244" t="n"/>
      <c r="E95" s="244" t="n"/>
      <c r="F95" s="153" t="n"/>
      <c r="G95" s="244" t="n"/>
      <c r="H95" s="244" t="n"/>
      <c r="I95" s="153" t="n"/>
      <c r="J95" s="153" t="n"/>
      <c r="K95" s="244" t="n"/>
      <c r="L95" s="331" t="n"/>
      <c r="M95" s="332" t="n"/>
      <c r="N95" s="332" t="n"/>
      <c r="O95" s="332" t="n"/>
    </row>
    <row r="96">
      <c r="A96" s="245" t="inlineStr">
        <is>
          <t>Dist Aerial</t>
        </is>
      </c>
      <c r="B96" s="246" t="n"/>
      <c r="C96" s="246" t="n"/>
      <c r="D96" s="247" t="n"/>
      <c r="E96" s="247" t="n"/>
      <c r="F96" s="246" t="n"/>
      <c r="G96" s="247" t="n"/>
      <c r="H96" s="247" t="n"/>
      <c r="I96" s="246" t="n"/>
      <c r="J96" s="246" t="n"/>
      <c r="K96" s="247" t="n"/>
      <c r="L96" s="331" t="n"/>
      <c r="M96" s="332" t="n"/>
      <c r="N96" s="332" t="n"/>
      <c r="O96" s="332" t="n"/>
    </row>
    <row r="97">
      <c r="A97" s="243" t="inlineStr">
        <is>
          <t>Access</t>
        </is>
      </c>
      <c r="B97" s="153" t="n"/>
      <c r="C97" s="153" t="n"/>
      <c r="D97" s="244" t="n"/>
      <c r="E97" s="244" t="n"/>
      <c r="F97" s="153" t="n"/>
      <c r="G97" s="244" t="n"/>
      <c r="H97" s="244" t="n"/>
      <c r="I97" s="153" t="n"/>
      <c r="J97" s="153" t="n"/>
      <c r="K97" s="244" t="n"/>
      <c r="L97" s="331" t="n"/>
      <c r="M97" s="332" t="n"/>
      <c r="N97" s="332" t="n"/>
      <c r="O97" s="332" t="n"/>
    </row>
    <row r="98">
      <c r="A98" s="245" t="inlineStr">
        <is>
          <t>Access Aerial</t>
        </is>
      </c>
      <c r="B98" s="246" t="n"/>
      <c r="C98" s="246" t="n"/>
      <c r="D98" s="247" t="n"/>
      <c r="E98" s="247" t="n"/>
      <c r="F98" s="246" t="n"/>
      <c r="G98" s="247" t="n"/>
      <c r="H98" s="247" t="n"/>
      <c r="I98" s="246" t="n"/>
      <c r="J98" s="246" t="n"/>
      <c r="K98" s="257" t="n"/>
      <c r="L98" s="331" t="n"/>
      <c r="M98" s="332" t="n"/>
      <c r="N98" s="332" t="n"/>
      <c r="O98" s="332" t="n"/>
      <c r="P98" s="102" t="n"/>
      <c r="Q98" s="102" t="n"/>
      <c r="R98" s="102" t="n"/>
      <c r="S98" s="102" t="n"/>
      <c r="T98" s="102" t="n"/>
      <c r="U98" s="102" t="n"/>
      <c r="V98" s="102" t="n"/>
    </row>
    <row r="99" ht="18.45" customHeight="1" s="312">
      <c r="A99" s="258" t="n"/>
      <c r="B99" s="163" t="n"/>
      <c r="C99" s="163" t="n"/>
      <c r="D99" s="163" t="n"/>
      <c r="E99" s="163" t="n"/>
      <c r="F99" s="163" t="n"/>
      <c r="G99" s="163" t="n"/>
      <c r="H99" s="163" t="n"/>
      <c r="I99" s="163" t="n"/>
      <c r="J99" s="163" t="n"/>
      <c r="K99" s="163" t="n"/>
      <c r="L99" s="329" t="n"/>
      <c r="N99" s="332" t="n"/>
    </row>
    <row r="100" ht="18.45" customHeight="1" s="312">
      <c r="A100" s="259" t="inlineStr">
        <is>
          <t>Fibre Cable in Wayleave</t>
        </is>
      </c>
      <c r="B100" s="83" t="n"/>
      <c r="C100" s="84" t="n"/>
      <c r="D100" s="260" t="n"/>
      <c r="E100" s="260" t="n"/>
      <c r="F100" s="260" t="n"/>
      <c r="G100" s="260" t="n"/>
      <c r="H100" s="260" t="n"/>
      <c r="I100" s="260" t="n"/>
      <c r="J100" s="260" t="n"/>
      <c r="K100" s="260" t="n"/>
      <c r="L100" s="241" t="n"/>
      <c r="M100" s="89" t="n"/>
      <c r="N100" s="242" t="n"/>
    </row>
    <row r="101">
      <c r="A101" s="119" t="inlineStr">
        <is>
          <t>Size</t>
        </is>
      </c>
      <c r="B101" s="261" t="inlineStr">
        <is>
          <t>288F</t>
        </is>
      </c>
      <c r="C101" s="261" t="inlineStr">
        <is>
          <t>144F</t>
        </is>
      </c>
      <c r="D101" s="262" t="inlineStr">
        <is>
          <t>72F</t>
        </is>
      </c>
      <c r="E101" s="262" t="inlineStr">
        <is>
          <t>48F</t>
        </is>
      </c>
      <c r="F101" s="261" t="inlineStr">
        <is>
          <t>36F</t>
        </is>
      </c>
      <c r="G101" s="262" t="inlineStr">
        <is>
          <t>36F ULW</t>
        </is>
      </c>
      <c r="H101" s="262" t="inlineStr">
        <is>
          <t>24F</t>
        </is>
      </c>
      <c r="I101" s="262" t="inlineStr">
        <is>
          <t>12F</t>
        </is>
      </c>
      <c r="J101" s="261" t="inlineStr">
        <is>
          <t>8F</t>
        </is>
      </c>
      <c r="K101" s="262" t="inlineStr">
        <is>
          <t>1F</t>
        </is>
      </c>
      <c r="L101" s="331" t="n"/>
      <c r="M101" s="332" t="n"/>
      <c r="N101" s="332" t="n"/>
    </row>
    <row r="102">
      <c r="A102" s="245" t="inlineStr">
        <is>
          <t>Trunk</t>
        </is>
      </c>
      <c r="B102" s="246" t="n"/>
      <c r="C102" s="246" t="n"/>
      <c r="D102" s="247" t="n"/>
      <c r="E102" s="247" t="n"/>
      <c r="F102" s="246" t="n"/>
      <c r="G102" s="247" t="n"/>
      <c r="H102" s="247" t="n"/>
      <c r="I102" s="247" t="n"/>
      <c r="J102" s="246" t="n"/>
      <c r="K102" s="247" t="n"/>
      <c r="L102" s="331" t="n"/>
      <c r="M102" s="332" t="n"/>
      <c r="N102" s="332" t="n"/>
    </row>
    <row r="103">
      <c r="A103" s="243" t="inlineStr">
        <is>
          <t>Distribution</t>
        </is>
      </c>
      <c r="B103" s="153" t="n"/>
      <c r="C103" s="153" t="n"/>
      <c r="D103" s="244" t="n"/>
      <c r="E103" s="244" t="n"/>
      <c r="F103" s="153" t="n"/>
      <c r="G103" s="244" t="n"/>
      <c r="H103" s="244" t="n"/>
      <c r="I103" s="153" t="n"/>
      <c r="J103" s="153" t="n"/>
      <c r="K103" s="244" t="n"/>
      <c r="L103" s="331" t="n"/>
      <c r="M103" s="332" t="n"/>
      <c r="N103" s="332" t="n"/>
    </row>
    <row r="104">
      <c r="A104" s="245" t="inlineStr">
        <is>
          <t>Dist Aerial</t>
        </is>
      </c>
      <c r="B104" s="246" t="n"/>
      <c r="C104" s="246" t="n"/>
      <c r="D104" s="247" t="n"/>
      <c r="E104" s="247" t="n"/>
      <c r="F104" s="246" t="n"/>
      <c r="G104" s="247" t="n"/>
      <c r="H104" s="247" t="n"/>
      <c r="I104" s="246" t="n"/>
      <c r="J104" s="246" t="n"/>
      <c r="K104" s="247" t="n"/>
      <c r="L104" s="331" t="n"/>
      <c r="M104" s="332" t="n"/>
      <c r="N104" s="332" t="n"/>
    </row>
    <row r="105">
      <c r="A105" s="243" t="inlineStr">
        <is>
          <t>Access</t>
        </is>
      </c>
      <c r="B105" s="153" t="n"/>
      <c r="C105" s="153" t="n"/>
      <c r="D105" s="244" t="n"/>
      <c r="E105" s="244" t="n"/>
      <c r="F105" s="153" t="n"/>
      <c r="G105" s="244" t="n"/>
      <c r="H105" s="244" t="n"/>
      <c r="I105" s="153" t="n"/>
      <c r="J105" s="153" t="n"/>
      <c r="K105" s="244" t="n"/>
      <c r="L105" s="331" t="n"/>
      <c r="M105" s="332" t="n"/>
      <c r="N105" s="332" t="n"/>
    </row>
    <row r="106" ht="16.05" customHeight="1" s="312" thickBot="1">
      <c r="A106" s="263" t="inlineStr">
        <is>
          <t>Access Aerial</t>
        </is>
      </c>
      <c r="B106" s="264" t="n"/>
      <c r="C106" s="264" t="n"/>
      <c r="D106" s="265" t="n"/>
      <c r="E106" s="265" t="n"/>
      <c r="F106" s="264" t="n"/>
      <c r="G106" s="265" t="n"/>
      <c r="H106" s="265" t="n"/>
      <c r="I106" s="264" t="n"/>
      <c r="J106" s="264" t="n"/>
      <c r="K106" s="266" t="n"/>
      <c r="L106" s="255" t="n"/>
      <c r="M106" s="102" t="n"/>
      <c r="N106" s="332" t="n"/>
    </row>
    <row r="107" ht="19.05" customHeight="1" s="312" thickBot="1">
      <c r="A107" s="267" t="n"/>
      <c r="B107" s="268" t="n"/>
      <c r="C107" s="268" t="n"/>
      <c r="D107" s="268" t="n"/>
      <c r="E107" s="268" t="n"/>
      <c r="F107" s="268" t="n"/>
      <c r="G107" s="268" t="n"/>
      <c r="H107" s="268" t="n"/>
      <c r="I107" s="268" t="n"/>
      <c r="J107" s="268" t="n"/>
      <c r="K107" s="102" t="n"/>
      <c r="L107" s="102" t="n"/>
      <c r="M107" s="332" t="n"/>
    </row>
    <row r="108" ht="18.45" customHeight="1" s="312">
      <c r="A108" s="78" t="inlineStr">
        <is>
          <t>Fibre Cable Counts - Buildable</t>
        </is>
      </c>
      <c r="B108" s="79" t="n"/>
      <c r="C108" s="79" t="n"/>
      <c r="D108" s="79" t="n"/>
      <c r="E108" s="79" t="n"/>
      <c r="F108" s="79" t="n"/>
      <c r="G108" s="79" t="n"/>
      <c r="H108" s="79" t="n"/>
      <c r="I108" s="79" t="inlineStr">
        <is>
          <t>Total =</t>
        </is>
      </c>
      <c r="J108" s="79" t="n"/>
      <c r="K108" s="269" t="n"/>
      <c r="L108" s="102" t="n"/>
      <c r="M108" s="102" t="n"/>
      <c r="N108" s="332" t="n"/>
    </row>
    <row r="109">
      <c r="A109" s="240" t="inlineStr">
        <is>
          <t>Size</t>
        </is>
      </c>
      <c r="B109" s="83" t="inlineStr">
        <is>
          <t>288F</t>
        </is>
      </c>
      <c r="C109" s="83" t="inlineStr">
        <is>
          <t>144F</t>
        </is>
      </c>
      <c r="D109" s="83" t="inlineStr">
        <is>
          <t>72F</t>
        </is>
      </c>
      <c r="E109" s="83" t="inlineStr">
        <is>
          <t>48F</t>
        </is>
      </c>
      <c r="F109" s="83" t="inlineStr">
        <is>
          <t>36F</t>
        </is>
      </c>
      <c r="G109" s="83" t="inlineStr">
        <is>
          <t>36F ULW</t>
        </is>
      </c>
      <c r="H109" s="83" t="inlineStr">
        <is>
          <t>24F</t>
        </is>
      </c>
      <c r="I109" s="83" t="inlineStr">
        <is>
          <t>12F</t>
        </is>
      </c>
      <c r="J109" s="83" t="inlineStr">
        <is>
          <t>8F</t>
        </is>
      </c>
      <c r="K109" s="88" t="inlineStr">
        <is>
          <t>1F</t>
        </is>
      </c>
      <c r="L109" s="102" t="n"/>
      <c r="M109" s="102" t="n"/>
      <c r="N109" s="332" t="n"/>
    </row>
    <row r="110">
      <c r="A110" s="245" t="inlineStr">
        <is>
          <t>Trunk</t>
        </is>
      </c>
      <c r="B110" s="290" t="n"/>
      <c r="C110" s="290" t="n"/>
      <c r="D110" s="291" t="n"/>
      <c r="E110" s="291" t="n"/>
      <c r="F110" s="290" t="n"/>
      <c r="G110" s="291" t="n"/>
      <c r="H110" s="291" t="n"/>
      <c r="I110" s="291" t="n"/>
      <c r="J110" s="290" t="n"/>
      <c r="K110" s="315" t="n"/>
      <c r="L110" s="102" t="n"/>
      <c r="M110" s="102" t="n"/>
      <c r="N110" s="332" t="n"/>
    </row>
    <row r="111">
      <c r="A111" s="243" t="inlineStr">
        <is>
          <t>Distribution</t>
        </is>
      </c>
      <c r="B111" s="153" t="n"/>
      <c r="C111" s="153" t="n"/>
      <c r="D111" s="244" t="n"/>
      <c r="E111" s="244" t="n"/>
      <c r="F111" s="153" t="n"/>
      <c r="G111" s="244" t="n"/>
      <c r="H111" s="244" t="n"/>
      <c r="I111" s="244" t="n"/>
      <c r="J111" s="153" t="n"/>
      <c r="K111" s="154" t="n"/>
      <c r="L111" s="102" t="n"/>
      <c r="M111" s="102" t="n"/>
      <c r="N111" s="332" t="n"/>
    </row>
    <row r="112">
      <c r="A112" s="245" t="inlineStr">
        <is>
          <t>Dist Aerial</t>
        </is>
      </c>
      <c r="B112" s="246" t="n"/>
      <c r="C112" s="246" t="n"/>
      <c r="D112" s="247" t="n"/>
      <c r="E112" s="247" t="n"/>
      <c r="F112" s="246" t="n"/>
      <c r="G112" s="247" t="n"/>
      <c r="H112" s="247" t="n"/>
      <c r="I112" s="247" t="n"/>
      <c r="J112" s="246" t="n"/>
      <c r="K112" s="257" t="n"/>
      <c r="L112" s="102" t="n"/>
      <c r="M112" s="102" t="n"/>
      <c r="N112" s="332" t="n"/>
    </row>
    <row r="113">
      <c r="A113" s="243" t="inlineStr">
        <is>
          <t>Access</t>
        </is>
      </c>
      <c r="B113" s="153" t="n"/>
      <c r="C113" s="153" t="n"/>
      <c r="D113" s="244" t="n"/>
      <c r="E113" s="244" t="n"/>
      <c r="F113" s="153" t="n"/>
      <c r="G113" s="244" t="n"/>
      <c r="H113" s="244" t="n"/>
      <c r="I113" s="244" t="n"/>
      <c r="J113" s="153" t="n"/>
      <c r="K113" s="154" t="n"/>
      <c r="L113" s="102" t="n"/>
      <c r="M113" s="102" t="n"/>
      <c r="N113" s="332" t="n"/>
    </row>
    <row r="114">
      <c r="A114" s="248" t="inlineStr">
        <is>
          <t>Access Aerial</t>
        </is>
      </c>
      <c r="B114" s="249" t="n"/>
      <c r="C114" s="249" t="n"/>
      <c r="D114" s="250" t="n"/>
      <c r="E114" s="250" t="n"/>
      <c r="F114" s="249" t="n"/>
      <c r="G114" s="250" t="n"/>
      <c r="H114" s="250" t="n"/>
      <c r="I114" s="251" t="n"/>
      <c r="J114" s="252" t="n"/>
      <c r="K114" s="270" t="n"/>
      <c r="L114" s="102" t="n"/>
      <c r="M114" s="102" t="n"/>
      <c r="N114" s="332" t="n"/>
    </row>
    <row r="115">
      <c r="A115" s="253" t="n"/>
      <c r="B115" s="254" t="n"/>
      <c r="C115" s="254" t="n"/>
      <c r="D115" s="254" t="n"/>
      <c r="E115" s="254" t="n"/>
      <c r="F115" s="254" t="n"/>
      <c r="G115" s="254" t="n"/>
      <c r="H115" s="254" t="n"/>
      <c r="I115" s="254" t="n"/>
      <c r="J115" s="254" t="n"/>
      <c r="K115" s="271" t="n"/>
      <c r="L115" s="102" t="n"/>
      <c r="M115" s="102" t="n"/>
      <c r="N115" s="332" t="n"/>
    </row>
    <row r="116" ht="18.45" customHeight="1" s="312">
      <c r="A116" s="256" t="inlineStr">
        <is>
          <t>Fibre Cable Counts in LOC</t>
        </is>
      </c>
      <c r="B116" s="254" t="n"/>
      <c r="C116" s="254" t="n"/>
      <c r="D116" s="254" t="n"/>
      <c r="E116" s="254" t="n"/>
      <c r="F116" s="254" t="n"/>
      <c r="G116" s="254" t="n"/>
      <c r="H116" s="254" t="n"/>
      <c r="I116" s="254" t="n"/>
      <c r="J116" s="254" t="n"/>
      <c r="K116" s="271" t="n"/>
      <c r="L116" s="102" t="n"/>
      <c r="M116" s="102" t="n"/>
      <c r="N116" s="332" t="n"/>
    </row>
    <row r="117">
      <c r="A117" s="85" t="inlineStr">
        <is>
          <t>Size</t>
        </is>
      </c>
      <c r="B117" s="83" t="inlineStr">
        <is>
          <t>288F</t>
        </is>
      </c>
      <c r="C117" s="83" t="inlineStr">
        <is>
          <t>144F</t>
        </is>
      </c>
      <c r="D117" s="84" t="inlineStr">
        <is>
          <t>72F</t>
        </is>
      </c>
      <c r="E117" s="84" t="inlineStr">
        <is>
          <t>48F</t>
        </is>
      </c>
      <c r="F117" s="83" t="inlineStr">
        <is>
          <t>36F</t>
        </is>
      </c>
      <c r="G117" s="84" t="inlineStr">
        <is>
          <t>36F ULW</t>
        </is>
      </c>
      <c r="H117" s="84" t="inlineStr">
        <is>
          <t>24F</t>
        </is>
      </c>
      <c r="I117" s="83" t="inlineStr">
        <is>
          <t>12F</t>
        </is>
      </c>
      <c r="J117" s="83" t="inlineStr">
        <is>
          <t>8F</t>
        </is>
      </c>
      <c r="K117" s="88" t="inlineStr">
        <is>
          <t>1F</t>
        </is>
      </c>
      <c r="L117" s="102" t="n"/>
      <c r="M117" s="102" t="n"/>
      <c r="N117" s="332" t="n"/>
    </row>
    <row r="118">
      <c r="A118" s="314" t="inlineStr">
        <is>
          <t>Trunk</t>
        </is>
      </c>
      <c r="B118" s="246" t="n"/>
      <c r="C118" s="246" t="n"/>
      <c r="D118" s="247" t="n"/>
      <c r="E118" s="247" t="n"/>
      <c r="F118" s="246" t="n"/>
      <c r="G118" s="247" t="n"/>
      <c r="H118" s="247" t="n"/>
      <c r="I118" s="246" t="n"/>
      <c r="J118" s="246" t="n"/>
      <c r="K118" s="257" t="n"/>
      <c r="L118" s="102" t="n"/>
      <c r="M118" s="102" t="n"/>
      <c r="N118" s="332" t="n"/>
    </row>
    <row r="119">
      <c r="A119" s="243" t="inlineStr">
        <is>
          <t>Distribution</t>
        </is>
      </c>
      <c r="B119" s="153" t="n"/>
      <c r="C119" s="153" t="n"/>
      <c r="D119" s="244" t="n"/>
      <c r="E119" s="244" t="n"/>
      <c r="F119" s="153" t="n"/>
      <c r="G119" s="244" t="n"/>
      <c r="H119" s="244" t="n"/>
      <c r="I119" s="153" t="n"/>
      <c r="J119" s="153" t="n"/>
      <c r="K119" s="154" t="n"/>
      <c r="L119" s="102" t="n"/>
      <c r="M119" s="102" t="n"/>
      <c r="N119" s="332" t="n"/>
    </row>
    <row r="120">
      <c r="A120" s="245" t="inlineStr">
        <is>
          <t>Dist Aerial</t>
        </is>
      </c>
      <c r="B120" s="246" t="n"/>
      <c r="C120" s="246" t="n"/>
      <c r="D120" s="247" t="n"/>
      <c r="E120" s="247" t="n"/>
      <c r="F120" s="246" t="n"/>
      <c r="G120" s="247" t="n"/>
      <c r="H120" s="247" t="n"/>
      <c r="I120" s="246" t="n"/>
      <c r="J120" s="246" t="n"/>
      <c r="K120" s="257" t="n"/>
      <c r="L120" s="102" t="n"/>
      <c r="M120" s="102" t="n"/>
      <c r="N120" s="332" t="n"/>
    </row>
    <row r="121">
      <c r="A121" s="243" t="inlineStr">
        <is>
          <t>Access</t>
        </is>
      </c>
      <c r="B121" s="153" t="n"/>
      <c r="C121" s="153" t="n"/>
      <c r="D121" s="244" t="n"/>
      <c r="E121" s="244" t="n"/>
      <c r="F121" s="153" t="n"/>
      <c r="G121" s="244" t="n"/>
      <c r="H121" s="244" t="n"/>
      <c r="I121" s="153" t="n"/>
      <c r="J121" s="153" t="n"/>
      <c r="K121" s="154" t="n"/>
      <c r="L121" s="102" t="n"/>
      <c r="M121" s="102" t="n"/>
      <c r="N121" s="332" t="n"/>
    </row>
    <row r="122">
      <c r="A122" s="245" t="inlineStr">
        <is>
          <t>Access Aerial</t>
        </is>
      </c>
      <c r="B122" s="246" t="n"/>
      <c r="C122" s="246" t="n"/>
      <c r="D122" s="247" t="n"/>
      <c r="E122" s="247" t="n"/>
      <c r="F122" s="246" t="n"/>
      <c r="G122" s="247" t="n"/>
      <c r="H122" s="247" t="n"/>
      <c r="I122" s="246" t="n"/>
      <c r="J122" s="246" t="n"/>
      <c r="K122" s="257" t="n"/>
      <c r="L122" s="102" t="n"/>
      <c r="M122" s="102" t="n"/>
      <c r="N122" s="332" t="n"/>
    </row>
    <row r="123" ht="18.45" customHeight="1" s="312">
      <c r="A123" s="258" t="n"/>
      <c r="B123" s="163" t="n"/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272" t="n"/>
      <c r="L123" s="102" t="n"/>
      <c r="M123" s="102" t="n"/>
      <c r="N123" s="332" t="n"/>
    </row>
    <row r="124" ht="18.45" customHeight="1" s="312">
      <c r="A124" s="259" t="inlineStr">
        <is>
          <t>Fibre Cable Counts in Wayleave</t>
        </is>
      </c>
      <c r="B124" s="83" t="n"/>
      <c r="C124" s="84" t="n"/>
      <c r="D124" s="260" t="n"/>
      <c r="E124" s="260" t="n"/>
      <c r="F124" s="260" t="n"/>
      <c r="G124" s="260" t="n"/>
      <c r="H124" s="260" t="n"/>
      <c r="I124" s="260" t="n"/>
      <c r="J124" s="260" t="n"/>
      <c r="K124" s="273" t="n"/>
      <c r="L124" s="102" t="n"/>
      <c r="M124" s="102" t="n"/>
      <c r="N124" s="332" t="n"/>
    </row>
    <row r="125">
      <c r="A125" s="119" t="inlineStr">
        <is>
          <t>Size</t>
        </is>
      </c>
      <c r="B125" s="261" t="inlineStr">
        <is>
          <t>288F</t>
        </is>
      </c>
      <c r="C125" s="261" t="inlineStr">
        <is>
          <t>144F</t>
        </is>
      </c>
      <c r="D125" s="262" t="inlineStr">
        <is>
          <t>72F</t>
        </is>
      </c>
      <c r="E125" s="262" t="inlineStr">
        <is>
          <t>48F</t>
        </is>
      </c>
      <c r="F125" s="261" t="inlineStr">
        <is>
          <t>36F</t>
        </is>
      </c>
      <c r="G125" s="262" t="inlineStr">
        <is>
          <t>36F ULW</t>
        </is>
      </c>
      <c r="H125" s="262" t="inlineStr">
        <is>
          <t>24F</t>
        </is>
      </c>
      <c r="I125" s="262" t="inlineStr">
        <is>
          <t>12F</t>
        </is>
      </c>
      <c r="J125" s="261" t="inlineStr">
        <is>
          <t>8F</t>
        </is>
      </c>
      <c r="K125" s="274" t="inlineStr">
        <is>
          <t>1F</t>
        </is>
      </c>
      <c r="L125" s="102" t="n"/>
      <c r="M125" s="102" t="n"/>
      <c r="N125" s="332" t="n"/>
    </row>
    <row r="126">
      <c r="A126" s="245" t="inlineStr">
        <is>
          <t>Trunk</t>
        </is>
      </c>
      <c r="B126" s="246" t="n"/>
      <c r="C126" s="246" t="n"/>
      <c r="D126" s="247" t="n"/>
      <c r="E126" s="247" t="n"/>
      <c r="F126" s="246" t="n"/>
      <c r="G126" s="247" t="n"/>
      <c r="H126" s="247" t="n"/>
      <c r="I126" s="247" t="n"/>
      <c r="J126" s="246" t="n"/>
      <c r="K126" s="257" t="n"/>
      <c r="L126" s="89" t="n"/>
      <c r="M126" s="89" t="n"/>
      <c r="N126" s="242" t="n"/>
    </row>
    <row r="127">
      <c r="A127" s="243" t="inlineStr">
        <is>
          <t>Distribution</t>
        </is>
      </c>
      <c r="B127" s="153" t="n"/>
      <c r="C127" s="153" t="n"/>
      <c r="D127" s="244" t="n"/>
      <c r="E127" s="244" t="n"/>
      <c r="F127" s="153" t="n"/>
      <c r="G127" s="244" t="n"/>
      <c r="H127" s="244" t="n"/>
      <c r="I127" s="153" t="n"/>
      <c r="J127" s="153" t="n"/>
      <c r="K127" s="154" t="n"/>
      <c r="L127" s="332" t="n"/>
      <c r="M127" s="332" t="n"/>
      <c r="N127" s="332" t="n"/>
    </row>
    <row r="128">
      <c r="A128" s="245" t="inlineStr">
        <is>
          <t>Dist Aerial</t>
        </is>
      </c>
      <c r="B128" s="246" t="n"/>
      <c r="C128" s="246" t="n"/>
      <c r="D128" s="247" t="n"/>
      <c r="E128" s="247" t="n"/>
      <c r="F128" s="246" t="n"/>
      <c r="G128" s="247" t="n"/>
      <c r="H128" s="247" t="n"/>
      <c r="I128" s="246" t="n"/>
      <c r="J128" s="246" t="n"/>
      <c r="K128" s="257" t="n"/>
      <c r="L128" s="332" t="n"/>
      <c r="M128" s="332" t="n"/>
      <c r="N128" s="332" t="n"/>
    </row>
    <row r="129">
      <c r="A129" s="243" t="inlineStr">
        <is>
          <t>Access</t>
        </is>
      </c>
      <c r="B129" s="153" t="n"/>
      <c r="C129" s="153" t="n"/>
      <c r="D129" s="244" t="n"/>
      <c r="E129" s="244" t="n"/>
      <c r="F129" s="153" t="n"/>
      <c r="G129" s="244" t="n"/>
      <c r="H129" s="244" t="n"/>
      <c r="I129" s="153" t="n"/>
      <c r="J129" s="153" t="n"/>
      <c r="K129" s="154" t="n"/>
      <c r="L129" s="332" t="n"/>
      <c r="M129" s="332" t="n"/>
      <c r="N129" s="332" t="n"/>
    </row>
    <row r="130" ht="16.05" customHeight="1" s="312" thickBot="1">
      <c r="A130" s="263" t="inlineStr">
        <is>
          <t>Access Aerial</t>
        </is>
      </c>
      <c r="B130" s="264" t="n"/>
      <c r="C130" s="264" t="n"/>
      <c r="D130" s="265" t="n"/>
      <c r="E130" s="265" t="n"/>
      <c r="F130" s="264" t="n"/>
      <c r="G130" s="265" t="n"/>
      <c r="H130" s="265" t="n"/>
      <c r="I130" s="264" t="n"/>
      <c r="J130" s="264" t="n"/>
      <c r="K130" s="266" t="n"/>
      <c r="L130" s="332" t="n"/>
      <c r="M130" s="332" t="n"/>
      <c r="N130" s="332" t="n"/>
    </row>
    <row r="131" ht="16.05" customHeight="1" s="312" thickBot="1">
      <c r="A131" s="275" t="n"/>
      <c r="B131" s="144" t="n"/>
      <c r="C131" s="144" t="n"/>
      <c r="D131" s="144" t="n"/>
      <c r="E131" s="144" t="n"/>
      <c r="F131" s="144" t="n"/>
      <c r="G131" s="144" t="n"/>
      <c r="H131" s="144" t="n"/>
      <c r="I131" s="144" t="n"/>
      <c r="J131" s="144" t="n"/>
      <c r="K131" s="102" t="n"/>
    </row>
    <row r="132" ht="18.45" customHeight="1" s="312">
      <c r="A132" s="276" t="inlineStr">
        <is>
          <t>Fibre Cable Count Attached to Pole</t>
        </is>
      </c>
      <c r="B132" s="277" t="n"/>
      <c r="C132" s="277" t="n"/>
      <c r="D132" s="278" t="n"/>
      <c r="E132" s="102" t="n"/>
      <c r="F132" s="102" t="n"/>
      <c r="G132" s="102" t="n"/>
      <c r="H132" s="102" t="n"/>
      <c r="I132" s="102" t="n"/>
      <c r="J132" s="102" t="n"/>
      <c r="K132" s="102" t="n"/>
    </row>
    <row r="133">
      <c r="A133" s="279" t="n"/>
      <c r="B133" s="280" t="inlineStr">
        <is>
          <t>Buildable</t>
        </is>
      </c>
      <c r="C133" s="281" t="inlineStr">
        <is>
          <t>In LOC</t>
        </is>
      </c>
      <c r="D133" s="88" t="inlineStr">
        <is>
          <t>In Wayleave</t>
        </is>
      </c>
      <c r="E133" s="89" t="n"/>
      <c r="F133" s="89" t="n"/>
      <c r="G133" s="102" t="n"/>
      <c r="H133" s="102" t="n"/>
      <c r="I133" s="102" t="n"/>
      <c r="J133" s="102" t="n"/>
      <c r="K133" s="102" t="n"/>
    </row>
    <row r="134" ht="16.05" customHeight="1" s="312" thickBot="1">
      <c r="A134" s="282" t="inlineStr">
        <is>
          <t>36F ULW</t>
        </is>
      </c>
      <c r="B134" s="283" t="n"/>
      <c r="C134" s="284" t="n"/>
      <c r="D134" s="285" t="n"/>
      <c r="E134" s="102" t="n"/>
      <c r="F134" s="102" t="n"/>
      <c r="G134" s="102" t="n"/>
      <c r="H134" s="102" t="n"/>
      <c r="I134" s="102" t="n"/>
      <c r="J134" s="102" t="n"/>
      <c r="K134" s="102" t="n"/>
    </row>
    <row r="135" ht="16.05" customHeight="1" s="312" thickBot="1">
      <c r="A135" s="340" t="n"/>
      <c r="B135" s="102" t="n"/>
      <c r="C135" s="102" t="n"/>
      <c r="D135" s="102" t="n"/>
      <c r="E135" s="102" t="n"/>
      <c r="F135" s="102" t="n"/>
      <c r="G135" s="102" t="n"/>
      <c r="H135" s="102" t="n"/>
      <c r="I135" s="102" t="n"/>
      <c r="J135" s="102" t="n"/>
      <c r="K135" s="102" t="n"/>
    </row>
    <row r="136" ht="18.45" customHeight="1" s="312">
      <c r="A136" s="286" t="inlineStr">
        <is>
          <t>Fibre Joints</t>
        </is>
      </c>
      <c r="B136" s="277" t="n"/>
      <c r="C136" s="277" t="n"/>
      <c r="D136" s="277" t="n"/>
      <c r="E136" s="277" t="n"/>
      <c r="F136" s="277" t="n"/>
      <c r="G136" s="277" t="n"/>
      <c r="H136" s="277" t="n"/>
      <c r="I136" s="277" t="n"/>
      <c r="J136" s="255" t="n"/>
      <c r="K136" s="102" t="n"/>
    </row>
    <row r="137">
      <c r="A137" s="287" t="inlineStr">
        <is>
          <t>Size</t>
        </is>
      </c>
      <c r="B137" s="83" t="inlineStr">
        <is>
          <t>288F</t>
        </is>
      </c>
      <c r="C137" s="83" t="inlineStr">
        <is>
          <t>144F</t>
        </is>
      </c>
      <c r="D137" s="83" t="n">
        <v>72</v>
      </c>
      <c r="E137" s="83" t="inlineStr">
        <is>
          <t>48F</t>
        </is>
      </c>
      <c r="F137" s="83" t="inlineStr">
        <is>
          <t>36F</t>
        </is>
      </c>
      <c r="G137" s="83" t="inlineStr">
        <is>
          <t>24F</t>
        </is>
      </c>
      <c r="H137" s="83" t="inlineStr">
        <is>
          <t>12F</t>
        </is>
      </c>
      <c r="I137" s="84" t="inlineStr">
        <is>
          <t>8F</t>
        </is>
      </c>
      <c r="J137" s="255" t="n"/>
      <c r="K137" s="102" t="n"/>
    </row>
    <row r="138">
      <c r="A138" s="288" t="inlineStr">
        <is>
          <t>Buildable</t>
        </is>
      </c>
      <c r="B138" s="132" t="n"/>
      <c r="C138" s="132" t="n"/>
      <c r="D138" s="132" t="n"/>
      <c r="E138" s="132" t="n"/>
      <c r="F138" s="132" t="n"/>
      <c r="G138" s="132" t="n"/>
      <c r="H138" s="132" t="n"/>
      <c r="I138" s="133" t="n"/>
      <c r="J138" s="255" t="n"/>
      <c r="K138" s="102" t="n"/>
    </row>
    <row r="139">
      <c r="A139" s="289" t="inlineStr">
        <is>
          <t>In LOC</t>
        </is>
      </c>
      <c r="B139" s="290" t="n"/>
      <c r="C139" s="290" t="n"/>
      <c r="D139" s="290" t="n"/>
      <c r="E139" s="290" t="n"/>
      <c r="F139" s="290" t="n"/>
      <c r="G139" s="290" t="n"/>
      <c r="H139" s="290" t="n"/>
      <c r="I139" s="291" t="n"/>
      <c r="J139" s="255" t="n"/>
      <c r="K139" s="102" t="n"/>
      <c r="L139" s="102" t="n"/>
      <c r="M139" s="102" t="n"/>
      <c r="N139" s="102" t="n"/>
      <c r="O139" s="102" t="n"/>
      <c r="P139" s="102" t="n"/>
    </row>
    <row r="140" ht="16.05" customHeight="1" s="312" thickBot="1">
      <c r="A140" s="292" t="inlineStr">
        <is>
          <t>In Wayleave</t>
        </is>
      </c>
      <c r="B140" s="293" t="n"/>
      <c r="C140" s="293" t="n"/>
      <c r="D140" s="293" t="n"/>
      <c r="E140" s="293" t="n"/>
      <c r="F140" s="293" t="n"/>
      <c r="G140" s="293" t="n"/>
      <c r="H140" s="293" t="n"/>
      <c r="I140" s="294" t="n"/>
      <c r="J140" s="332" t="n"/>
      <c r="K140" s="332" t="n"/>
      <c r="L140" s="332" t="n"/>
      <c r="M140" s="332" t="n"/>
      <c r="N140" s="332" t="n"/>
      <c r="O140" s="332" t="n"/>
      <c r="P140" s="332" t="n"/>
    </row>
    <row r="141" ht="16.05" customHeight="1" s="312" thickBot="1">
      <c r="A141" s="275" t="n"/>
      <c r="B141" s="144" t="n"/>
      <c r="C141" s="144" t="n"/>
      <c r="D141" s="144" t="n"/>
      <c r="E141" s="144" t="n"/>
      <c r="F141" s="144" t="n"/>
      <c r="G141" s="102" t="n"/>
      <c r="H141" s="102" t="n"/>
      <c r="I141" s="102" t="n"/>
      <c r="J141" s="102" t="n"/>
      <c r="K141" s="102" t="n"/>
    </row>
    <row r="142" ht="18.45" customHeight="1" s="312">
      <c r="A142" s="286" t="inlineStr">
        <is>
          <t>Aerial Distribution Points - Buildable</t>
        </is>
      </c>
      <c r="B142" s="277" t="n"/>
      <c r="C142" s="277" t="n"/>
      <c r="D142" s="277" t="n"/>
      <c r="E142" s="277" t="n"/>
      <c r="F142" s="277" t="n"/>
      <c r="G142" s="277" t="n"/>
      <c r="H142" s="277" t="n"/>
      <c r="I142" s="277" t="inlineStr">
        <is>
          <t>Total =</t>
        </is>
      </c>
      <c r="J142" s="277" t="n"/>
      <c r="K142" s="277" t="n"/>
      <c r="L142" s="277" t="n"/>
      <c r="M142" s="295" t="n"/>
    </row>
    <row r="143">
      <c r="A143" s="214" t="inlineStr">
        <is>
          <t>Type</t>
        </is>
      </c>
      <c r="B143" s="83" t="inlineStr">
        <is>
          <t>1 x 8</t>
        </is>
      </c>
      <c r="C143" s="83" t="inlineStr">
        <is>
          <t>2 x 8</t>
        </is>
      </c>
      <c r="D143" s="83" t="inlineStr">
        <is>
          <t>3 x 8</t>
        </is>
      </c>
      <c r="E143" s="83" t="inlineStr">
        <is>
          <t>4 x 8</t>
        </is>
      </c>
      <c r="F143" s="83" t="inlineStr">
        <is>
          <t>5 x 8</t>
        </is>
      </c>
      <c r="G143" s="83" t="inlineStr">
        <is>
          <t>6 x 8</t>
        </is>
      </c>
      <c r="H143" s="83" t="inlineStr">
        <is>
          <t>7 x 8</t>
        </is>
      </c>
      <c r="I143" s="83" t="inlineStr">
        <is>
          <t>8 x 8</t>
        </is>
      </c>
      <c r="J143" s="83" t="inlineStr">
        <is>
          <t>1 x 64</t>
        </is>
      </c>
      <c r="K143" s="83" t="inlineStr">
        <is>
          <t>2 x 64</t>
        </is>
      </c>
      <c r="L143" s="83" t="inlineStr">
        <is>
          <t>3 x 64</t>
        </is>
      </c>
      <c r="M143" s="273" t="inlineStr">
        <is>
          <t>No splitter</t>
        </is>
      </c>
    </row>
    <row r="144">
      <c r="A144" s="318" t="inlineStr">
        <is>
          <t>ASN</t>
        </is>
      </c>
      <c r="B144" s="249" t="n"/>
      <c r="C144" s="249" t="n"/>
      <c r="D144" s="249" t="n"/>
      <c r="E144" s="249" t="n"/>
      <c r="F144" s="249" t="n"/>
      <c r="G144" s="249" t="n"/>
      <c r="H144" s="249" t="n"/>
      <c r="I144" s="249" t="n"/>
      <c r="J144" s="249" t="n"/>
      <c r="K144" s="249" t="n"/>
      <c r="L144" s="249" t="n"/>
      <c r="M144" s="319" t="n"/>
    </row>
    <row r="145">
      <c r="A145" s="326" t="inlineStr">
        <is>
          <t>BDP</t>
        </is>
      </c>
      <c r="B145" s="327" t="n"/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8" t="n"/>
    </row>
    <row r="146">
      <c r="A146" s="299" t="n"/>
      <c r="B146" s="299" t="n"/>
      <c r="C146" s="299" t="n"/>
      <c r="D146" s="299" t="n"/>
      <c r="E146" s="299" t="n"/>
      <c r="F146" s="299" t="n"/>
      <c r="G146" s="299" t="n"/>
      <c r="H146" s="299" t="n"/>
      <c r="I146" s="299" t="n"/>
      <c r="J146" s="299" t="n"/>
      <c r="K146" s="299" t="n"/>
      <c r="L146" s="299" t="n"/>
      <c r="M146" s="300" t="n"/>
    </row>
    <row r="147" ht="18.45" customHeight="1" s="312">
      <c r="A147" s="301" t="inlineStr">
        <is>
          <t>Aerial Distribution Points - In LOC</t>
        </is>
      </c>
      <c r="B147" s="302" t="n"/>
      <c r="C147" s="302" t="n"/>
      <c r="D147" s="302" t="n"/>
      <c r="E147" s="302" t="n"/>
      <c r="F147" s="302" t="n"/>
      <c r="G147" s="302" t="n"/>
      <c r="H147" s="302" t="n"/>
      <c r="I147" s="302" t="n"/>
      <c r="J147" s="302" t="n"/>
      <c r="K147" s="302" t="n"/>
      <c r="L147" s="302" t="n"/>
      <c r="M147" s="303" t="n"/>
    </row>
    <row r="148">
      <c r="A148" s="214" t="inlineStr">
        <is>
          <t>Type</t>
        </is>
      </c>
      <c r="B148" s="83" t="inlineStr">
        <is>
          <t>1 x 8</t>
        </is>
      </c>
      <c r="C148" s="83" t="inlineStr">
        <is>
          <t>2 x 8</t>
        </is>
      </c>
      <c r="D148" s="83" t="inlineStr">
        <is>
          <t>3 x 8</t>
        </is>
      </c>
      <c r="E148" s="83" t="inlineStr">
        <is>
          <t>4 x 8</t>
        </is>
      </c>
      <c r="F148" s="83" t="inlineStr">
        <is>
          <t>5 x 8</t>
        </is>
      </c>
      <c r="G148" s="83" t="inlineStr">
        <is>
          <t>6 x 8</t>
        </is>
      </c>
      <c r="H148" s="83" t="inlineStr">
        <is>
          <t>7 x 8</t>
        </is>
      </c>
      <c r="I148" s="83" t="inlineStr">
        <is>
          <t>8 x 8</t>
        </is>
      </c>
      <c r="J148" s="83" t="inlineStr">
        <is>
          <t>1 x 64</t>
        </is>
      </c>
      <c r="K148" s="83" t="inlineStr">
        <is>
          <t>2 x 64</t>
        </is>
      </c>
      <c r="L148" s="83" t="inlineStr">
        <is>
          <t>3 x 64</t>
        </is>
      </c>
      <c r="M148" s="273" t="inlineStr">
        <is>
          <t>No splitter</t>
        </is>
      </c>
    </row>
    <row r="149">
      <c r="A149" s="318" t="inlineStr">
        <is>
          <t>ASN</t>
        </is>
      </c>
      <c r="B149" s="249" t="n"/>
      <c r="C149" s="249" t="n"/>
      <c r="D149" s="249" t="n"/>
      <c r="E149" s="249" t="n"/>
      <c r="F149" s="249" t="n"/>
      <c r="G149" s="249" t="n"/>
      <c r="H149" s="249" t="n"/>
      <c r="I149" s="249" t="n"/>
      <c r="J149" s="249" t="n"/>
      <c r="K149" s="249" t="n"/>
      <c r="L149" s="249" t="n"/>
      <c r="M149" s="320" t="n"/>
    </row>
    <row r="150">
      <c r="A150" s="326" t="inlineStr">
        <is>
          <t>BDP</t>
        </is>
      </c>
      <c r="B150" s="327" t="n"/>
      <c r="C150" s="327" t="n"/>
      <c r="D150" s="327" t="n"/>
      <c r="E150" s="327" t="n"/>
      <c r="F150" s="327" t="n"/>
      <c r="G150" s="327" t="n"/>
      <c r="H150" s="327" t="n"/>
      <c r="I150" s="327" t="n"/>
      <c r="J150" s="327" t="n"/>
      <c r="K150" s="327" t="n"/>
      <c r="L150" s="327" t="n"/>
      <c r="M150" s="328" t="n"/>
    </row>
    <row r="151">
      <c r="A151" s="299" t="n"/>
      <c r="B151" s="299" t="n"/>
      <c r="C151" s="299" t="n"/>
      <c r="D151" s="299" t="n"/>
      <c r="E151" s="299" t="n"/>
      <c r="F151" s="299" t="n"/>
      <c r="G151" s="299" t="n"/>
      <c r="H151" s="299" t="n"/>
      <c r="I151" s="299" t="n"/>
      <c r="J151" s="299" t="n"/>
      <c r="K151" s="299" t="n"/>
      <c r="L151" s="299" t="n"/>
      <c r="M151" s="300" t="n"/>
    </row>
    <row r="152" ht="18.45" customHeight="1" s="312">
      <c r="A152" s="301" t="inlineStr">
        <is>
          <t>Aerial Distribution Points - In Wayleave</t>
        </is>
      </c>
      <c r="B152" s="302" t="n"/>
      <c r="C152" s="302" t="n"/>
      <c r="D152" s="302" t="n"/>
      <c r="E152" s="302" t="n"/>
      <c r="F152" s="302" t="n"/>
      <c r="G152" s="302" t="n"/>
      <c r="H152" s="302" t="n"/>
      <c r="I152" s="302" t="n"/>
      <c r="J152" s="302" t="n"/>
      <c r="K152" s="302" t="n"/>
      <c r="L152" s="302" t="n"/>
      <c r="M152" s="303" t="n"/>
    </row>
    <row r="153">
      <c r="A153" s="214" t="inlineStr">
        <is>
          <t>Type</t>
        </is>
      </c>
      <c r="B153" s="83" t="inlineStr">
        <is>
          <t>1 x 8</t>
        </is>
      </c>
      <c r="C153" s="83" t="inlineStr">
        <is>
          <t>2 x 8</t>
        </is>
      </c>
      <c r="D153" s="83" t="inlineStr">
        <is>
          <t>3 x 8</t>
        </is>
      </c>
      <c r="E153" s="83" t="inlineStr">
        <is>
          <t>4 x 8</t>
        </is>
      </c>
      <c r="F153" s="83" t="inlineStr">
        <is>
          <t>5 x 8</t>
        </is>
      </c>
      <c r="G153" s="83" t="inlineStr">
        <is>
          <t>6 x 8</t>
        </is>
      </c>
      <c r="H153" s="83" t="inlineStr">
        <is>
          <t>7 x 8</t>
        </is>
      </c>
      <c r="I153" s="83" t="inlineStr">
        <is>
          <t>8 x 8</t>
        </is>
      </c>
      <c r="J153" s="83" t="inlineStr">
        <is>
          <t>1 x 64</t>
        </is>
      </c>
      <c r="K153" s="83" t="inlineStr">
        <is>
          <t>2 x 64</t>
        </is>
      </c>
      <c r="L153" s="83" t="inlineStr">
        <is>
          <t>3 x 64</t>
        </is>
      </c>
      <c r="M153" s="273" t="inlineStr">
        <is>
          <t>No splitter</t>
        </is>
      </c>
    </row>
    <row r="154">
      <c r="A154" s="318" t="inlineStr">
        <is>
          <t>ASN</t>
        </is>
      </c>
      <c r="B154" s="249" t="n"/>
      <c r="C154" s="249" t="n"/>
      <c r="D154" s="249" t="n"/>
      <c r="E154" s="249" t="n"/>
      <c r="F154" s="249" t="n"/>
      <c r="G154" s="249" t="n"/>
      <c r="H154" s="249" t="n"/>
      <c r="I154" s="249" t="n"/>
      <c r="J154" s="249" t="n"/>
      <c r="K154" s="249" t="n"/>
      <c r="L154" s="249" t="n"/>
      <c r="M154" s="319" t="n"/>
    </row>
    <row r="155" ht="16.05" customHeight="1" s="312" thickBot="1">
      <c r="A155" s="385" t="inlineStr">
        <is>
          <t>BDP</t>
        </is>
      </c>
      <c r="B155" s="386" t="n"/>
      <c r="C155" s="386" t="n"/>
      <c r="D155" s="386" t="n"/>
      <c r="E155" s="386" t="n"/>
      <c r="F155" s="386" t="n"/>
      <c r="G155" s="386" t="n"/>
      <c r="H155" s="386" t="n"/>
      <c r="I155" s="386" t="n"/>
      <c r="J155" s="386" t="n"/>
      <c r="K155" s="386" t="n"/>
      <c r="L155" s="386" t="n"/>
      <c r="M155" s="387" t="n"/>
    </row>
    <row r="156" ht="16.05" customHeight="1" s="312" thickBot="1"/>
    <row r="157" ht="18.45" customHeight="1" s="312">
      <c r="A157" s="286" t="inlineStr">
        <is>
          <t>Fibre Distribution Points - Buildable</t>
        </is>
      </c>
      <c r="B157" s="277" t="n"/>
      <c r="C157" s="277" t="n"/>
      <c r="D157" s="277" t="n"/>
      <c r="E157" s="277" t="n"/>
      <c r="F157" s="277" t="n"/>
      <c r="G157" s="277" t="n"/>
      <c r="H157" s="277" t="n"/>
      <c r="I157" s="277" t="inlineStr">
        <is>
          <t>Total =</t>
        </is>
      </c>
      <c r="J157" s="277" t="n"/>
      <c r="K157" s="295" t="n"/>
    </row>
    <row r="158">
      <c r="A158" s="214" t="inlineStr">
        <is>
          <t>Type</t>
        </is>
      </c>
      <c r="B158" s="83" t="inlineStr">
        <is>
          <t>1 x 8</t>
        </is>
      </c>
      <c r="C158" s="83" t="inlineStr">
        <is>
          <t>2 x 8</t>
        </is>
      </c>
      <c r="D158" s="83" t="inlineStr">
        <is>
          <t>3 x 8</t>
        </is>
      </c>
      <c r="E158" s="83" t="inlineStr">
        <is>
          <t>4 x 8</t>
        </is>
      </c>
      <c r="F158" s="83" t="inlineStr">
        <is>
          <t>5 x 8</t>
        </is>
      </c>
      <c r="G158" s="83" t="inlineStr">
        <is>
          <t>6 x 8</t>
        </is>
      </c>
      <c r="H158" s="83" t="inlineStr">
        <is>
          <t>7 x 8</t>
        </is>
      </c>
      <c r="I158" s="83" t="inlineStr">
        <is>
          <t>8 x 8</t>
        </is>
      </c>
      <c r="J158" s="83" t="inlineStr">
        <is>
          <t>1 x 64</t>
        </is>
      </c>
      <c r="K158" s="273" t="inlineStr">
        <is>
          <t>2 x 64</t>
        </is>
      </c>
    </row>
    <row r="159">
      <c r="A159" s="318" t="inlineStr">
        <is>
          <t>PN</t>
        </is>
      </c>
      <c r="B159" s="249" t="n"/>
      <c r="C159" s="249" t="n"/>
      <c r="D159" s="249" t="n"/>
      <c r="E159" s="249" t="n"/>
      <c r="F159" s="249" t="n"/>
      <c r="G159" s="249" t="n"/>
      <c r="H159" s="249" t="n"/>
      <c r="I159" s="249" t="n"/>
      <c r="J159" s="249" t="n"/>
      <c r="K159" s="319" t="n"/>
    </row>
    <row r="160">
      <c r="A160" s="321" t="inlineStr">
        <is>
          <t>SN</t>
        </is>
      </c>
      <c r="B160" s="125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322" t="n"/>
    </row>
    <row r="161">
      <c r="A161" s="297" t="inlineStr">
        <is>
          <t>BDP</t>
        </is>
      </c>
      <c r="B161" s="290" t="n"/>
      <c r="C161" s="290" t="n"/>
      <c r="D161" s="290" t="n"/>
      <c r="E161" s="290" t="n"/>
      <c r="F161" s="290" t="n"/>
      <c r="G161" s="290" t="n"/>
      <c r="H161" s="290" t="n"/>
      <c r="I161" s="290" t="n"/>
      <c r="J161" s="290" t="n"/>
      <c r="K161" s="298" t="n"/>
    </row>
    <row r="162">
      <c r="A162" s="299" t="n"/>
      <c r="B162" s="299" t="n"/>
      <c r="C162" s="299" t="n"/>
      <c r="D162" s="299" t="n"/>
      <c r="E162" s="299" t="n"/>
      <c r="F162" s="299" t="n"/>
      <c r="G162" s="299" t="n"/>
      <c r="H162" s="299" t="n"/>
      <c r="I162" s="299" t="n"/>
      <c r="J162" s="299" t="n"/>
      <c r="K162" s="300" t="n"/>
    </row>
    <row r="163" ht="18.45" customHeight="1" s="312">
      <c r="A163" s="301" t="inlineStr">
        <is>
          <t>Fibre Distribution Points - In LOC</t>
        </is>
      </c>
      <c r="B163" s="302" t="n"/>
      <c r="C163" s="302" t="n"/>
      <c r="D163" s="302" t="n"/>
      <c r="E163" s="302" t="n"/>
      <c r="F163" s="302" t="n"/>
      <c r="G163" s="302" t="n"/>
      <c r="H163" s="302" t="n"/>
      <c r="I163" s="302" t="n"/>
      <c r="J163" s="302" t="n"/>
      <c r="K163" s="303" t="n"/>
    </row>
    <row r="164">
      <c r="A164" s="214" t="inlineStr">
        <is>
          <t>Type</t>
        </is>
      </c>
      <c r="B164" s="83" t="inlineStr">
        <is>
          <t>1 x 8</t>
        </is>
      </c>
      <c r="C164" s="83" t="inlineStr">
        <is>
          <t>2 x 8</t>
        </is>
      </c>
      <c r="D164" s="83" t="inlineStr">
        <is>
          <t>3 x 8</t>
        </is>
      </c>
      <c r="E164" s="83" t="inlineStr">
        <is>
          <t>4 x 8</t>
        </is>
      </c>
      <c r="F164" s="83" t="inlineStr">
        <is>
          <t>5 x 8</t>
        </is>
      </c>
      <c r="G164" s="83" t="inlineStr">
        <is>
          <t>6 x 8</t>
        </is>
      </c>
      <c r="H164" s="83" t="inlineStr">
        <is>
          <t>7 x 8</t>
        </is>
      </c>
      <c r="I164" s="83" t="inlineStr">
        <is>
          <t>8 x 8</t>
        </is>
      </c>
      <c r="J164" s="83" t="inlineStr">
        <is>
          <t>1 x 64</t>
        </is>
      </c>
      <c r="K164" s="273" t="inlineStr">
        <is>
          <t>2 x 64</t>
        </is>
      </c>
    </row>
    <row r="165">
      <c r="A165" s="318" t="inlineStr">
        <is>
          <t>PN</t>
        </is>
      </c>
      <c r="B165" s="249" t="n"/>
      <c r="C165" s="249" t="n"/>
      <c r="D165" s="249" t="n"/>
      <c r="E165" s="249" t="n"/>
      <c r="F165" s="249" t="n"/>
      <c r="G165" s="249" t="n"/>
      <c r="H165" s="249" t="n"/>
      <c r="I165" s="249" t="n"/>
      <c r="J165" s="249" t="n"/>
      <c r="K165" s="320" t="n"/>
    </row>
    <row r="166">
      <c r="A166" s="321" t="inlineStr">
        <is>
          <t>SN</t>
        </is>
      </c>
      <c r="B166" s="125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322" t="n"/>
    </row>
    <row r="167">
      <c r="A167" s="323" t="inlineStr">
        <is>
          <t>BDP</t>
        </is>
      </c>
      <c r="B167" s="246" t="n"/>
      <c r="C167" s="246" t="n"/>
      <c r="D167" s="246" t="n"/>
      <c r="E167" s="246" t="n"/>
      <c r="F167" s="246" t="n"/>
      <c r="G167" s="246" t="n"/>
      <c r="H167" s="246" t="n"/>
      <c r="I167" s="246" t="n"/>
      <c r="J167" s="246" t="n"/>
      <c r="K167" s="325" t="n"/>
    </row>
    <row r="168">
      <c r="A168" s="316" t="n"/>
      <c r="B168" s="316" t="n"/>
      <c r="C168" s="316" t="n"/>
      <c r="D168" s="316" t="n"/>
      <c r="E168" s="316" t="n"/>
      <c r="F168" s="316" t="n"/>
      <c r="G168" s="316" t="n"/>
      <c r="H168" s="316" t="n"/>
      <c r="I168" s="316" t="n"/>
      <c r="J168" s="316" t="n"/>
      <c r="K168" s="317" t="n"/>
    </row>
    <row r="169" ht="18.45" customHeight="1" s="312">
      <c r="A169" s="301" t="inlineStr">
        <is>
          <t>Fibre Distribution Points - In Wayleave</t>
        </is>
      </c>
      <c r="B169" s="302" t="n"/>
      <c r="C169" s="302" t="n"/>
      <c r="D169" s="302" t="n"/>
      <c r="E169" s="302" t="n"/>
      <c r="F169" s="302" t="n"/>
      <c r="G169" s="302" t="n"/>
      <c r="H169" s="302" t="n"/>
      <c r="I169" s="302" t="n"/>
      <c r="J169" s="302" t="n"/>
      <c r="K169" s="303" t="n"/>
    </row>
    <row r="170">
      <c r="A170" s="214" t="inlineStr">
        <is>
          <t>Type</t>
        </is>
      </c>
      <c r="B170" s="83" t="inlineStr">
        <is>
          <t>1 x 8</t>
        </is>
      </c>
      <c r="C170" s="83" t="inlineStr">
        <is>
          <t>2 x 8</t>
        </is>
      </c>
      <c r="D170" s="83" t="inlineStr">
        <is>
          <t>3 x 8</t>
        </is>
      </c>
      <c r="E170" s="83" t="inlineStr">
        <is>
          <t>4 x 8</t>
        </is>
      </c>
      <c r="F170" s="83" t="inlineStr">
        <is>
          <t>5 x 8</t>
        </is>
      </c>
      <c r="G170" s="83" t="inlineStr">
        <is>
          <t>6 x 8</t>
        </is>
      </c>
      <c r="H170" s="83" t="inlineStr">
        <is>
          <t>7 x 8</t>
        </is>
      </c>
      <c r="I170" s="83" t="inlineStr">
        <is>
          <t>8 x 8</t>
        </is>
      </c>
      <c r="J170" s="83" t="inlineStr">
        <is>
          <t>1 x 64</t>
        </is>
      </c>
      <c r="K170" s="273" t="inlineStr">
        <is>
          <t>2 x 64</t>
        </is>
      </c>
    </row>
    <row r="171">
      <c r="A171" s="323" t="inlineStr">
        <is>
          <t>PN</t>
        </is>
      </c>
      <c r="B171" s="246" t="n"/>
      <c r="C171" s="246" t="n"/>
      <c r="D171" s="246" t="n"/>
      <c r="E171" s="246" t="n"/>
      <c r="F171" s="246" t="n"/>
      <c r="G171" s="246" t="n"/>
      <c r="H171" s="246" t="n"/>
      <c r="I171" s="246" t="n"/>
      <c r="J171" s="246" t="n"/>
      <c r="K171" s="324" t="n"/>
    </row>
    <row r="172">
      <c r="A172" s="222" t="inlineStr">
        <is>
          <t>SN</t>
        </is>
      </c>
      <c r="B172" s="132" t="n"/>
      <c r="C172" s="132" t="n"/>
      <c r="D172" s="132" t="n"/>
      <c r="E172" s="132" t="n"/>
      <c r="F172" s="132" t="n"/>
      <c r="G172" s="132" t="n"/>
      <c r="H172" s="132" t="n"/>
      <c r="I172" s="132" t="n"/>
      <c r="J172" s="132" t="n"/>
      <c r="K172" s="296" t="n"/>
    </row>
    <row r="173" ht="16.05" customHeight="1" s="312" thickBot="1">
      <c r="A173" s="304" t="inlineStr">
        <is>
          <t>BDP</t>
        </is>
      </c>
      <c r="B173" s="264" t="n"/>
      <c r="C173" s="264" t="n"/>
      <c r="D173" s="264" t="n"/>
      <c r="E173" s="264" t="n"/>
      <c r="F173" s="264" t="n"/>
      <c r="G173" s="264" t="n"/>
      <c r="H173" s="264" t="n"/>
      <c r="I173" s="264" t="n"/>
      <c r="J173" s="264" t="n"/>
      <c r="K173" s="305" t="n"/>
    </row>
    <row r="174" ht="16.05" customHeight="1" s="312" thickBot="1"/>
    <row r="175" ht="18.45" customHeight="1" s="312">
      <c r="A175" s="78" t="inlineStr">
        <is>
          <t>Poles</t>
        </is>
      </c>
      <c r="B175" s="79" t="n"/>
      <c r="C175" s="79" t="n"/>
      <c r="D175" s="112" t="n"/>
      <c r="E175" s="79" t="n"/>
      <c r="F175" s="112" t="inlineStr">
        <is>
          <t>Total Used</t>
        </is>
      </c>
      <c r="G175" s="81" t="n"/>
      <c r="H175" s="329" t="n"/>
    </row>
    <row r="176">
      <c r="A176" s="214" t="n"/>
      <c r="B176" s="83" t="inlineStr">
        <is>
          <t>Useable</t>
        </is>
      </c>
      <c r="C176" s="260" t="n"/>
      <c r="D176" s="82" t="inlineStr">
        <is>
          <t>In LOC</t>
        </is>
      </c>
      <c r="E176" s="306" t="n"/>
      <c r="F176" s="87" t="inlineStr">
        <is>
          <t>Wayleave</t>
        </is>
      </c>
      <c r="G176" s="300" t="n"/>
      <c r="H176" s="329" t="n"/>
    </row>
    <row r="177">
      <c r="A177" s="214" t="inlineStr">
        <is>
          <t>Type</t>
        </is>
      </c>
      <c r="B177" s="153" t="inlineStr">
        <is>
          <t>OG Fed</t>
        </is>
      </c>
      <c r="C177" s="216" t="inlineStr">
        <is>
          <t>UG Fed</t>
        </is>
      </c>
      <c r="D177" s="307" t="inlineStr">
        <is>
          <t>OG Fed</t>
        </is>
      </c>
      <c r="E177" s="244" t="inlineStr">
        <is>
          <t>UG Fed</t>
        </is>
      </c>
      <c r="F177" s="308" t="inlineStr">
        <is>
          <t>OG Fed</t>
        </is>
      </c>
      <c r="G177" s="217" t="inlineStr">
        <is>
          <t>UG Fed</t>
        </is>
      </c>
      <c r="H177" s="331" t="n"/>
      <c r="I177" s="332" t="n"/>
    </row>
    <row r="178">
      <c r="A178" s="222" t="inlineStr">
        <is>
          <t>Existing</t>
        </is>
      </c>
      <c r="B178" s="132" t="n"/>
      <c r="C178" s="338" t="n"/>
      <c r="D178" s="309" t="n"/>
      <c r="E178" s="133" t="n"/>
      <c r="F178" s="134" t="n"/>
      <c r="G178" s="296" t="n"/>
      <c r="H178" s="331" t="n"/>
      <c r="I178" s="332" t="n"/>
    </row>
    <row r="179" ht="16.05" customHeight="1" s="312" thickBot="1">
      <c r="A179" s="310" t="inlineStr">
        <is>
          <t>New</t>
        </is>
      </c>
      <c r="B179" s="132" t="n"/>
      <c r="C179" s="338" t="n"/>
      <c r="D179" s="309" t="n"/>
      <c r="E179" s="133" t="n"/>
      <c r="F179" s="134" t="n"/>
      <c r="G179" s="296" t="n"/>
      <c r="H179" s="331" t="n"/>
      <c r="I179" s="332" t="n"/>
    </row>
    <row r="180" ht="16.05" customHeight="1" s="312" thickBot="1">
      <c r="A180" s="405" t="n"/>
      <c r="B180" s="333" t="n"/>
      <c r="C180" s="333" t="n"/>
      <c r="D180" s="333" t="n"/>
      <c r="E180" s="334" t="n"/>
      <c r="F180" s="334" t="n"/>
      <c r="G180" s="334" t="n"/>
      <c r="H180" s="332" t="n"/>
      <c r="I180" s="332" t="n"/>
    </row>
    <row r="181" ht="18.45" customHeight="1" s="312">
      <c r="A181" s="335" t="inlineStr">
        <is>
          <t>Poles - misc</t>
        </is>
      </c>
      <c r="B181" s="336" t="n"/>
      <c r="C181" s="336" t="n"/>
      <c r="D181" s="337" t="n"/>
      <c r="E181" s="331" t="n"/>
      <c r="F181" s="332" t="n"/>
      <c r="G181" s="332" t="n"/>
      <c r="H181" s="332" t="n"/>
      <c r="I181" s="332" t="n"/>
    </row>
    <row r="182">
      <c r="A182" s="253" t="n"/>
      <c r="B182" s="83" t="inlineStr">
        <is>
          <t>Useable</t>
        </is>
      </c>
      <c r="C182" s="260" t="inlineStr">
        <is>
          <t>In LOC</t>
        </is>
      </c>
      <c r="D182" s="88" t="inlineStr">
        <is>
          <t>Wayleave</t>
        </is>
      </c>
      <c r="E182" s="339" t="n"/>
      <c r="F182" s="340" t="n"/>
    </row>
    <row r="183">
      <c r="A183" s="310" t="inlineStr">
        <is>
          <t>Carrier</t>
        </is>
      </c>
      <c r="B183" s="132" t="n"/>
      <c r="C183" s="338" t="n"/>
      <c r="D183" s="155" t="n"/>
      <c r="E183" s="331" t="n"/>
      <c r="F183" s="332" t="n"/>
    </row>
    <row r="184">
      <c r="A184" s="310" t="inlineStr">
        <is>
          <t>Bracket Needed</t>
        </is>
      </c>
      <c r="B184" s="132" t="n"/>
      <c r="C184" s="338" t="n"/>
      <c r="D184" s="155" t="n"/>
      <c r="E184" s="331" t="n"/>
      <c r="F184" s="332" t="n"/>
    </row>
    <row r="185">
      <c r="A185" s="310" t="inlineStr">
        <is>
          <t>Ringhead needed</t>
        </is>
      </c>
      <c r="B185" s="132" t="n"/>
      <c r="C185" s="338" t="n"/>
      <c r="D185" s="155" t="n"/>
      <c r="E185" s="331" t="n"/>
      <c r="F185" s="332" t="n"/>
    </row>
    <row r="186">
      <c r="A186" s="310" t="inlineStr">
        <is>
          <t>Tree trimming</t>
        </is>
      </c>
      <c r="B186" s="132" t="n"/>
      <c r="C186" s="338" t="n"/>
      <c r="D186" s="155" t="n"/>
      <c r="E186" s="331" t="n"/>
      <c r="F186" s="332" t="n"/>
    </row>
    <row r="187" ht="16.05" customHeight="1" s="312" thickBot="1">
      <c r="A187" s="103" t="inlineStr">
        <is>
          <t>D Pole</t>
        </is>
      </c>
      <c r="B187" s="157" t="n"/>
      <c r="C187" s="226" t="n"/>
      <c r="D187" s="158" t="n"/>
      <c r="E187" s="331" t="n"/>
      <c r="F187" s="332" t="n"/>
    </row>
    <row r="188" ht="16.05" customHeight="1" s="312" thickBot="1"/>
    <row r="189" ht="18.45" customHeight="1" s="312">
      <c r="A189" s="78" t="inlineStr">
        <is>
          <t>Premises</t>
        </is>
      </c>
      <c r="B189" s="79" t="n"/>
      <c r="C189" s="79" t="n"/>
      <c r="D189" s="81" t="n"/>
    </row>
    <row r="190">
      <c r="A190" s="214" t="inlineStr">
        <is>
          <t>Type</t>
        </is>
      </c>
      <c r="B190" s="83" t="inlineStr">
        <is>
          <t>Buildable</t>
        </is>
      </c>
      <c r="C190" s="83" t="inlineStr">
        <is>
          <t>In LOC</t>
        </is>
      </c>
      <c r="D190" s="273" t="inlineStr">
        <is>
          <t>Wayleave</t>
        </is>
      </c>
    </row>
    <row r="191">
      <c r="A191" s="214" t="inlineStr">
        <is>
          <t>Residential</t>
        </is>
      </c>
      <c r="B191" s="153" t="n"/>
      <c r="C191" s="153" t="n"/>
      <c r="D191" s="217" t="n"/>
    </row>
    <row r="192">
      <c r="A192" s="214" t="inlineStr">
        <is>
          <t>Commercial</t>
        </is>
      </c>
      <c r="B192" s="153" t="n"/>
      <c r="C192" s="153" t="n"/>
      <c r="D192" s="217" t="n"/>
    </row>
    <row r="193" ht="16.05" customHeight="1" s="312" thickBot="1">
      <c r="A193" s="103" t="inlineStr">
        <is>
          <t>Other</t>
        </is>
      </c>
      <c r="B193" s="157" t="n"/>
      <c r="C193" s="157" t="n"/>
      <c r="D193" s="311" t="n"/>
    </row>
  </sheetData>
  <pageMargins left="0.7" right="0.7" top="0.75" bottom="0.75" header="0.3" footer="0.3"/>
  <pageSetup orientation="portrait" paperSize="9" horizontalDpi="4294967293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Willson</dc:creator>
  <dcterms:created xsi:type="dcterms:W3CDTF">2020-10-09T19:00:10Z</dcterms:created>
  <dcterms:modified xsi:type="dcterms:W3CDTF">2022-02-14T17:35:06Z</dcterms:modified>
  <cp:lastModifiedBy>Windows User</cp:lastModifiedBy>
</cp:coreProperties>
</file>