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aluck\Desktop\Pyomo Optimization\"/>
    </mc:Choice>
  </mc:AlternateContent>
  <xr:revisionPtr revIDLastSave="0" documentId="13_ncr:1_{BF9AEC70-0EF3-4D8E-80B3-5BD4B98B9311}" xr6:coauthVersionLast="46" xr6:coauthVersionMax="46" xr10:uidLastSave="{00000000-0000-0000-0000-000000000000}"/>
  <bookViews>
    <workbookView xWindow="-108" yWindow="-108" windowWidth="23256" windowHeight="12576" tabRatio="749" firstSheet="22" activeTab="23" xr2:uid="{39CCFCBB-AF22-4DC3-A24B-93845F8E8F3C}"/>
  </bookViews>
  <sheets>
    <sheet name="Prod_Mix_Prob_Data" sheetId="2" r:id="rId1"/>
    <sheet name="Prod_Mix_Ch_DV" sheetId="3" r:id="rId2"/>
    <sheet name="Prod_Mix_Ch_Data" sheetId="4" r:id="rId3"/>
    <sheet name="Golf_Bags_Profit" sheetId="8" r:id="rId4"/>
    <sheet name="Golf_Bags_Cons" sheetId="9" r:id="rId5"/>
    <sheet name="BB_Gloves_Profit" sheetId="10" r:id="rId6"/>
    <sheet name="BB_Gloves_Cons" sheetId="11" r:id="rId7"/>
    <sheet name="BF_Cost" sheetId="12" r:id="rId8"/>
    <sheet name="BF_Total" sheetId="14" r:id="rId9"/>
    <sheet name="BF_Cons" sheetId="13" r:id="rId10"/>
    <sheet name="IP_Yield" sheetId="15" r:id="rId11"/>
    <sheet name="IP_Cons" sheetId="16" r:id="rId12"/>
    <sheet name="IP_Amount" sheetId="20" r:id="rId13"/>
    <sheet name="Proj_Sel_DV" sheetId="5" r:id="rId14"/>
    <sheet name="Proj_Sel_Data" sheetId="6" r:id="rId15"/>
    <sheet name="Proj_Sel_Cons" sheetId="7" r:id="rId16"/>
    <sheet name="PS_Rev" sheetId="21" r:id="rId17"/>
    <sheet name="PS_Cost" sheetId="23" r:id="rId18"/>
    <sheet name="PS_Cons" sheetId="22" r:id="rId19"/>
    <sheet name="PS_MinMax" sheetId="24" r:id="rId20"/>
    <sheet name="MD_Cost" sheetId="25" r:id="rId21"/>
    <sheet name="MD_Capacity" sheetId="28" r:id="rId22"/>
    <sheet name="MD_Demand" sheetId="26" r:id="rId23"/>
    <sheet name="CMR_Cost" sheetId="29" r:id="rId24"/>
    <sheet name="CMR_Result" sheetId="30" r:id="rId25"/>
    <sheet name="CMR_Cons" sheetId="32" r:id="rId26"/>
    <sheet name="HS_Profit" sheetId="33" r:id="rId27"/>
    <sheet name="HS_Cons" sheetId="34" r:id="rId28"/>
    <sheet name="B_Profit" sheetId="36" r:id="rId29"/>
    <sheet name="B_Cons" sheetId="37" r:id="rId30"/>
    <sheet name="PF_Rev" sheetId="38" r:id="rId31"/>
    <sheet name="PF_Cost" sheetId="40" r:id="rId32"/>
    <sheet name="PF_Cons" sheetId="41" r:id="rId33"/>
    <sheet name="PF_Prop" sheetId="39" r:id="rId34"/>
    <sheet name="ES1_Cost" sheetId="42" r:id="rId35"/>
    <sheet name="ES1_Cons" sheetId="43" r:id="rId36"/>
    <sheet name="Sheet3" sheetId="44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3" l="1"/>
  <c r="D3" i="23"/>
  <c r="E2" i="23"/>
  <c r="D2" i="23"/>
</calcChain>
</file>

<file path=xl/sharedStrings.xml><?xml version="1.0" encoding="utf-8"?>
<sst xmlns="http://schemas.openxmlformats.org/spreadsheetml/2006/main" count="162" uniqueCount="92">
  <si>
    <t>Profit</t>
  </si>
  <si>
    <t>Roses</t>
  </si>
  <si>
    <t>Begonias</t>
  </si>
  <si>
    <t>F1</t>
  </si>
  <si>
    <t>F2</t>
  </si>
  <si>
    <t>Available</t>
  </si>
  <si>
    <t>Ftotal</t>
  </si>
  <si>
    <t>A</t>
  </si>
  <si>
    <t>B</t>
  </si>
  <si>
    <t>Blobs</t>
  </si>
  <si>
    <t>Globs</t>
  </si>
  <si>
    <t>Project</t>
  </si>
  <si>
    <t>FUNDS</t>
  </si>
  <si>
    <t>YEAR</t>
  </si>
  <si>
    <t>S</t>
  </si>
  <si>
    <t>Standard</t>
  </si>
  <si>
    <t>Deluxe</t>
  </si>
  <si>
    <t>C_D</t>
  </si>
  <si>
    <t>F</t>
  </si>
  <si>
    <t>I_P</t>
  </si>
  <si>
    <t>Fielder</t>
  </si>
  <si>
    <t>Catcher</t>
  </si>
  <si>
    <t>C_S</t>
  </si>
  <si>
    <t>P_S</t>
  </si>
  <si>
    <t>Professional</t>
  </si>
  <si>
    <t>Cost</t>
  </si>
  <si>
    <t>K</t>
  </si>
  <si>
    <t>Content</t>
  </si>
  <si>
    <t>Total</t>
  </si>
  <si>
    <t>Yards</t>
  </si>
  <si>
    <t>C</t>
  </si>
  <si>
    <t>Yield</t>
  </si>
  <si>
    <t>Risk</t>
  </si>
  <si>
    <t>Proportion</t>
  </si>
  <si>
    <t>Investment</t>
  </si>
  <si>
    <t>Amount</t>
  </si>
  <si>
    <t>Money Market</t>
  </si>
  <si>
    <t>Growth</t>
  </si>
  <si>
    <t>Income</t>
  </si>
  <si>
    <t>M100</t>
  </si>
  <si>
    <t>M200</t>
  </si>
  <si>
    <t>Revenue</t>
  </si>
  <si>
    <t>Chemicals</t>
  </si>
  <si>
    <t>Hours</t>
  </si>
  <si>
    <t>Max</t>
  </si>
  <si>
    <t>Min</t>
  </si>
  <si>
    <t>Operating</t>
  </si>
  <si>
    <t>Chemical</t>
  </si>
  <si>
    <t>Tacoma</t>
  </si>
  <si>
    <t>Dallas</t>
  </si>
  <si>
    <t>Denver</t>
  </si>
  <si>
    <t>Tampa</t>
  </si>
  <si>
    <t>Baltimore</t>
  </si>
  <si>
    <t>Macon</t>
  </si>
  <si>
    <t>Louisville</t>
  </si>
  <si>
    <t>Detroit</t>
  </si>
  <si>
    <t>Phoenix</t>
  </si>
  <si>
    <t>Demand</t>
  </si>
  <si>
    <t>Capacity</t>
  </si>
  <si>
    <t>San_Diego</t>
  </si>
  <si>
    <t>St_Louis</t>
  </si>
  <si>
    <t>Op_Cost</t>
  </si>
  <si>
    <t>Limestone</t>
  </si>
  <si>
    <t>Chat</t>
  </si>
  <si>
    <t>Rough</t>
  </si>
  <si>
    <t>Fine</t>
  </si>
  <si>
    <t>Medium</t>
  </si>
  <si>
    <t>Coarse</t>
  </si>
  <si>
    <t>Redi_Mix</t>
  </si>
  <si>
    <t>Order</t>
  </si>
  <si>
    <t>Face_Lift</t>
  </si>
  <si>
    <t>Lipo</t>
  </si>
  <si>
    <t>Days</t>
  </si>
  <si>
    <t>Limit</t>
  </si>
  <si>
    <t>Implant</t>
  </si>
  <si>
    <t>Peanut_Butter</t>
  </si>
  <si>
    <t>Apple_Butter</t>
  </si>
  <si>
    <t>Sterilization</t>
  </si>
  <si>
    <t>Packaging</t>
  </si>
  <si>
    <t>Bird_Food</t>
  </si>
  <si>
    <t>Dog_Food</t>
  </si>
  <si>
    <t>Seeds</t>
  </si>
  <si>
    <t>Stones</t>
  </si>
  <si>
    <t>Cereal</t>
  </si>
  <si>
    <t>Fishmeal</t>
  </si>
  <si>
    <t>Protein</t>
  </si>
  <si>
    <t>Carbohydrates</t>
  </si>
  <si>
    <t>Trace Minerals</t>
  </si>
  <si>
    <t xml:space="preserve">Abrasives </t>
  </si>
  <si>
    <t>Blending</t>
  </si>
  <si>
    <t>Material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</si>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</sst>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D04-D495-4956-AEF2-82475292A2BA}">
  <dimension ref="A1:D5"/>
  <sheetViews>
    <sheetView workbookViewId="0">
      <selection activeCell="I8" sqref="I8"/>
    </sheetView>
  </sheetViews>
  <sheetFormatPr defaultRowHeight="15.6" x14ac:dyDescent="0.3"/>
  <sheetData>
    <row r="1" spans="1:4" x14ac:dyDescent="0.3">
      <c r="B1" t="s">
        <v>1</v>
      </c>
      <c r="C1" t="s">
        <v>2</v>
      </c>
      <c r="D1" t="s">
        <v>5</v>
      </c>
    </row>
    <row r="2" spans="1:4" x14ac:dyDescent="0.3">
      <c r="A2" t="s">
        <v>0</v>
      </c>
      <c r="B2" s="1">
        <v>2.25</v>
      </c>
      <c r="C2" s="1">
        <v>2.6</v>
      </c>
      <c r="D2" s="1"/>
    </row>
    <row r="3" spans="1:4" x14ac:dyDescent="0.3">
      <c r="A3" t="s">
        <v>3</v>
      </c>
      <c r="B3" s="1">
        <v>2</v>
      </c>
      <c r="C3" s="1">
        <v>1</v>
      </c>
      <c r="D3" s="1">
        <v>4000</v>
      </c>
    </row>
    <row r="4" spans="1:4" x14ac:dyDescent="0.3">
      <c r="A4" t="s">
        <v>4</v>
      </c>
      <c r="B4" s="1">
        <v>1</v>
      </c>
      <c r="C4" s="1">
        <v>2</v>
      </c>
      <c r="D4" s="1">
        <v>5000</v>
      </c>
    </row>
    <row r="5" spans="1:4" x14ac:dyDescent="0.3">
      <c r="A5" t="s">
        <v>6</v>
      </c>
      <c r="B5" s="1">
        <v>3</v>
      </c>
      <c r="C5" s="1">
        <v>3</v>
      </c>
      <c r="D5" s="1">
        <v>8000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15A0-F434-4D7F-82DA-176B0BD9C53B}">
  <dimension ref="A1:D3"/>
  <sheetViews>
    <sheetView workbookViewId="0">
      <selection activeCell="I9" sqref="I9"/>
    </sheetView>
  </sheetViews>
  <sheetFormatPr defaultRowHeight="15.6" x14ac:dyDescent="0.3"/>
  <cols>
    <col min="3" max="3" width="11.59765625" customWidth="1"/>
  </cols>
  <sheetData>
    <row r="1" spans="1:4" x14ac:dyDescent="0.3">
      <c r="B1" t="s">
        <v>15</v>
      </c>
      <c r="C1" t="s">
        <v>24</v>
      </c>
      <c r="D1" t="s">
        <v>27</v>
      </c>
    </row>
    <row r="2" spans="1:4" x14ac:dyDescent="0.3">
      <c r="A2" t="s">
        <v>30</v>
      </c>
      <c r="B2">
        <v>0.1</v>
      </c>
      <c r="C2">
        <v>0.3</v>
      </c>
      <c r="D2">
        <v>0.2</v>
      </c>
    </row>
    <row r="3" spans="1:4" x14ac:dyDescent="0.3">
      <c r="A3" t="s">
        <v>26</v>
      </c>
      <c r="B3">
        <v>-0.06</v>
      </c>
      <c r="C3">
        <v>-0.12</v>
      </c>
      <c r="D3">
        <v>-0.1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BCE8-F8DD-4DAC-9B15-99123C4AB4FD}">
  <dimension ref="A1:D2"/>
  <sheetViews>
    <sheetView workbookViewId="0">
      <selection activeCell="G14" sqref="G14"/>
    </sheetView>
  </sheetViews>
  <sheetFormatPr defaultRowHeight="15.6" x14ac:dyDescent="0.3"/>
  <cols>
    <col min="1" max="1" width="9.8984375" customWidth="1"/>
  </cols>
  <sheetData>
    <row r="1" spans="1:4" x14ac:dyDescent="0.3">
      <c r="B1" t="s">
        <v>37</v>
      </c>
      <c r="C1" t="s">
        <v>38</v>
      </c>
      <c r="D1" t="s">
        <v>36</v>
      </c>
    </row>
    <row r="2" spans="1:4" x14ac:dyDescent="0.3">
      <c r="A2" t="s">
        <v>31</v>
      </c>
      <c r="B2">
        <v>0.2</v>
      </c>
      <c r="C2">
        <v>0.1</v>
      </c>
      <c r="D2">
        <v>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6996-4BF8-4CCF-85F1-A68333A6E720}">
  <dimension ref="A1:E3"/>
  <sheetViews>
    <sheetView workbookViewId="0">
      <selection activeCell="B1" sqref="B1:D1"/>
    </sheetView>
  </sheetViews>
  <sheetFormatPr defaultRowHeight="15.6" x14ac:dyDescent="0.3"/>
  <cols>
    <col min="1" max="1" width="9.796875" customWidth="1"/>
  </cols>
  <sheetData>
    <row r="1" spans="1:5" x14ac:dyDescent="0.3">
      <c r="B1" t="s">
        <v>37</v>
      </c>
      <c r="C1" t="s">
        <v>38</v>
      </c>
      <c r="D1" t="s">
        <v>36</v>
      </c>
      <c r="E1" t="s">
        <v>28</v>
      </c>
    </row>
    <row r="2" spans="1:5" x14ac:dyDescent="0.3">
      <c r="A2" t="s">
        <v>32</v>
      </c>
      <c r="B2">
        <v>0.1</v>
      </c>
      <c r="C2">
        <v>0.05</v>
      </c>
      <c r="D2">
        <v>0.01</v>
      </c>
      <c r="E2">
        <v>0.05</v>
      </c>
    </row>
    <row r="3" spans="1:5" x14ac:dyDescent="0.3">
      <c r="A3" t="s">
        <v>33</v>
      </c>
      <c r="B3">
        <v>0.1</v>
      </c>
      <c r="C3">
        <v>0.1</v>
      </c>
      <c r="D3">
        <v>0.2</v>
      </c>
      <c r="E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506B-5A68-42F6-9F53-0D6307C8EC0F}">
  <dimension ref="A1:B2"/>
  <sheetViews>
    <sheetView workbookViewId="0">
      <selection activeCell="E4" sqref="E4"/>
    </sheetView>
  </sheetViews>
  <sheetFormatPr defaultRowHeight="15.6" x14ac:dyDescent="0.3"/>
  <sheetData>
    <row r="1" spans="1:2" x14ac:dyDescent="0.3">
      <c r="B1" t="s">
        <v>35</v>
      </c>
    </row>
    <row r="2" spans="1:2" x14ac:dyDescent="0.3">
      <c r="A2" t="s">
        <v>34</v>
      </c>
      <c r="B2">
        <v>1000000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E986-741D-4DAD-856A-04D614AAD58E}">
  <dimension ref="A1:B16"/>
  <sheetViews>
    <sheetView workbookViewId="0">
      <selection activeCell="I15" sqref="I15"/>
    </sheetView>
  </sheetViews>
  <sheetFormatPr defaultRowHeight="15.6" x14ac:dyDescent="0.3"/>
  <sheetData>
    <row r="1" spans="1:2" x14ac:dyDescent="0.3">
      <c r="A1" s="2" t="s">
        <v>11</v>
      </c>
      <c r="B1" s="2" t="s">
        <v>0</v>
      </c>
    </row>
    <row r="2" spans="1:2" x14ac:dyDescent="0.3">
      <c r="A2" s="2">
        <v>1</v>
      </c>
      <c r="B2" s="2">
        <v>1500</v>
      </c>
    </row>
    <row r="3" spans="1:2" x14ac:dyDescent="0.3">
      <c r="A3" s="2">
        <v>2</v>
      </c>
      <c r="B3" s="2">
        <v>2000</v>
      </c>
    </row>
    <row r="4" spans="1:2" x14ac:dyDescent="0.3">
      <c r="A4" s="2">
        <v>3</v>
      </c>
      <c r="B4" s="2">
        <v>2500</v>
      </c>
    </row>
    <row r="5" spans="1:2" x14ac:dyDescent="0.3">
      <c r="A5" s="2">
        <v>4</v>
      </c>
      <c r="B5" s="2">
        <v>7000</v>
      </c>
    </row>
    <row r="6" spans="1:2" x14ac:dyDescent="0.3">
      <c r="A6" s="2">
        <v>5</v>
      </c>
      <c r="B6" s="2">
        <v>4000</v>
      </c>
    </row>
    <row r="7" spans="1:2" x14ac:dyDescent="0.3">
      <c r="A7" s="2">
        <v>6</v>
      </c>
      <c r="B7" s="2">
        <v>3000</v>
      </c>
    </row>
    <row r="8" spans="1:2" x14ac:dyDescent="0.3">
      <c r="A8" s="2">
        <v>7</v>
      </c>
      <c r="B8" s="2">
        <v>4500</v>
      </c>
    </row>
    <row r="9" spans="1:2" x14ac:dyDescent="0.3">
      <c r="A9" s="2">
        <v>8</v>
      </c>
      <c r="B9" s="2">
        <v>3500</v>
      </c>
    </row>
    <row r="10" spans="1:2" x14ac:dyDescent="0.3">
      <c r="A10" s="2">
        <v>9</v>
      </c>
      <c r="B10" s="2">
        <v>1500</v>
      </c>
    </row>
    <row r="11" spans="1:2" x14ac:dyDescent="0.3">
      <c r="A11" s="2">
        <v>10</v>
      </c>
      <c r="B11" s="2">
        <v>2000</v>
      </c>
    </row>
    <row r="12" spans="1:2" x14ac:dyDescent="0.3">
      <c r="A12" s="2">
        <v>11</v>
      </c>
      <c r="B12" s="2">
        <v>2500</v>
      </c>
    </row>
    <row r="13" spans="1:2" x14ac:dyDescent="0.3">
      <c r="A13" s="2">
        <v>12</v>
      </c>
      <c r="B13" s="2">
        <v>7000</v>
      </c>
    </row>
    <row r="14" spans="1:2" x14ac:dyDescent="0.3">
      <c r="A14" s="2">
        <v>13</v>
      </c>
      <c r="B14" s="2">
        <v>4000</v>
      </c>
    </row>
    <row r="15" spans="1:2" x14ac:dyDescent="0.3">
      <c r="A15" s="2">
        <v>14</v>
      </c>
      <c r="B15" s="2">
        <v>3000</v>
      </c>
    </row>
    <row r="16" spans="1:2" x14ac:dyDescent="0.3">
      <c r="A16" s="2">
        <v>15</v>
      </c>
      <c r="B16" s="2">
        <v>4500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5F90-FAC9-4E4D-A26F-680B5DFA058A}">
  <dimension ref="A1:F16"/>
  <sheetViews>
    <sheetView workbookViewId="0">
      <selection activeCell="H9" sqref="H9"/>
    </sheetView>
  </sheetViews>
  <sheetFormatPr defaultRowHeight="15.6" x14ac:dyDescent="0.3"/>
  <sheetData>
    <row r="1" spans="1:6" x14ac:dyDescent="0.3">
      <c r="A1" s="2" t="s">
        <v>11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</row>
    <row r="2" spans="1:6" x14ac:dyDescent="0.3">
      <c r="A2" s="2">
        <v>1</v>
      </c>
      <c r="B2" s="2">
        <v>400</v>
      </c>
      <c r="C2" s="2">
        <v>230</v>
      </c>
      <c r="D2" s="2">
        <v>330</v>
      </c>
      <c r="E2" s="2">
        <v>400</v>
      </c>
      <c r="F2" s="2">
        <v>230</v>
      </c>
    </row>
    <row r="3" spans="1:6" x14ac:dyDescent="0.3">
      <c r="A3" s="2">
        <v>2</v>
      </c>
      <c r="B3" s="2">
        <v>500</v>
      </c>
      <c r="C3" s="2">
        <v>270</v>
      </c>
      <c r="D3" s="2">
        <v>260</v>
      </c>
      <c r="E3" s="2">
        <v>500</v>
      </c>
      <c r="F3" s="2">
        <v>270</v>
      </c>
    </row>
    <row r="4" spans="1:6" x14ac:dyDescent="0.3">
      <c r="A4" s="2">
        <v>3</v>
      </c>
      <c r="B4" s="2">
        <v>200</v>
      </c>
      <c r="C4" s="2">
        <v>430</v>
      </c>
      <c r="D4" s="2">
        <v>430</v>
      </c>
      <c r="E4" s="2">
        <v>200</v>
      </c>
      <c r="F4" s="2">
        <v>430</v>
      </c>
    </row>
    <row r="5" spans="1:6" x14ac:dyDescent="0.3">
      <c r="A5" s="2">
        <v>4</v>
      </c>
      <c r="B5" s="2">
        <v>300</v>
      </c>
      <c r="C5" s="2">
        <v>220</v>
      </c>
      <c r="D5" s="2">
        <v>270</v>
      </c>
      <c r="E5" s="2">
        <v>300</v>
      </c>
      <c r="F5" s="2">
        <v>220</v>
      </c>
    </row>
    <row r="6" spans="1:6" x14ac:dyDescent="0.3">
      <c r="A6" s="2">
        <v>5</v>
      </c>
      <c r="B6" s="2">
        <v>450</v>
      </c>
      <c r="C6" s="2">
        <v>500</v>
      </c>
      <c r="D6" s="2">
        <v>400</v>
      </c>
      <c r="E6" s="2">
        <v>450</v>
      </c>
      <c r="F6" s="2">
        <v>500</v>
      </c>
    </row>
    <row r="7" spans="1:6" x14ac:dyDescent="0.3">
      <c r="A7" s="2">
        <v>6</v>
      </c>
      <c r="B7" s="2">
        <v>650</v>
      </c>
      <c r="C7" s="2">
        <v>450</v>
      </c>
      <c r="D7" s="2">
        <v>320</v>
      </c>
      <c r="E7" s="2">
        <v>650</v>
      </c>
      <c r="F7" s="2">
        <v>450</v>
      </c>
    </row>
    <row r="8" spans="1:6" x14ac:dyDescent="0.3">
      <c r="A8" s="2">
        <v>7</v>
      </c>
      <c r="B8" s="2">
        <v>350</v>
      </c>
      <c r="C8" s="2">
        <v>530</v>
      </c>
      <c r="D8" s="2">
        <v>330</v>
      </c>
      <c r="E8" s="2">
        <v>350</v>
      </c>
      <c r="F8" s="2">
        <v>530</v>
      </c>
    </row>
    <row r="9" spans="1:6" x14ac:dyDescent="0.3">
      <c r="A9" s="2">
        <v>8</v>
      </c>
      <c r="B9" s="2">
        <v>300</v>
      </c>
      <c r="C9" s="2">
        <v>700</v>
      </c>
      <c r="D9" s="2">
        <v>260</v>
      </c>
      <c r="E9" s="2">
        <v>300</v>
      </c>
      <c r="F9" s="2">
        <v>700</v>
      </c>
    </row>
    <row r="10" spans="1:6" x14ac:dyDescent="0.3">
      <c r="A10" s="2">
        <v>9</v>
      </c>
      <c r="B10" s="2">
        <v>500</v>
      </c>
      <c r="C10" s="2">
        <v>800</v>
      </c>
      <c r="D10" s="2">
        <v>430</v>
      </c>
      <c r="E10" s="2">
        <v>500</v>
      </c>
      <c r="F10" s="2">
        <v>800</v>
      </c>
    </row>
    <row r="11" spans="1:6" x14ac:dyDescent="0.3">
      <c r="A11" s="2">
        <v>10</v>
      </c>
      <c r="B11" s="2">
        <v>600</v>
      </c>
      <c r="C11" s="2">
        <v>250</v>
      </c>
      <c r="D11" s="2">
        <v>270</v>
      </c>
      <c r="E11" s="2">
        <v>600</v>
      </c>
      <c r="F11" s="2">
        <v>250</v>
      </c>
    </row>
    <row r="12" spans="1:6" x14ac:dyDescent="0.3">
      <c r="A12" s="2">
        <v>11</v>
      </c>
      <c r="B12" s="2">
        <v>150</v>
      </c>
      <c r="C12" s="2">
        <v>500</v>
      </c>
      <c r="D12" s="2">
        <v>400</v>
      </c>
      <c r="E12" s="2">
        <v>150</v>
      </c>
      <c r="F12" s="2">
        <v>500</v>
      </c>
    </row>
    <row r="13" spans="1:6" x14ac:dyDescent="0.3">
      <c r="A13" s="2">
        <v>12</v>
      </c>
      <c r="B13" s="2">
        <v>250</v>
      </c>
      <c r="C13" s="2">
        <v>340</v>
      </c>
      <c r="D13" s="2">
        <v>320</v>
      </c>
      <c r="E13" s="2">
        <v>250</v>
      </c>
      <c r="F13" s="2">
        <v>340</v>
      </c>
    </row>
    <row r="14" spans="1:6" x14ac:dyDescent="0.3">
      <c r="A14" s="2">
        <v>13</v>
      </c>
      <c r="B14" s="2">
        <v>220</v>
      </c>
      <c r="C14" s="2">
        <v>400</v>
      </c>
      <c r="D14" s="2">
        <v>250</v>
      </c>
      <c r="E14" s="2">
        <v>220</v>
      </c>
      <c r="F14" s="2">
        <v>270</v>
      </c>
    </row>
    <row r="15" spans="1:6" x14ac:dyDescent="0.3">
      <c r="A15" s="2">
        <v>14</v>
      </c>
      <c r="B15" s="2">
        <v>170</v>
      </c>
      <c r="C15" s="2">
        <v>300</v>
      </c>
      <c r="D15" s="2">
        <v>300</v>
      </c>
      <c r="E15" s="2">
        <v>170</v>
      </c>
      <c r="F15" s="2">
        <v>300</v>
      </c>
    </row>
    <row r="16" spans="1:6" x14ac:dyDescent="0.3">
      <c r="A16" s="2">
        <v>15</v>
      </c>
      <c r="B16" s="2">
        <v>420</v>
      </c>
      <c r="C16" s="2">
        <v>400</v>
      </c>
      <c r="D16" s="2">
        <v>260</v>
      </c>
      <c r="E16" s="2">
        <v>420</v>
      </c>
      <c r="F16" s="2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1DF7-2D84-439A-B0DC-4F78AB0623B2}">
  <dimension ref="A1:F2"/>
  <sheetViews>
    <sheetView workbookViewId="0">
      <selection activeCell="G2" sqref="G2"/>
    </sheetView>
  </sheetViews>
  <sheetFormatPr defaultRowHeight="15.6" x14ac:dyDescent="0.3"/>
  <sheetData>
    <row r="1" spans="1:6" x14ac:dyDescent="0.3">
      <c r="A1" s="4" t="s">
        <v>13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</row>
    <row r="2" spans="1:6" x14ac:dyDescent="0.3">
      <c r="A2" s="4" t="s">
        <v>12</v>
      </c>
      <c r="B2" s="3">
        <v>3500</v>
      </c>
      <c r="C2" s="3">
        <v>4500</v>
      </c>
      <c r="D2" s="3">
        <v>4000</v>
      </c>
      <c r="E2" s="3">
        <v>3450</v>
      </c>
      <c r="F2" s="3">
        <v>4500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FA45-BFEA-4696-9EBD-727B26D6E1C3}">
  <dimension ref="A1:C3"/>
  <sheetViews>
    <sheetView workbookViewId="0">
      <selection activeCell="C4" sqref="C4"/>
    </sheetView>
  </sheetViews>
  <sheetFormatPr defaultRowHeight="15.6" x14ac:dyDescent="0.3"/>
  <sheetData>
    <row r="1" spans="1:3" x14ac:dyDescent="0.3">
      <c r="B1" t="s">
        <v>39</v>
      </c>
      <c r="C1" t="s">
        <v>40</v>
      </c>
    </row>
    <row r="2" spans="1:3" x14ac:dyDescent="0.3">
      <c r="A2" t="s">
        <v>41</v>
      </c>
      <c r="B2">
        <v>18</v>
      </c>
      <c r="C2">
        <v>18</v>
      </c>
    </row>
    <row r="3" spans="1:3" x14ac:dyDescent="0.3">
      <c r="A3" t="s">
        <v>43</v>
      </c>
      <c r="B3">
        <v>0.04</v>
      </c>
      <c r="C3">
        <v>2.5000000000000001E-2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19EF-2F0A-4194-B6BE-947E56CFF08F}">
  <dimension ref="A1:E3"/>
  <sheetViews>
    <sheetView workbookViewId="0">
      <selection activeCell="E4" sqref="E4"/>
    </sheetView>
  </sheetViews>
  <sheetFormatPr defaultRowHeight="15.6" x14ac:dyDescent="0.3"/>
  <cols>
    <col min="1" max="1" width="10.69921875" customWidth="1"/>
  </cols>
  <sheetData>
    <row r="1" spans="1:5" x14ac:dyDescent="0.3">
      <c r="B1" t="s">
        <v>39</v>
      </c>
      <c r="C1" t="s">
        <v>40</v>
      </c>
    </row>
    <row r="2" spans="1:5" x14ac:dyDescent="0.3">
      <c r="A2" t="s">
        <v>46</v>
      </c>
      <c r="B2">
        <v>50</v>
      </c>
      <c r="C2">
        <v>75</v>
      </c>
      <c r="D2">
        <f>0.04*B2</f>
        <v>2</v>
      </c>
      <c r="E2">
        <f>0.025*C2</f>
        <v>1.875</v>
      </c>
    </row>
    <row r="3" spans="1:5" x14ac:dyDescent="0.3">
      <c r="A3" t="s">
        <v>47</v>
      </c>
      <c r="B3">
        <v>6</v>
      </c>
      <c r="C3">
        <v>6</v>
      </c>
      <c r="D3">
        <f>B3*0.04*40</f>
        <v>9.6</v>
      </c>
      <c r="E3">
        <f>C3*0.025*50</f>
        <v>7.5000000000000009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8865-592E-4620-A06E-537E255B3478}">
  <dimension ref="A1:D2"/>
  <sheetViews>
    <sheetView workbookViewId="0">
      <selection activeCell="C2" sqref="C2"/>
    </sheetView>
  </sheetViews>
  <sheetFormatPr defaultRowHeight="15.6" x14ac:dyDescent="0.3"/>
  <sheetData>
    <row r="1" spans="1:4" x14ac:dyDescent="0.3">
      <c r="B1" t="s">
        <v>39</v>
      </c>
      <c r="C1" t="s">
        <v>40</v>
      </c>
      <c r="D1" t="s">
        <v>28</v>
      </c>
    </row>
    <row r="2" spans="1:4" x14ac:dyDescent="0.3">
      <c r="A2" t="s">
        <v>42</v>
      </c>
      <c r="B2">
        <v>40</v>
      </c>
      <c r="C2">
        <v>50</v>
      </c>
      <c r="D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C7C6-E020-4ABC-839A-E6097B2D366B}">
  <dimension ref="A1:C2"/>
  <sheetViews>
    <sheetView workbookViewId="0">
      <selection activeCell="C27" sqref="C27"/>
    </sheetView>
  </sheetViews>
  <sheetFormatPr defaultRowHeight="15.6" x14ac:dyDescent="0.3"/>
  <sheetData>
    <row r="1" spans="1:3" x14ac:dyDescent="0.3">
      <c r="B1" t="s">
        <v>7</v>
      </c>
      <c r="C1" t="s">
        <v>8</v>
      </c>
    </row>
    <row r="2" spans="1:3" x14ac:dyDescent="0.3">
      <c r="A2" t="s">
        <v>0</v>
      </c>
      <c r="B2">
        <v>1</v>
      </c>
      <c r="C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38BF-E6C7-4042-95BE-D48D3D9E0F6C}">
  <dimension ref="A1:C3"/>
  <sheetViews>
    <sheetView workbookViewId="0">
      <selection activeCell="G7" sqref="G7"/>
    </sheetView>
  </sheetViews>
  <sheetFormatPr defaultRowHeight="15.6" x14ac:dyDescent="0.3"/>
  <sheetData>
    <row r="1" spans="1:3" x14ac:dyDescent="0.3">
      <c r="B1" t="s">
        <v>39</v>
      </c>
      <c r="C1" t="s">
        <v>40</v>
      </c>
    </row>
    <row r="2" spans="1:3" x14ac:dyDescent="0.3">
      <c r="A2" t="s">
        <v>44</v>
      </c>
      <c r="B2">
        <v>375</v>
      </c>
      <c r="C2">
        <v>400</v>
      </c>
    </row>
    <row r="3" spans="1:3" x14ac:dyDescent="0.3">
      <c r="A3" t="s">
        <v>45</v>
      </c>
      <c r="B3">
        <v>125</v>
      </c>
      <c r="C3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E3F8-DBC5-4A22-BA2A-0C89A58505EA}">
  <dimension ref="A1:H5"/>
  <sheetViews>
    <sheetView workbookViewId="0">
      <selection activeCell="F1" sqref="F1"/>
    </sheetView>
  </sheetViews>
  <sheetFormatPr defaultRowHeight="15.6" x14ac:dyDescent="0.3"/>
  <sheetData>
    <row r="1" spans="1:8" x14ac:dyDescent="0.3">
      <c r="A1" s="5"/>
      <c r="B1" s="4" t="s">
        <v>48</v>
      </c>
      <c r="C1" s="4" t="s">
        <v>59</v>
      </c>
      <c r="D1" s="4" t="s">
        <v>49</v>
      </c>
      <c r="E1" s="4" t="s">
        <v>50</v>
      </c>
      <c r="F1" s="4" t="s">
        <v>60</v>
      </c>
      <c r="G1" s="4" t="s">
        <v>51</v>
      </c>
      <c r="H1" s="4" t="s">
        <v>52</v>
      </c>
    </row>
    <row r="2" spans="1:8" x14ac:dyDescent="0.3">
      <c r="A2" s="4" t="s">
        <v>53</v>
      </c>
      <c r="B2" s="2">
        <v>2.5</v>
      </c>
      <c r="C2" s="2">
        <v>2.75</v>
      </c>
      <c r="D2" s="2">
        <v>1.75</v>
      </c>
      <c r="E2" s="2">
        <v>2</v>
      </c>
      <c r="F2" s="2">
        <v>2.1</v>
      </c>
      <c r="G2" s="2">
        <v>1.8</v>
      </c>
      <c r="H2" s="2">
        <v>1.65</v>
      </c>
    </row>
    <row r="3" spans="1:8" x14ac:dyDescent="0.3">
      <c r="A3" s="4" t="s">
        <v>54</v>
      </c>
      <c r="B3" s="2">
        <v>1.85</v>
      </c>
      <c r="C3" s="2">
        <v>1.9</v>
      </c>
      <c r="D3" s="2">
        <v>1.5</v>
      </c>
      <c r="E3" s="2">
        <v>1.6</v>
      </c>
      <c r="F3" s="2">
        <v>1</v>
      </c>
      <c r="G3" s="2">
        <v>1.9</v>
      </c>
      <c r="H3" s="2">
        <v>1.85</v>
      </c>
    </row>
    <row r="4" spans="1:8" x14ac:dyDescent="0.3">
      <c r="A4" s="4" t="s">
        <v>55</v>
      </c>
      <c r="B4" s="2">
        <v>2.2999999999999998</v>
      </c>
      <c r="C4" s="2">
        <v>2.25</v>
      </c>
      <c r="D4" s="2">
        <v>1.85</v>
      </c>
      <c r="E4" s="2">
        <v>1.25</v>
      </c>
      <c r="F4" s="2">
        <v>1.5</v>
      </c>
      <c r="G4" s="2">
        <v>2.25</v>
      </c>
      <c r="H4" s="2">
        <v>2</v>
      </c>
    </row>
    <row r="5" spans="1:8" x14ac:dyDescent="0.3">
      <c r="A5" s="4" t="s">
        <v>56</v>
      </c>
      <c r="B5" s="2">
        <v>1.9</v>
      </c>
      <c r="C5" s="2">
        <v>0.9</v>
      </c>
      <c r="D5" s="2">
        <v>1.6</v>
      </c>
      <c r="E5" s="2">
        <v>1.75</v>
      </c>
      <c r="F5" s="2">
        <v>2</v>
      </c>
      <c r="G5" s="2">
        <v>2.5</v>
      </c>
      <c r="H5" s="2">
        <v>2.65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50ED-520C-4286-848A-B1F3AD4F2545}">
  <dimension ref="A1:C5"/>
  <sheetViews>
    <sheetView workbookViewId="0">
      <selection activeCell="C2" sqref="C2"/>
    </sheetView>
  </sheetViews>
  <sheetFormatPr defaultRowHeight="15.6" x14ac:dyDescent="0.3"/>
  <sheetData>
    <row r="1" spans="1:3" x14ac:dyDescent="0.3">
      <c r="A1" s="4"/>
      <c r="B1" s="4" t="s">
        <v>58</v>
      </c>
      <c r="C1" s="4" t="s">
        <v>25</v>
      </c>
    </row>
    <row r="2" spans="1:3" x14ac:dyDescent="0.3">
      <c r="A2" s="4" t="s">
        <v>53</v>
      </c>
      <c r="B2" s="3">
        <v>18000</v>
      </c>
      <c r="C2" s="3">
        <v>35.5</v>
      </c>
    </row>
    <row r="3" spans="1:3" x14ac:dyDescent="0.3">
      <c r="A3" s="4" t="s">
        <v>54</v>
      </c>
      <c r="B3" s="3">
        <v>15000</v>
      </c>
      <c r="C3" s="3">
        <v>37.5</v>
      </c>
    </row>
    <row r="4" spans="1:3" x14ac:dyDescent="0.3">
      <c r="A4" s="4" t="s">
        <v>55</v>
      </c>
      <c r="B4" s="3">
        <v>25000</v>
      </c>
      <c r="C4" s="3">
        <v>39</v>
      </c>
    </row>
    <row r="5" spans="1:3" x14ac:dyDescent="0.3">
      <c r="A5" s="4" t="s">
        <v>56</v>
      </c>
      <c r="B5" s="3">
        <v>20000</v>
      </c>
      <c r="C5" s="3">
        <v>36.25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33B4-E18D-4279-8D6F-FE14EBFD52AA}">
  <dimension ref="A1:H2"/>
  <sheetViews>
    <sheetView workbookViewId="0">
      <selection activeCell="B6" sqref="B6"/>
    </sheetView>
  </sheetViews>
  <sheetFormatPr defaultRowHeight="15.6" x14ac:dyDescent="0.3"/>
  <sheetData>
    <row r="1" spans="1:8" x14ac:dyDescent="0.3">
      <c r="B1" s="4" t="s">
        <v>48</v>
      </c>
      <c r="C1" s="4" t="s">
        <v>59</v>
      </c>
      <c r="D1" s="4" t="s">
        <v>49</v>
      </c>
      <c r="E1" s="4" t="s">
        <v>50</v>
      </c>
      <c r="F1" s="4" t="s">
        <v>60</v>
      </c>
      <c r="G1" s="4" t="s">
        <v>51</v>
      </c>
      <c r="H1" s="4" t="s">
        <v>52</v>
      </c>
    </row>
    <row r="2" spans="1:8" x14ac:dyDescent="0.3">
      <c r="A2" t="s">
        <v>57</v>
      </c>
      <c r="B2">
        <v>6800</v>
      </c>
      <c r="C2">
        <v>11600</v>
      </c>
      <c r="D2">
        <v>10800</v>
      </c>
      <c r="E2">
        <v>10080</v>
      </c>
      <c r="F2">
        <v>14400</v>
      </c>
      <c r="G2">
        <v>12000</v>
      </c>
      <c r="H2">
        <v>7200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A632-6F60-4975-924F-52B08DDA32A0}">
  <dimension ref="A1:D2"/>
  <sheetViews>
    <sheetView tabSelected="1" workbookViewId="0">
      <selection activeCell="I17" sqref="I17"/>
    </sheetView>
  </sheetViews>
  <sheetFormatPr defaultRowHeight="15.6" x14ac:dyDescent="0.3"/>
  <sheetData>
    <row r="1" spans="1:4" x14ac:dyDescent="0.3">
      <c r="B1" t="s">
        <v>65</v>
      </c>
      <c r="C1" t="s">
        <v>66</v>
      </c>
      <c r="D1" t="s">
        <v>67</v>
      </c>
    </row>
    <row r="2" spans="1:4" x14ac:dyDescent="0.3">
      <c r="A2" t="s">
        <v>61</v>
      </c>
      <c r="B2">
        <v>8</v>
      </c>
      <c r="C2">
        <v>5</v>
      </c>
      <c r="D2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4A89-F77F-4AB3-9C70-ED0037304D61}">
  <dimension ref="A1:E5"/>
  <sheetViews>
    <sheetView workbookViewId="0">
      <selection activeCell="F10" sqref="F10"/>
    </sheetView>
  </sheetViews>
  <sheetFormatPr defaultRowHeight="15.6" x14ac:dyDescent="0.3"/>
  <sheetData>
    <row r="1" spans="1:5" x14ac:dyDescent="0.3">
      <c r="B1" t="s">
        <v>65</v>
      </c>
      <c r="C1" t="s">
        <v>66</v>
      </c>
      <c r="D1" t="s">
        <v>67</v>
      </c>
      <c r="E1" t="s">
        <v>69</v>
      </c>
    </row>
    <row r="2" spans="1:5" x14ac:dyDescent="0.3">
      <c r="A2" s="6" t="s">
        <v>62</v>
      </c>
      <c r="B2" s="6">
        <v>0.5</v>
      </c>
      <c r="C2" s="6">
        <v>0.2</v>
      </c>
      <c r="D2" s="6">
        <v>0.05</v>
      </c>
      <c r="E2" s="6">
        <v>50</v>
      </c>
    </row>
    <row r="3" spans="1:5" x14ac:dyDescent="0.3">
      <c r="A3" s="6" t="s">
        <v>63</v>
      </c>
      <c r="B3" s="6">
        <v>0.3</v>
      </c>
      <c r="C3" s="6">
        <v>0.4</v>
      </c>
      <c r="D3" s="6">
        <v>0.2</v>
      </c>
      <c r="E3" s="6">
        <v>60</v>
      </c>
    </row>
    <row r="4" spans="1:5" x14ac:dyDescent="0.3">
      <c r="A4" s="6" t="s">
        <v>68</v>
      </c>
      <c r="B4" s="6">
        <v>0.2</v>
      </c>
      <c r="C4" s="6">
        <v>0.3</v>
      </c>
      <c r="D4" s="6">
        <v>0.35</v>
      </c>
      <c r="E4" s="6">
        <v>70</v>
      </c>
    </row>
    <row r="5" spans="1:5" x14ac:dyDescent="0.3">
      <c r="A5" s="6" t="s">
        <v>64</v>
      </c>
      <c r="B5" s="6">
        <v>0</v>
      </c>
      <c r="C5" s="6">
        <v>0.1</v>
      </c>
      <c r="D5" s="6">
        <v>0.4</v>
      </c>
      <c r="E5" s="6">
        <v>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A8D-B351-4FFD-9B08-6CD2C2334F79}">
  <dimension ref="A1:D2"/>
  <sheetViews>
    <sheetView workbookViewId="0">
      <selection activeCell="F4" sqref="F4:F5"/>
    </sheetView>
  </sheetViews>
  <sheetFormatPr defaultRowHeight="15.6" x14ac:dyDescent="0.3"/>
  <sheetData>
    <row r="1" spans="1:4" x14ac:dyDescent="0.3">
      <c r="B1" t="s">
        <v>65</v>
      </c>
      <c r="C1" t="s">
        <v>66</v>
      </c>
      <c r="D1" t="s">
        <v>67</v>
      </c>
    </row>
    <row r="2" spans="1:4" x14ac:dyDescent="0.3">
      <c r="A2" t="s">
        <v>45</v>
      </c>
      <c r="B2">
        <v>50</v>
      </c>
      <c r="C2">
        <v>50</v>
      </c>
      <c r="D2">
        <v>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E4A2-39A6-4639-9E77-6D14527D8EF5}">
  <dimension ref="A1:D2"/>
  <sheetViews>
    <sheetView workbookViewId="0">
      <selection activeCell="G18" sqref="G18"/>
    </sheetView>
  </sheetViews>
  <sheetFormatPr defaultRowHeight="15.6" x14ac:dyDescent="0.3"/>
  <sheetData>
    <row r="1" spans="1:4" x14ac:dyDescent="0.3">
      <c r="B1" t="s">
        <v>70</v>
      </c>
      <c r="C1" t="s">
        <v>71</v>
      </c>
      <c r="D1" t="s">
        <v>74</v>
      </c>
    </row>
    <row r="2" spans="1:4" x14ac:dyDescent="0.3">
      <c r="A2" t="s">
        <v>0</v>
      </c>
      <c r="B2">
        <v>240</v>
      </c>
      <c r="C2">
        <v>225</v>
      </c>
      <c r="D2">
        <v>425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C8C8-840B-4319-BEF2-B9CABB8CB827}">
  <dimension ref="A1:E3"/>
  <sheetViews>
    <sheetView workbookViewId="0">
      <selection activeCell="D1" sqref="D1"/>
    </sheetView>
  </sheetViews>
  <sheetFormatPr defaultRowHeight="15.6" x14ac:dyDescent="0.3"/>
  <sheetData>
    <row r="1" spans="1:5" x14ac:dyDescent="0.3">
      <c r="B1" t="s">
        <v>70</v>
      </c>
      <c r="C1" t="s">
        <v>71</v>
      </c>
      <c r="D1" t="s">
        <v>74</v>
      </c>
      <c r="E1" t="s">
        <v>73</v>
      </c>
    </row>
    <row r="2" spans="1:5" x14ac:dyDescent="0.3">
      <c r="A2" t="s">
        <v>72</v>
      </c>
      <c r="B2">
        <v>3</v>
      </c>
      <c r="C2">
        <v>5</v>
      </c>
      <c r="D2">
        <v>6</v>
      </c>
      <c r="E2">
        <v>490</v>
      </c>
    </row>
    <row r="3" spans="1:5" x14ac:dyDescent="0.3">
      <c r="A3" t="s">
        <v>43</v>
      </c>
      <c r="B3">
        <v>2</v>
      </c>
      <c r="C3">
        <v>1.5</v>
      </c>
      <c r="D3">
        <v>3</v>
      </c>
      <c r="E3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ABCD-7FBD-4864-8EF0-F42254E11BD4}">
  <dimension ref="A1:C2"/>
  <sheetViews>
    <sheetView workbookViewId="0">
      <selection activeCell="D2" sqref="D2"/>
    </sheetView>
  </sheetViews>
  <sheetFormatPr defaultRowHeight="15.6" x14ac:dyDescent="0.3"/>
  <cols>
    <col min="2" max="2" width="13.19921875" bestFit="1" customWidth="1"/>
    <col min="3" max="3" width="12.09765625" bestFit="1" customWidth="1"/>
  </cols>
  <sheetData>
    <row r="1" spans="1:3" x14ac:dyDescent="0.3">
      <c r="B1" t="s">
        <v>75</v>
      </c>
      <c r="C1" t="s">
        <v>76</v>
      </c>
    </row>
    <row r="2" spans="1:3" x14ac:dyDescent="0.3">
      <c r="A2" t="s">
        <v>0</v>
      </c>
      <c r="B2">
        <v>1100</v>
      </c>
      <c r="C2">
        <v>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3681-8BF0-44EB-BC4A-8FEF207FD110}">
  <dimension ref="A1:D3"/>
  <sheetViews>
    <sheetView workbookViewId="0">
      <selection activeCell="I8" sqref="I8"/>
    </sheetView>
  </sheetViews>
  <sheetFormatPr defaultRowHeight="15.6" x14ac:dyDescent="0.3"/>
  <sheetData>
    <row r="1" spans="1:4" x14ac:dyDescent="0.3">
      <c r="B1" t="s">
        <v>7</v>
      </c>
      <c r="C1" t="s">
        <v>8</v>
      </c>
      <c r="D1" t="s">
        <v>5</v>
      </c>
    </row>
    <row r="2" spans="1:4" x14ac:dyDescent="0.3">
      <c r="A2" t="s">
        <v>9</v>
      </c>
      <c r="B2">
        <v>5</v>
      </c>
      <c r="C2">
        <v>3</v>
      </c>
      <c r="D2">
        <v>120</v>
      </c>
    </row>
    <row r="3" spans="1:4" x14ac:dyDescent="0.3">
      <c r="A3" t="s">
        <v>10</v>
      </c>
      <c r="B3">
        <v>3</v>
      </c>
      <c r="C3">
        <v>5</v>
      </c>
      <c r="D3">
        <v>120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D55B-FB0F-4711-BEFC-11189847AD66}">
  <dimension ref="A1:D3"/>
  <sheetViews>
    <sheetView workbookViewId="0">
      <selection activeCell="C4" sqref="C4"/>
    </sheetView>
  </sheetViews>
  <sheetFormatPr defaultRowHeight="15.6" x14ac:dyDescent="0.3"/>
  <cols>
    <col min="1" max="1" width="10.8984375" bestFit="1" customWidth="1"/>
    <col min="2" max="2" width="13.19921875" bestFit="1" customWidth="1"/>
    <col min="3" max="3" width="12.09765625" bestFit="1" customWidth="1"/>
  </cols>
  <sheetData>
    <row r="1" spans="1:4" x14ac:dyDescent="0.3">
      <c r="B1" t="s">
        <v>75</v>
      </c>
      <c r="C1" t="s">
        <v>76</v>
      </c>
      <c r="D1" t="s">
        <v>73</v>
      </c>
    </row>
    <row r="2" spans="1:4" x14ac:dyDescent="0.3">
      <c r="A2" s="7" t="s">
        <v>77</v>
      </c>
      <c r="B2">
        <v>4</v>
      </c>
      <c r="C2">
        <v>6</v>
      </c>
      <c r="D2">
        <v>40</v>
      </c>
    </row>
    <row r="3" spans="1:4" x14ac:dyDescent="0.3">
      <c r="A3" s="8" t="s">
        <v>78</v>
      </c>
      <c r="B3" s="8">
        <v>5</v>
      </c>
      <c r="C3" s="8">
        <v>4</v>
      </c>
      <c r="D3" s="8">
        <v>40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BB3D-56CF-411C-9772-B72A4EEEDE3C}">
  <dimension ref="A1:C7"/>
  <sheetViews>
    <sheetView workbookViewId="0">
      <selection activeCell="I10" sqref="I10"/>
    </sheetView>
  </sheetViews>
  <sheetFormatPr defaultRowHeight="15.6" x14ac:dyDescent="0.3"/>
  <cols>
    <col min="2" max="2" width="10.3984375" customWidth="1"/>
  </cols>
  <sheetData>
    <row r="1" spans="1:3" x14ac:dyDescent="0.3">
      <c r="B1" t="s">
        <v>79</v>
      </c>
      <c r="C1" t="s">
        <v>80</v>
      </c>
    </row>
    <row r="2" spans="1:3" x14ac:dyDescent="0.3">
      <c r="A2" t="s">
        <v>41</v>
      </c>
      <c r="B2" s="9">
        <v>750</v>
      </c>
      <c r="C2" s="9">
        <v>980</v>
      </c>
    </row>
    <row r="3" spans="1:3" x14ac:dyDescent="0.3">
      <c r="A3" s="10"/>
    </row>
    <row r="4" spans="1:3" x14ac:dyDescent="0.3">
      <c r="A4" s="10"/>
    </row>
    <row r="5" spans="1:3" x14ac:dyDescent="0.3">
      <c r="A5" s="10"/>
    </row>
    <row r="6" spans="1:3" x14ac:dyDescent="0.3">
      <c r="A6" s="10"/>
    </row>
    <row r="7" spans="1:3" x14ac:dyDescent="0.3">
      <c r="A7" s="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1CB6-5BC7-4F29-B4A0-A102ED991FFE}">
  <dimension ref="A1:B6"/>
  <sheetViews>
    <sheetView workbookViewId="0">
      <selection activeCell="E7" sqref="E7"/>
    </sheetView>
  </sheetViews>
  <sheetFormatPr defaultRowHeight="15.6" x14ac:dyDescent="0.3"/>
  <cols>
    <col min="3" max="3" width="6.09765625" bestFit="1" customWidth="1"/>
    <col min="4" max="5" width="11.69921875" bestFit="1" customWidth="1"/>
    <col min="6" max="6" width="8.5" bestFit="1" customWidth="1"/>
    <col min="7" max="7" width="5.5" bestFit="1" customWidth="1"/>
  </cols>
  <sheetData>
    <row r="1" spans="1:2" x14ac:dyDescent="0.3">
      <c r="B1" t="s">
        <v>90</v>
      </c>
    </row>
    <row r="2" spans="1:2" x14ac:dyDescent="0.3">
      <c r="A2" s="11" t="s">
        <v>81</v>
      </c>
      <c r="B2" s="12">
        <v>700</v>
      </c>
    </row>
    <row r="3" spans="1:2" x14ac:dyDescent="0.3">
      <c r="A3" s="11" t="s">
        <v>82</v>
      </c>
      <c r="B3" s="12">
        <v>100</v>
      </c>
    </row>
    <row r="4" spans="1:2" x14ac:dyDescent="0.3">
      <c r="A4" s="11" t="s">
        <v>83</v>
      </c>
      <c r="B4" s="12">
        <v>200</v>
      </c>
    </row>
    <row r="5" spans="1:2" x14ac:dyDescent="0.3">
      <c r="A5" s="11" t="s">
        <v>91</v>
      </c>
      <c r="B5" s="12">
        <v>600</v>
      </c>
    </row>
    <row r="6" spans="1:2" x14ac:dyDescent="0.3">
      <c r="A6" s="11" t="s">
        <v>84</v>
      </c>
      <c r="B6" s="12">
        <v>900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979B-4C17-4EC4-BB4F-3BE6C5E00B7C}">
  <dimension ref="A1:D3"/>
  <sheetViews>
    <sheetView workbookViewId="0">
      <selection activeCell="M17" sqref="M17"/>
    </sheetView>
  </sheetViews>
  <sheetFormatPr defaultRowHeight="15.6" x14ac:dyDescent="0.3"/>
  <cols>
    <col min="2" max="2" width="9.5" bestFit="1" customWidth="1"/>
    <col min="3" max="3" width="9.296875" bestFit="1" customWidth="1"/>
    <col min="4" max="4" width="5" bestFit="1" customWidth="1"/>
  </cols>
  <sheetData>
    <row r="1" spans="1:4" x14ac:dyDescent="0.3">
      <c r="B1" t="s">
        <v>79</v>
      </c>
      <c r="C1" t="s">
        <v>80</v>
      </c>
      <c r="D1" t="s">
        <v>73</v>
      </c>
    </row>
    <row r="2" spans="1:4" x14ac:dyDescent="0.3">
      <c r="A2" t="s">
        <v>89</v>
      </c>
      <c r="B2">
        <v>0.25</v>
      </c>
      <c r="C2">
        <v>0.15</v>
      </c>
      <c r="D2">
        <v>8</v>
      </c>
    </row>
    <row r="3" spans="1:4" x14ac:dyDescent="0.3">
      <c r="A3" t="s">
        <v>78</v>
      </c>
      <c r="B3">
        <v>0.1</v>
      </c>
      <c r="C3">
        <v>0.3</v>
      </c>
      <c r="D3">
        <v>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D732-FCBE-4A06-A9C6-5747DE2C3A5D}">
  <dimension ref="A1:F8"/>
  <sheetViews>
    <sheetView workbookViewId="0">
      <selection activeCell="I11" sqref="I11"/>
    </sheetView>
  </sheetViews>
  <sheetFormatPr defaultRowHeight="15.6" x14ac:dyDescent="0.3"/>
  <cols>
    <col min="1" max="1" width="10" customWidth="1"/>
    <col min="3" max="3" width="14.296875" customWidth="1"/>
    <col min="4" max="4" width="14.5" customWidth="1"/>
  </cols>
  <sheetData>
    <row r="1" spans="1:6" x14ac:dyDescent="0.3">
      <c r="B1" t="s">
        <v>85</v>
      </c>
      <c r="C1" t="s">
        <v>86</v>
      </c>
      <c r="D1" t="s">
        <v>87</v>
      </c>
      <c r="E1" t="s">
        <v>88</v>
      </c>
      <c r="F1" t="s">
        <v>81</v>
      </c>
    </row>
    <row r="2" spans="1:6" x14ac:dyDescent="0.3">
      <c r="A2" s="11" t="s">
        <v>81</v>
      </c>
      <c r="B2" s="12">
        <v>0.1</v>
      </c>
      <c r="C2" s="12">
        <v>0.1</v>
      </c>
      <c r="D2" s="12">
        <v>0.02</v>
      </c>
      <c r="E2" s="12">
        <v>0.01</v>
      </c>
      <c r="F2" s="12">
        <v>1</v>
      </c>
    </row>
    <row r="3" spans="1:6" x14ac:dyDescent="0.3">
      <c r="A3" s="11" t="s">
        <v>82</v>
      </c>
      <c r="B3" s="12">
        <v>0</v>
      </c>
      <c r="C3" s="12">
        <v>0</v>
      </c>
      <c r="D3" s="12">
        <v>0.03</v>
      </c>
      <c r="E3" s="12">
        <v>1</v>
      </c>
      <c r="F3" s="12">
        <v>0</v>
      </c>
    </row>
    <row r="4" spans="1:6" x14ac:dyDescent="0.3">
      <c r="A4" s="11" t="s">
        <v>83</v>
      </c>
      <c r="B4" s="12">
        <v>0.03</v>
      </c>
      <c r="C4" s="12">
        <v>0.3</v>
      </c>
      <c r="D4" s="12">
        <v>0</v>
      </c>
      <c r="E4" s="12">
        <v>0</v>
      </c>
      <c r="F4" s="12">
        <v>0</v>
      </c>
    </row>
    <row r="5" spans="1:6" x14ac:dyDescent="0.3">
      <c r="A5" s="11" t="s">
        <v>91</v>
      </c>
      <c r="B5" s="12">
        <v>0.12</v>
      </c>
      <c r="C5" s="12">
        <v>0.1</v>
      </c>
      <c r="D5" s="12">
        <v>0.01</v>
      </c>
      <c r="E5" s="12">
        <v>0</v>
      </c>
      <c r="F5" s="12">
        <v>0</v>
      </c>
    </row>
    <row r="6" spans="1:6" x14ac:dyDescent="0.3">
      <c r="A6" s="11" t="s">
        <v>84</v>
      </c>
      <c r="B6" s="12">
        <v>0.2</v>
      </c>
      <c r="C6" s="12">
        <v>0.08</v>
      </c>
      <c r="D6" s="12">
        <v>0.02</v>
      </c>
      <c r="E6" s="12">
        <v>0.02</v>
      </c>
      <c r="F6" s="12">
        <v>0</v>
      </c>
    </row>
    <row r="7" spans="1:6" x14ac:dyDescent="0.3">
      <c r="A7" t="s">
        <v>79</v>
      </c>
      <c r="B7" s="12">
        <v>0.05</v>
      </c>
      <c r="C7" s="12">
        <v>0.18</v>
      </c>
      <c r="D7" s="12">
        <v>0.01</v>
      </c>
      <c r="E7" s="12">
        <v>0.02</v>
      </c>
      <c r="F7" s="12">
        <v>0.1</v>
      </c>
    </row>
    <row r="8" spans="1:6" x14ac:dyDescent="0.3">
      <c r="A8" t="s">
        <v>80</v>
      </c>
      <c r="B8" s="12">
        <v>0.11</v>
      </c>
      <c r="C8" s="12">
        <v>0.15</v>
      </c>
      <c r="D8" s="12">
        <v>0.01</v>
      </c>
      <c r="E8" s="12">
        <v>0</v>
      </c>
      <c r="F8" s="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FC49-7269-4D8F-A0E3-C2352024BCF2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806B-734F-4B4D-B8AE-F698B125798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FE44-E48C-4E57-AE56-33161D68A49F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C4C9-EE74-4E12-8BAD-02C14FFDE8AC}">
  <dimension ref="A1:C2"/>
  <sheetViews>
    <sheetView workbookViewId="0">
      <selection activeCell="H27" sqref="H27:I27"/>
    </sheetView>
  </sheetViews>
  <sheetFormatPr defaultRowHeight="15.6" x14ac:dyDescent="0.3"/>
  <sheetData>
    <row r="1" spans="1:3" x14ac:dyDescent="0.3">
      <c r="B1" t="s">
        <v>15</v>
      </c>
      <c r="C1" t="s">
        <v>16</v>
      </c>
    </row>
    <row r="2" spans="1:3" x14ac:dyDescent="0.3">
      <c r="A2" t="s">
        <v>0</v>
      </c>
      <c r="B2">
        <v>10</v>
      </c>
      <c r="C2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5A81-5960-4979-A59A-50C34DD9D09F}">
  <dimension ref="A1:D5"/>
  <sheetViews>
    <sheetView workbookViewId="0">
      <selection activeCell="K11" sqref="K11"/>
    </sheetView>
  </sheetViews>
  <sheetFormatPr defaultRowHeight="15.6" x14ac:dyDescent="0.3"/>
  <sheetData>
    <row r="1" spans="1:4" x14ac:dyDescent="0.3">
      <c r="B1" t="s">
        <v>15</v>
      </c>
      <c r="C1" t="s">
        <v>16</v>
      </c>
      <c r="D1" t="s">
        <v>5</v>
      </c>
    </row>
    <row r="2" spans="1:4" x14ac:dyDescent="0.3">
      <c r="A2" t="s">
        <v>17</v>
      </c>
      <c r="B2">
        <v>42</v>
      </c>
      <c r="C2">
        <v>60</v>
      </c>
      <c r="D2">
        <v>37800</v>
      </c>
    </row>
    <row r="3" spans="1:4" x14ac:dyDescent="0.3">
      <c r="A3" t="s">
        <v>14</v>
      </c>
      <c r="B3">
        <v>30</v>
      </c>
      <c r="C3">
        <v>50</v>
      </c>
      <c r="D3">
        <v>36000</v>
      </c>
    </row>
    <row r="4" spans="1:4" x14ac:dyDescent="0.3">
      <c r="A4" t="s">
        <v>18</v>
      </c>
      <c r="B4">
        <v>60</v>
      </c>
      <c r="C4">
        <v>40</v>
      </c>
      <c r="D4">
        <v>42480</v>
      </c>
    </row>
    <row r="5" spans="1:4" x14ac:dyDescent="0.3">
      <c r="A5" t="s">
        <v>19</v>
      </c>
      <c r="B5">
        <v>6</v>
      </c>
      <c r="C5">
        <v>15</v>
      </c>
      <c r="D5">
        <v>8100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F38-F224-4D4B-B0A5-CA24990E9FCB}">
  <dimension ref="A1:C2"/>
  <sheetViews>
    <sheetView workbookViewId="0">
      <selection activeCell="G8" sqref="G8"/>
    </sheetView>
  </sheetViews>
  <sheetFormatPr defaultRowHeight="15.6" x14ac:dyDescent="0.3"/>
  <sheetData>
    <row r="1" spans="1:3" x14ac:dyDescent="0.3">
      <c r="B1" t="s">
        <v>20</v>
      </c>
      <c r="C1" t="s">
        <v>21</v>
      </c>
    </row>
    <row r="2" spans="1:3" x14ac:dyDescent="0.3">
      <c r="A2" t="s">
        <v>0</v>
      </c>
      <c r="B2">
        <v>5</v>
      </c>
      <c r="C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9AE7-D276-4767-9A0C-C328749D90F6}">
  <dimension ref="A1:D4"/>
  <sheetViews>
    <sheetView workbookViewId="0"/>
  </sheetViews>
  <sheetFormatPr defaultRowHeight="15.6" x14ac:dyDescent="0.3"/>
  <sheetData>
    <row r="1" spans="1:4" x14ac:dyDescent="0.3">
      <c r="B1" t="s">
        <v>20</v>
      </c>
      <c r="C1" t="s">
        <v>21</v>
      </c>
      <c r="D1" t="s">
        <v>5</v>
      </c>
    </row>
    <row r="2" spans="1:4" x14ac:dyDescent="0.3">
      <c r="A2" t="s">
        <v>22</v>
      </c>
      <c r="B2">
        <v>60</v>
      </c>
      <c r="C2">
        <v>90</v>
      </c>
      <c r="D2">
        <v>54000</v>
      </c>
    </row>
    <row r="3" spans="1:4" x14ac:dyDescent="0.3">
      <c r="A3" t="s">
        <v>18</v>
      </c>
      <c r="B3">
        <v>30</v>
      </c>
      <c r="C3">
        <v>20</v>
      </c>
      <c r="D3">
        <v>18000</v>
      </c>
    </row>
    <row r="4" spans="1:4" x14ac:dyDescent="0.3">
      <c r="A4" t="s">
        <v>23</v>
      </c>
      <c r="B4">
        <v>12.5</v>
      </c>
      <c r="C4">
        <v>15</v>
      </c>
      <c r="D4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CE6D-B990-452D-BA85-E3D4C291780F}">
  <dimension ref="A1:C2"/>
  <sheetViews>
    <sheetView workbookViewId="0">
      <selection activeCell="H12" sqref="H12"/>
    </sheetView>
  </sheetViews>
  <sheetFormatPr defaultRowHeight="15.6" x14ac:dyDescent="0.3"/>
  <cols>
    <col min="3" max="3" width="11.69921875" customWidth="1"/>
  </cols>
  <sheetData>
    <row r="1" spans="1:3" x14ac:dyDescent="0.3">
      <c r="B1" t="s">
        <v>15</v>
      </c>
      <c r="C1" t="s">
        <v>24</v>
      </c>
    </row>
    <row r="2" spans="1:3" x14ac:dyDescent="0.3">
      <c r="A2" t="s">
        <v>25</v>
      </c>
      <c r="B2">
        <v>7.5</v>
      </c>
      <c r="C2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BCA1-FC0B-416F-ADB7-6B573E158878}">
  <dimension ref="A1:B2"/>
  <sheetViews>
    <sheetView workbookViewId="0">
      <selection activeCell="F8" sqref="F8"/>
    </sheetView>
  </sheetViews>
  <sheetFormatPr defaultRowHeight="15.6" x14ac:dyDescent="0.3"/>
  <sheetData>
    <row r="1" spans="1:2" x14ac:dyDescent="0.3">
      <c r="B1" t="s">
        <v>28</v>
      </c>
    </row>
    <row r="2" spans="1:2" x14ac:dyDescent="0.3">
      <c r="A2" t="s">
        <v>29</v>
      </c>
      <c r="B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Prod_Mix_Prob_Data</vt:lpstr>
      <vt:lpstr>Prod_Mix_Ch_DV</vt:lpstr>
      <vt:lpstr>Prod_Mix_Ch_Data</vt:lpstr>
      <vt:lpstr>Golf_Bags_Profit</vt:lpstr>
      <vt:lpstr>Golf_Bags_Cons</vt:lpstr>
      <vt:lpstr>BB_Gloves_Profit</vt:lpstr>
      <vt:lpstr>BB_Gloves_Cons</vt:lpstr>
      <vt:lpstr>BF_Cost</vt:lpstr>
      <vt:lpstr>BF_Total</vt:lpstr>
      <vt:lpstr>BF_Cons</vt:lpstr>
      <vt:lpstr>IP_Yield</vt:lpstr>
      <vt:lpstr>IP_Cons</vt:lpstr>
      <vt:lpstr>IP_Amount</vt:lpstr>
      <vt:lpstr>Proj_Sel_DV</vt:lpstr>
      <vt:lpstr>Proj_Sel_Data</vt:lpstr>
      <vt:lpstr>Proj_Sel_Cons</vt:lpstr>
      <vt:lpstr>PS_Rev</vt:lpstr>
      <vt:lpstr>PS_Cost</vt:lpstr>
      <vt:lpstr>PS_Cons</vt:lpstr>
      <vt:lpstr>PS_MinMax</vt:lpstr>
      <vt:lpstr>MD_Cost</vt:lpstr>
      <vt:lpstr>MD_Capacity</vt:lpstr>
      <vt:lpstr>MD_Demand</vt:lpstr>
      <vt:lpstr>CMR_Cost</vt:lpstr>
      <vt:lpstr>CMR_Result</vt:lpstr>
      <vt:lpstr>CMR_Cons</vt:lpstr>
      <vt:lpstr>HS_Profit</vt:lpstr>
      <vt:lpstr>HS_Cons</vt:lpstr>
      <vt:lpstr>B_Profit</vt:lpstr>
      <vt:lpstr>B_Cons</vt:lpstr>
      <vt:lpstr>PF_Rev</vt:lpstr>
      <vt:lpstr>PF_Cost</vt:lpstr>
      <vt:lpstr>PF_Cons</vt:lpstr>
      <vt:lpstr>PF_Prop</vt:lpstr>
      <vt:lpstr>ES1_Cost</vt:lpstr>
      <vt:lpstr>ES1_Cons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HValuck</dc:creator>
  <cp:lastModifiedBy>HValuck</cp:lastModifiedBy>
  <dcterms:created xsi:type="dcterms:W3CDTF">2021-08-02T21:20:37Z</dcterms:created>
  <dcterms:modified xsi:type="dcterms:W3CDTF">2021-08-11T04:02:43Z</dcterms:modified>
</cp:coreProperties>
</file>