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aluck\Desktop\Pyomo Optimization\"/>
    </mc:Choice>
  </mc:AlternateContent>
  <xr:revisionPtr revIDLastSave="0" documentId="13_ncr:1_{A5F0A010-6600-488C-B008-C4F1B845C18A}" xr6:coauthVersionLast="46" xr6:coauthVersionMax="46" xr10:uidLastSave="{00000000-0000-0000-0000-000000000000}"/>
  <bookViews>
    <workbookView xWindow="1308" yWindow="2724" windowWidth="19836" windowHeight="9372" tabRatio="749" firstSheet="38" activeTab="42" xr2:uid="{39CCFCBB-AF22-4DC3-A24B-93845F8E8F3C}"/>
  </bookViews>
  <sheets>
    <sheet name="Prod_Mix_Prob_Data" sheetId="2" r:id="rId1"/>
    <sheet name="Prod_Mix_Ch_DV" sheetId="3" r:id="rId2"/>
    <sheet name="Prod_Mix_Ch_Data" sheetId="4" r:id="rId3"/>
    <sheet name="Golf_Bags_Profit" sheetId="8" r:id="rId4"/>
    <sheet name="Golf_Bags_Cons" sheetId="9" r:id="rId5"/>
    <sheet name="BB_Gloves_Profit" sheetId="10" r:id="rId6"/>
    <sheet name="BB_Gloves_Cons" sheetId="11" r:id="rId7"/>
    <sheet name="BF_Cost" sheetId="12" r:id="rId8"/>
    <sheet name="BF_Total" sheetId="14" r:id="rId9"/>
    <sheet name="BF_Cons" sheetId="13" r:id="rId10"/>
    <sheet name="IP_Yield" sheetId="15" r:id="rId11"/>
    <sheet name="IP_Cons" sheetId="16" r:id="rId12"/>
    <sheet name="IP_Amount" sheetId="20" r:id="rId13"/>
    <sheet name="Proj_Sel_DV" sheetId="5" r:id="rId14"/>
    <sheet name="Proj_Sel_Data" sheetId="6" r:id="rId15"/>
    <sheet name="Proj_Sel_Cons" sheetId="7" r:id="rId16"/>
    <sheet name="PS_Rev" sheetId="21" r:id="rId17"/>
    <sheet name="PS_Cost" sheetId="23" r:id="rId18"/>
    <sheet name="PS_Cons" sheetId="22" r:id="rId19"/>
    <sheet name="PS_MinMax" sheetId="24" r:id="rId20"/>
    <sheet name="MD_Cost" sheetId="25" r:id="rId21"/>
    <sheet name="MD_Capacity" sheetId="28" r:id="rId22"/>
    <sheet name="MD_Demand" sheetId="26" r:id="rId23"/>
    <sheet name="CMR_Cost" sheetId="29" r:id="rId24"/>
    <sheet name="CMR_Result" sheetId="30" r:id="rId25"/>
    <sheet name="CMR_Cons" sheetId="32" r:id="rId26"/>
    <sheet name="HS_Profit" sheetId="33" r:id="rId27"/>
    <sheet name="HS_Cons" sheetId="34" r:id="rId28"/>
    <sheet name="B_Profit" sheetId="36" r:id="rId29"/>
    <sheet name="B_Cons" sheetId="37" r:id="rId30"/>
    <sheet name="PF_Rev" sheetId="38" r:id="rId31"/>
    <sheet name="PF_Cost" sheetId="40" r:id="rId32"/>
    <sheet name="PF_Cons" sheetId="41" r:id="rId33"/>
    <sheet name="PF_Prop" sheetId="39" r:id="rId34"/>
    <sheet name="ES1_Cost" sheetId="42" r:id="rId35"/>
    <sheet name="ES1_Sched" sheetId="43" r:id="rId36"/>
    <sheet name="LB_Cost" sheetId="45" r:id="rId37"/>
    <sheet name="F_Profit" sheetId="47" r:id="rId38"/>
    <sheet name="F_Cropcons" sheetId="48" r:id="rId39"/>
    <sheet name="F_Farmcons" sheetId="49" r:id="rId40"/>
    <sheet name="IM_DV" sheetId="65" r:id="rId41"/>
    <sheet name="IM_Demand" sheetId="59" r:id="rId42"/>
    <sheet name="IM_Cost" sheetId="60" r:id="rId43"/>
    <sheet name="ID_Profit" sheetId="50" r:id="rId44"/>
    <sheet name="ID_Cons" sheetId="51" r:id="rId45"/>
    <sheet name="ES2_Cost" sheetId="52" r:id="rId46"/>
    <sheet name="ES2_Cons" sheetId="53" r:id="rId47"/>
    <sheet name="MPP_Profit" sheetId="62" r:id="rId48"/>
    <sheet name="MPP_Cons" sheetId="61" r:id="rId49"/>
    <sheet name="MPP_Props" sheetId="63" r:id="rId50"/>
    <sheet name="MPP_Total" sheetId="64" r:id="rId51"/>
    <sheet name="SR_Cost" sheetId="54" r:id="rId52"/>
    <sheet name="SR_Cons" sheetId="55" r:id="rId53"/>
    <sheet name="NF_Capacity" sheetId="56" r:id="rId54"/>
    <sheet name="NF_Cost" sheetId="57" r:id="rId55"/>
    <sheet name="NF_SupDem" sheetId="58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3" l="1"/>
  <c r="D3" i="23"/>
  <c r="E2" i="23"/>
  <c r="D2" i="23"/>
</calcChain>
</file>

<file path=xl/sharedStrings.xml><?xml version="1.0" encoding="utf-8"?>
<sst xmlns="http://schemas.openxmlformats.org/spreadsheetml/2006/main" count="397" uniqueCount="186">
  <si>
    <t>Profit</t>
  </si>
  <si>
    <t>Roses</t>
  </si>
  <si>
    <t>Begonias</t>
  </si>
  <si>
    <t>F1</t>
  </si>
  <si>
    <t>F2</t>
  </si>
  <si>
    <t>Available</t>
  </si>
  <si>
    <t>Ftotal</t>
  </si>
  <si>
    <t>A</t>
  </si>
  <si>
    <t>B</t>
  </si>
  <si>
    <t>Blobs</t>
  </si>
  <si>
    <t>Globs</t>
  </si>
  <si>
    <t>Project</t>
  </si>
  <si>
    <t>FUNDS</t>
  </si>
  <si>
    <t>YEAR</t>
  </si>
  <si>
    <t>S</t>
  </si>
  <si>
    <t>Standard</t>
  </si>
  <si>
    <t>Deluxe</t>
  </si>
  <si>
    <t>C_D</t>
  </si>
  <si>
    <t>F</t>
  </si>
  <si>
    <t>I_P</t>
  </si>
  <si>
    <t>Fielder</t>
  </si>
  <si>
    <t>Catcher</t>
  </si>
  <si>
    <t>C_S</t>
  </si>
  <si>
    <t>P_S</t>
  </si>
  <si>
    <t>Professional</t>
  </si>
  <si>
    <t>Cost</t>
  </si>
  <si>
    <t>K</t>
  </si>
  <si>
    <t>Content</t>
  </si>
  <si>
    <t>Total</t>
  </si>
  <si>
    <t>Yards</t>
  </si>
  <si>
    <t>C</t>
  </si>
  <si>
    <t>Yield</t>
  </si>
  <si>
    <t>Risk</t>
  </si>
  <si>
    <t>Proportion</t>
  </si>
  <si>
    <t>Investment</t>
  </si>
  <si>
    <t>Amount</t>
  </si>
  <si>
    <t>Money Market</t>
  </si>
  <si>
    <t>Growth</t>
  </si>
  <si>
    <t>Income</t>
  </si>
  <si>
    <t>M100</t>
  </si>
  <si>
    <t>M200</t>
  </si>
  <si>
    <t>Revenue</t>
  </si>
  <si>
    <t>Chemicals</t>
  </si>
  <si>
    <t>Hours</t>
  </si>
  <si>
    <t>Max</t>
  </si>
  <si>
    <t>Min</t>
  </si>
  <si>
    <t>Operating</t>
  </si>
  <si>
    <t>Chemical</t>
  </si>
  <si>
    <t>Tacoma</t>
  </si>
  <si>
    <t>Dallas</t>
  </si>
  <si>
    <t>Denver</t>
  </si>
  <si>
    <t>Tampa</t>
  </si>
  <si>
    <t>Baltimore</t>
  </si>
  <si>
    <t>Macon</t>
  </si>
  <si>
    <t>Louisville</t>
  </si>
  <si>
    <t>Detroit</t>
  </si>
  <si>
    <t>Phoenix</t>
  </si>
  <si>
    <t>Demand</t>
  </si>
  <si>
    <t>Capacity</t>
  </si>
  <si>
    <t>San_Diego</t>
  </si>
  <si>
    <t>St_Louis</t>
  </si>
  <si>
    <t>Op_Cost</t>
  </si>
  <si>
    <t>Limestone</t>
  </si>
  <si>
    <t>Chat</t>
  </si>
  <si>
    <t>Rough</t>
  </si>
  <si>
    <t>Fine</t>
  </si>
  <si>
    <t>Medium</t>
  </si>
  <si>
    <t>Coarse</t>
  </si>
  <si>
    <t>Redi_Mix</t>
  </si>
  <si>
    <t>Order</t>
  </si>
  <si>
    <t>Face_Lift</t>
  </si>
  <si>
    <t>Lipo</t>
  </si>
  <si>
    <t>Days</t>
  </si>
  <si>
    <t>Limit</t>
  </si>
  <si>
    <t>Implant</t>
  </si>
  <si>
    <t>Peanut_Butter</t>
  </si>
  <si>
    <t>Apple_Butter</t>
  </si>
  <si>
    <t>Sterilization</t>
  </si>
  <si>
    <t>Packaging</t>
  </si>
  <si>
    <t>Bird_Food</t>
  </si>
  <si>
    <t>Dog_Food</t>
  </si>
  <si>
    <t>Seeds</t>
  </si>
  <si>
    <t>Stones</t>
  </si>
  <si>
    <t>Cereal</t>
  </si>
  <si>
    <t>Fishmeal</t>
  </si>
  <si>
    <t>Protein</t>
  </si>
  <si>
    <t>Carbohydrates</t>
  </si>
  <si>
    <t>Trace Minerals</t>
  </si>
  <si>
    <t xml:space="preserve">Abrasives </t>
  </si>
  <si>
    <t>Blending</t>
  </si>
  <si>
    <t>Material</t>
  </si>
  <si>
    <t>Meat</t>
  </si>
  <si>
    <t>Sunday</t>
  </si>
  <si>
    <t>Monday</t>
  </si>
  <si>
    <t>Tuesday</t>
  </si>
  <si>
    <t>Wednesday</t>
  </si>
  <si>
    <t>Thursday</t>
  </si>
  <si>
    <t>Friday</t>
  </si>
  <si>
    <t>Saturday</t>
  </si>
  <si>
    <t>mean</t>
  </si>
  <si>
    <t>std</t>
  </si>
  <si>
    <t>prob</t>
  </si>
  <si>
    <t>output</t>
  </si>
  <si>
    <t>Sacramento</t>
  </si>
  <si>
    <t>Chicago</t>
  </si>
  <si>
    <t xml:space="preserve">New York </t>
  </si>
  <si>
    <t>Atlanta</t>
  </si>
  <si>
    <t>Central</t>
  </si>
  <si>
    <t>Midwest</t>
  </si>
  <si>
    <t>Northeast</t>
  </si>
  <si>
    <t>Northwest</t>
  </si>
  <si>
    <t>Southeast</t>
  </si>
  <si>
    <t>Southwest</t>
  </si>
  <si>
    <t>CityFlag</t>
  </si>
  <si>
    <t>Mid_Atlantic</t>
  </si>
  <si>
    <t>Milo</t>
  </si>
  <si>
    <t>Cotton</t>
  </si>
  <si>
    <t>Wheat</t>
  </si>
  <si>
    <t>Acreage</t>
  </si>
  <si>
    <t>Harvest</t>
  </si>
  <si>
    <t>WaterCoeff</t>
  </si>
  <si>
    <t>WaterCap</t>
  </si>
  <si>
    <t>Weekender</t>
  </si>
  <si>
    <t>Expedition</t>
  </si>
  <si>
    <t>Fruit</t>
  </si>
  <si>
    <t>Vegetables</t>
  </si>
  <si>
    <t>Bilingual</t>
  </si>
  <si>
    <t>English</t>
  </si>
  <si>
    <t>D</t>
  </si>
  <si>
    <t>E</t>
  </si>
  <si>
    <t>Katy</t>
  </si>
  <si>
    <t>Wharton</t>
  </si>
  <si>
    <t>Waha</t>
  </si>
  <si>
    <t>Henry</t>
  </si>
  <si>
    <t>Carthage</t>
  </si>
  <si>
    <t>Kiowa</t>
  </si>
  <si>
    <t>Perryville</t>
  </si>
  <si>
    <t>Lebanon</t>
  </si>
  <si>
    <t>Maumee</t>
  </si>
  <si>
    <t>Joliet</t>
  </si>
  <si>
    <t>Leidy</t>
  </si>
  <si>
    <t>Station</t>
  </si>
  <si>
    <t>Supply</t>
  </si>
  <si>
    <t>Willingness to pay</t>
  </si>
  <si>
    <t>Heavies</t>
  </si>
  <si>
    <t>Peanuts Purchased Month 1</t>
  </si>
  <si>
    <t>Almonds Purchased Month 1</t>
  </si>
  <si>
    <t>Peanuts Chalet Month 1</t>
  </si>
  <si>
    <t>Peanuts Hovel Month 1</t>
  </si>
  <si>
    <t>Almonds Chalet Month 1</t>
  </si>
  <si>
    <t>Almonds Hovel Month 1</t>
  </si>
  <si>
    <t>Peanuts Purchased Month 2</t>
  </si>
  <si>
    <t>Almonds Purchased Month 2</t>
  </si>
  <si>
    <t>Peanuts Chalet Month 2</t>
  </si>
  <si>
    <t>Peanuts Hovel Month 2</t>
  </si>
  <si>
    <t>Almonds Chalet Month 2</t>
  </si>
  <si>
    <t>Almonds Hovel Month 2</t>
  </si>
  <si>
    <t>Total Mixed Month 1</t>
  </si>
  <si>
    <t>Total Mixed Month 2</t>
  </si>
  <si>
    <t>Chalet Month 2</t>
  </si>
  <si>
    <t>Peanuts Chalet This Month</t>
  </si>
  <si>
    <t>Peanuts Chalet Stored</t>
  </si>
  <si>
    <t>Peanuts Chalet Next Month</t>
  </si>
  <si>
    <t>Peanuts Hovel This Month</t>
  </si>
  <si>
    <t>Peanuts Hovel Stored</t>
  </si>
  <si>
    <t>Peanuts Hovel Next Month</t>
  </si>
  <si>
    <t>Walnuts Chalet This Month</t>
  </si>
  <si>
    <t>Walnuts Chalet Stored</t>
  </si>
  <si>
    <t>Walnuts Chalet Next Month</t>
  </si>
  <si>
    <t>Walnuts Hovel This Month</t>
  </si>
  <si>
    <t>Walnuts Hovel Stored</t>
  </si>
  <si>
    <t>Walnuts Hovel Next Month</t>
  </si>
  <si>
    <t>Almonds Chalet This Month</t>
  </si>
  <si>
    <t>Almonds Chalet Stored</t>
  </si>
  <si>
    <t>Almonds Chalet Next Month</t>
  </si>
  <si>
    <t>Almonds Hovel This Month</t>
  </si>
  <si>
    <t>Almonds Hovel Stored</t>
  </si>
  <si>
    <t>Almonds Hovel Next Month</t>
  </si>
  <si>
    <t>Owned Heavies</t>
  </si>
  <si>
    <t>Owned Lights</t>
  </si>
  <si>
    <t>Used Lights</t>
  </si>
  <si>
    <t>Rented Lights</t>
  </si>
  <si>
    <t>Heavies as Lights</t>
  </si>
  <si>
    <t>Used Heavies</t>
  </si>
  <si>
    <t>Rented Heavies</t>
  </si>
  <si>
    <t>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</si>
</sst>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3D04-D495-4956-AEF2-82475292A2BA}">
  <dimension ref="A1:D5"/>
  <sheetViews>
    <sheetView workbookViewId="0">
      <selection activeCell="I8" sqref="I8"/>
    </sheetView>
  </sheetViews>
  <sheetFormatPr defaultRowHeight="15.6" x14ac:dyDescent="0.3"/>
  <sheetData>
    <row r="1" spans="1:4" x14ac:dyDescent="0.3">
      <c r="B1" t="s">
        <v>1</v>
      </c>
      <c r="C1" t="s">
        <v>2</v>
      </c>
      <c r="D1" t="s">
        <v>5</v>
      </c>
    </row>
    <row r="2" spans="1:4" x14ac:dyDescent="0.3">
      <c r="A2" t="s">
        <v>0</v>
      </c>
      <c r="B2" s="1">
        <v>2.25</v>
      </c>
      <c r="C2" s="1">
        <v>2.6</v>
      </c>
      <c r="D2" s="1"/>
    </row>
    <row r="3" spans="1:4" x14ac:dyDescent="0.3">
      <c r="A3" t="s">
        <v>3</v>
      </c>
      <c r="B3" s="1">
        <v>2</v>
      </c>
      <c r="C3" s="1">
        <v>1</v>
      </c>
      <c r="D3" s="1">
        <v>4000</v>
      </c>
    </row>
    <row r="4" spans="1:4" x14ac:dyDescent="0.3">
      <c r="A4" t="s">
        <v>4</v>
      </c>
      <c r="B4" s="1">
        <v>1</v>
      </c>
      <c r="C4" s="1">
        <v>2</v>
      </c>
      <c r="D4" s="1">
        <v>5000</v>
      </c>
    </row>
    <row r="5" spans="1:4" x14ac:dyDescent="0.3">
      <c r="A5" t="s">
        <v>6</v>
      </c>
      <c r="B5" s="1">
        <v>3</v>
      </c>
      <c r="C5" s="1">
        <v>3</v>
      </c>
      <c r="D5" s="1">
        <v>8000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15A0-F434-4D7F-82DA-176B0BD9C53B}">
  <dimension ref="A1:D3"/>
  <sheetViews>
    <sheetView workbookViewId="0">
      <selection activeCell="I9" sqref="I9"/>
    </sheetView>
  </sheetViews>
  <sheetFormatPr defaultRowHeight="15.6" x14ac:dyDescent="0.3"/>
  <cols>
    <col min="3" max="3" width="11.59765625" customWidth="1"/>
  </cols>
  <sheetData>
    <row r="1" spans="1:4" x14ac:dyDescent="0.3">
      <c r="B1" t="s">
        <v>15</v>
      </c>
      <c r="C1" t="s">
        <v>24</v>
      </c>
      <c r="D1" t="s">
        <v>27</v>
      </c>
    </row>
    <row r="2" spans="1:4" x14ac:dyDescent="0.3">
      <c r="A2" t="s">
        <v>30</v>
      </c>
      <c r="B2">
        <v>0.1</v>
      </c>
      <c r="C2">
        <v>0.3</v>
      </c>
      <c r="D2">
        <v>0.2</v>
      </c>
    </row>
    <row r="3" spans="1:4" x14ac:dyDescent="0.3">
      <c r="A3" t="s">
        <v>26</v>
      </c>
      <c r="B3">
        <v>-0.06</v>
      </c>
      <c r="C3">
        <v>-0.12</v>
      </c>
      <c r="D3">
        <v>-0.1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BCE8-F8DD-4DAC-9B15-99123C4AB4FD}">
  <dimension ref="A1:D2"/>
  <sheetViews>
    <sheetView workbookViewId="0">
      <selection activeCell="G14" sqref="G14"/>
    </sheetView>
  </sheetViews>
  <sheetFormatPr defaultRowHeight="15.6" x14ac:dyDescent="0.3"/>
  <cols>
    <col min="1" max="1" width="9.8984375" customWidth="1"/>
  </cols>
  <sheetData>
    <row r="1" spans="1:4" x14ac:dyDescent="0.3">
      <c r="B1" t="s">
        <v>37</v>
      </c>
      <c r="C1" t="s">
        <v>38</v>
      </c>
      <c r="D1" t="s">
        <v>36</v>
      </c>
    </row>
    <row r="2" spans="1:4" x14ac:dyDescent="0.3">
      <c r="A2" t="s">
        <v>31</v>
      </c>
      <c r="B2">
        <v>0.2</v>
      </c>
      <c r="C2">
        <v>0.1</v>
      </c>
      <c r="D2">
        <v>0.06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6996-4BF8-4CCF-85F1-A68333A6E720}">
  <dimension ref="A1:E3"/>
  <sheetViews>
    <sheetView workbookViewId="0">
      <selection activeCell="B1" sqref="B1:D1"/>
    </sheetView>
  </sheetViews>
  <sheetFormatPr defaultRowHeight="15.6" x14ac:dyDescent="0.3"/>
  <cols>
    <col min="1" max="1" width="9.796875" customWidth="1"/>
  </cols>
  <sheetData>
    <row r="1" spans="1:5" x14ac:dyDescent="0.3">
      <c r="B1" t="s">
        <v>37</v>
      </c>
      <c r="C1" t="s">
        <v>38</v>
      </c>
      <c r="D1" t="s">
        <v>36</v>
      </c>
      <c r="E1" t="s">
        <v>28</v>
      </c>
    </row>
    <row r="2" spans="1:5" x14ac:dyDescent="0.3">
      <c r="A2" t="s">
        <v>32</v>
      </c>
      <c r="B2">
        <v>0.1</v>
      </c>
      <c r="C2">
        <v>0.05</v>
      </c>
      <c r="D2">
        <v>0.01</v>
      </c>
      <c r="E2">
        <v>0.05</v>
      </c>
    </row>
    <row r="3" spans="1:5" x14ac:dyDescent="0.3">
      <c r="A3" t="s">
        <v>33</v>
      </c>
      <c r="B3">
        <v>0.1</v>
      </c>
      <c r="C3">
        <v>0.1</v>
      </c>
      <c r="D3">
        <v>0.2</v>
      </c>
      <c r="E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506B-5A68-42F6-9F53-0D6307C8EC0F}">
  <dimension ref="A1:B2"/>
  <sheetViews>
    <sheetView workbookViewId="0">
      <selection activeCell="E4" sqref="E4"/>
    </sheetView>
  </sheetViews>
  <sheetFormatPr defaultRowHeight="15.6" x14ac:dyDescent="0.3"/>
  <sheetData>
    <row r="1" spans="1:2" x14ac:dyDescent="0.3">
      <c r="B1" t="s">
        <v>35</v>
      </c>
    </row>
    <row r="2" spans="1:2" x14ac:dyDescent="0.3">
      <c r="A2" t="s">
        <v>34</v>
      </c>
      <c r="B2">
        <v>1000000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E986-741D-4DAD-856A-04D614AAD58E}">
  <dimension ref="A1:B16"/>
  <sheetViews>
    <sheetView workbookViewId="0">
      <selection activeCell="I15" sqref="I15"/>
    </sheetView>
  </sheetViews>
  <sheetFormatPr defaultRowHeight="15.6" x14ac:dyDescent="0.3"/>
  <sheetData>
    <row r="1" spans="1:2" x14ac:dyDescent="0.3">
      <c r="A1" s="2" t="s">
        <v>11</v>
      </c>
      <c r="B1" s="2" t="s">
        <v>0</v>
      </c>
    </row>
    <row r="2" spans="1:2" x14ac:dyDescent="0.3">
      <c r="A2" s="2">
        <v>1</v>
      </c>
      <c r="B2" s="2">
        <v>1500</v>
      </c>
    </row>
    <row r="3" spans="1:2" x14ac:dyDescent="0.3">
      <c r="A3" s="2">
        <v>2</v>
      </c>
      <c r="B3" s="2">
        <v>2000</v>
      </c>
    </row>
    <row r="4" spans="1:2" x14ac:dyDescent="0.3">
      <c r="A4" s="2">
        <v>3</v>
      </c>
      <c r="B4" s="2">
        <v>2500</v>
      </c>
    </row>
    <row r="5" spans="1:2" x14ac:dyDescent="0.3">
      <c r="A5" s="2">
        <v>4</v>
      </c>
      <c r="B5" s="2">
        <v>7000</v>
      </c>
    </row>
    <row r="6" spans="1:2" x14ac:dyDescent="0.3">
      <c r="A6" s="2">
        <v>5</v>
      </c>
      <c r="B6" s="2">
        <v>4000</v>
      </c>
    </row>
    <row r="7" spans="1:2" x14ac:dyDescent="0.3">
      <c r="A7" s="2">
        <v>6</v>
      </c>
      <c r="B7" s="2">
        <v>3000</v>
      </c>
    </row>
    <row r="8" spans="1:2" x14ac:dyDescent="0.3">
      <c r="A8" s="2">
        <v>7</v>
      </c>
      <c r="B8" s="2">
        <v>4500</v>
      </c>
    </row>
    <row r="9" spans="1:2" x14ac:dyDescent="0.3">
      <c r="A9" s="2">
        <v>8</v>
      </c>
      <c r="B9" s="2">
        <v>3500</v>
      </c>
    </row>
    <row r="10" spans="1:2" x14ac:dyDescent="0.3">
      <c r="A10" s="2">
        <v>9</v>
      </c>
      <c r="B10" s="2">
        <v>1500</v>
      </c>
    </row>
    <row r="11" spans="1:2" x14ac:dyDescent="0.3">
      <c r="A11" s="2">
        <v>10</v>
      </c>
      <c r="B11" s="2">
        <v>2000</v>
      </c>
    </row>
    <row r="12" spans="1:2" x14ac:dyDescent="0.3">
      <c r="A12" s="2">
        <v>11</v>
      </c>
      <c r="B12" s="2">
        <v>2500</v>
      </c>
    </row>
    <row r="13" spans="1:2" x14ac:dyDescent="0.3">
      <c r="A13" s="2">
        <v>12</v>
      </c>
      <c r="B13" s="2">
        <v>7000</v>
      </c>
    </row>
    <row r="14" spans="1:2" x14ac:dyDescent="0.3">
      <c r="A14" s="2">
        <v>13</v>
      </c>
      <c r="B14" s="2">
        <v>4000</v>
      </c>
    </row>
    <row r="15" spans="1:2" x14ac:dyDescent="0.3">
      <c r="A15" s="2">
        <v>14</v>
      </c>
      <c r="B15" s="2">
        <v>3000</v>
      </c>
    </row>
    <row r="16" spans="1:2" x14ac:dyDescent="0.3">
      <c r="A16" s="2">
        <v>15</v>
      </c>
      <c r="B16" s="2">
        <v>4500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5F90-FAC9-4E4D-A26F-680B5DFA058A}">
  <dimension ref="A1:F16"/>
  <sheetViews>
    <sheetView workbookViewId="0">
      <selection activeCell="H9" sqref="H9"/>
    </sheetView>
  </sheetViews>
  <sheetFormatPr defaultRowHeight="15.6" x14ac:dyDescent="0.3"/>
  <sheetData>
    <row r="1" spans="1:6" x14ac:dyDescent="0.3">
      <c r="A1" s="2" t="s">
        <v>11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</row>
    <row r="2" spans="1:6" x14ac:dyDescent="0.3">
      <c r="A2" s="2">
        <v>1</v>
      </c>
      <c r="B2" s="2">
        <v>400</v>
      </c>
      <c r="C2" s="2">
        <v>230</v>
      </c>
      <c r="D2" s="2">
        <v>330</v>
      </c>
      <c r="E2" s="2">
        <v>400</v>
      </c>
      <c r="F2" s="2">
        <v>230</v>
      </c>
    </row>
    <row r="3" spans="1:6" x14ac:dyDescent="0.3">
      <c r="A3" s="2">
        <v>2</v>
      </c>
      <c r="B3" s="2">
        <v>500</v>
      </c>
      <c r="C3" s="2">
        <v>270</v>
      </c>
      <c r="D3" s="2">
        <v>260</v>
      </c>
      <c r="E3" s="2">
        <v>500</v>
      </c>
      <c r="F3" s="2">
        <v>270</v>
      </c>
    </row>
    <row r="4" spans="1:6" x14ac:dyDescent="0.3">
      <c r="A4" s="2">
        <v>3</v>
      </c>
      <c r="B4" s="2">
        <v>200</v>
      </c>
      <c r="C4" s="2">
        <v>430</v>
      </c>
      <c r="D4" s="2">
        <v>430</v>
      </c>
      <c r="E4" s="2">
        <v>200</v>
      </c>
      <c r="F4" s="2">
        <v>430</v>
      </c>
    </row>
    <row r="5" spans="1:6" x14ac:dyDescent="0.3">
      <c r="A5" s="2">
        <v>4</v>
      </c>
      <c r="B5" s="2">
        <v>300</v>
      </c>
      <c r="C5" s="2">
        <v>220</v>
      </c>
      <c r="D5" s="2">
        <v>270</v>
      </c>
      <c r="E5" s="2">
        <v>300</v>
      </c>
      <c r="F5" s="2">
        <v>220</v>
      </c>
    </row>
    <row r="6" spans="1:6" x14ac:dyDescent="0.3">
      <c r="A6" s="2">
        <v>5</v>
      </c>
      <c r="B6" s="2">
        <v>450</v>
      </c>
      <c r="C6" s="2">
        <v>500</v>
      </c>
      <c r="D6" s="2">
        <v>400</v>
      </c>
      <c r="E6" s="2">
        <v>450</v>
      </c>
      <c r="F6" s="2">
        <v>500</v>
      </c>
    </row>
    <row r="7" spans="1:6" x14ac:dyDescent="0.3">
      <c r="A7" s="2">
        <v>6</v>
      </c>
      <c r="B7" s="2">
        <v>650</v>
      </c>
      <c r="C7" s="2">
        <v>450</v>
      </c>
      <c r="D7" s="2">
        <v>320</v>
      </c>
      <c r="E7" s="2">
        <v>650</v>
      </c>
      <c r="F7" s="2">
        <v>450</v>
      </c>
    </row>
    <row r="8" spans="1:6" x14ac:dyDescent="0.3">
      <c r="A8" s="2">
        <v>7</v>
      </c>
      <c r="B8" s="2">
        <v>350</v>
      </c>
      <c r="C8" s="2">
        <v>530</v>
      </c>
      <c r="D8" s="2">
        <v>330</v>
      </c>
      <c r="E8" s="2">
        <v>350</v>
      </c>
      <c r="F8" s="2">
        <v>530</v>
      </c>
    </row>
    <row r="9" spans="1:6" x14ac:dyDescent="0.3">
      <c r="A9" s="2">
        <v>8</v>
      </c>
      <c r="B9" s="2">
        <v>300</v>
      </c>
      <c r="C9" s="2">
        <v>700</v>
      </c>
      <c r="D9" s="2">
        <v>260</v>
      </c>
      <c r="E9" s="2">
        <v>300</v>
      </c>
      <c r="F9" s="2">
        <v>700</v>
      </c>
    </row>
    <row r="10" spans="1:6" x14ac:dyDescent="0.3">
      <c r="A10" s="2">
        <v>9</v>
      </c>
      <c r="B10" s="2">
        <v>500</v>
      </c>
      <c r="C10" s="2">
        <v>800</v>
      </c>
      <c r="D10" s="2">
        <v>430</v>
      </c>
      <c r="E10" s="2">
        <v>500</v>
      </c>
      <c r="F10" s="2">
        <v>800</v>
      </c>
    </row>
    <row r="11" spans="1:6" x14ac:dyDescent="0.3">
      <c r="A11" s="2">
        <v>10</v>
      </c>
      <c r="B11" s="2">
        <v>600</v>
      </c>
      <c r="C11" s="2">
        <v>250</v>
      </c>
      <c r="D11" s="2">
        <v>270</v>
      </c>
      <c r="E11" s="2">
        <v>600</v>
      </c>
      <c r="F11" s="2">
        <v>250</v>
      </c>
    </row>
    <row r="12" spans="1:6" x14ac:dyDescent="0.3">
      <c r="A12" s="2">
        <v>11</v>
      </c>
      <c r="B12" s="2">
        <v>150</v>
      </c>
      <c r="C12" s="2">
        <v>500</v>
      </c>
      <c r="D12" s="2">
        <v>400</v>
      </c>
      <c r="E12" s="2">
        <v>150</v>
      </c>
      <c r="F12" s="2">
        <v>500</v>
      </c>
    </row>
    <row r="13" spans="1:6" x14ac:dyDescent="0.3">
      <c r="A13" s="2">
        <v>12</v>
      </c>
      <c r="B13" s="2">
        <v>250</v>
      </c>
      <c r="C13" s="2">
        <v>340</v>
      </c>
      <c r="D13" s="2">
        <v>320</v>
      </c>
      <c r="E13" s="2">
        <v>250</v>
      </c>
      <c r="F13" s="2">
        <v>340</v>
      </c>
    </row>
    <row r="14" spans="1:6" x14ac:dyDescent="0.3">
      <c r="A14" s="2">
        <v>13</v>
      </c>
      <c r="B14" s="2">
        <v>220</v>
      </c>
      <c r="C14" s="2">
        <v>400</v>
      </c>
      <c r="D14" s="2">
        <v>250</v>
      </c>
      <c r="E14" s="2">
        <v>220</v>
      </c>
      <c r="F14" s="2">
        <v>270</v>
      </c>
    </row>
    <row r="15" spans="1:6" x14ac:dyDescent="0.3">
      <c r="A15" s="2">
        <v>14</v>
      </c>
      <c r="B15" s="2">
        <v>170</v>
      </c>
      <c r="C15" s="2">
        <v>300</v>
      </c>
      <c r="D15" s="2">
        <v>300</v>
      </c>
      <c r="E15" s="2">
        <v>170</v>
      </c>
      <c r="F15" s="2">
        <v>300</v>
      </c>
    </row>
    <row r="16" spans="1:6" x14ac:dyDescent="0.3">
      <c r="A16" s="2">
        <v>15</v>
      </c>
      <c r="B16" s="2">
        <v>420</v>
      </c>
      <c r="C16" s="2">
        <v>400</v>
      </c>
      <c r="D16" s="2">
        <v>260</v>
      </c>
      <c r="E16" s="2">
        <v>420</v>
      </c>
      <c r="F16" s="2">
        <v>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1DF7-2D84-439A-B0DC-4F78AB0623B2}">
  <dimension ref="A1:F2"/>
  <sheetViews>
    <sheetView workbookViewId="0">
      <selection activeCell="G2" sqref="G2"/>
    </sheetView>
  </sheetViews>
  <sheetFormatPr defaultRowHeight="15.6" x14ac:dyDescent="0.3"/>
  <sheetData>
    <row r="1" spans="1:6" x14ac:dyDescent="0.3">
      <c r="A1" s="4" t="s">
        <v>13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</row>
    <row r="2" spans="1:6" x14ac:dyDescent="0.3">
      <c r="A2" s="4" t="s">
        <v>12</v>
      </c>
      <c r="B2" s="3">
        <v>3500</v>
      </c>
      <c r="C2" s="3">
        <v>4500</v>
      </c>
      <c r="D2" s="3">
        <v>4000</v>
      </c>
      <c r="E2" s="3">
        <v>3450</v>
      </c>
      <c r="F2" s="3">
        <v>4500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FA45-BFEA-4696-9EBD-727B26D6E1C3}">
  <dimension ref="A1:C3"/>
  <sheetViews>
    <sheetView workbookViewId="0">
      <selection activeCell="C4" sqref="C4"/>
    </sheetView>
  </sheetViews>
  <sheetFormatPr defaultRowHeight="15.6" x14ac:dyDescent="0.3"/>
  <sheetData>
    <row r="1" spans="1:3" x14ac:dyDescent="0.3">
      <c r="B1" t="s">
        <v>39</v>
      </c>
      <c r="C1" t="s">
        <v>40</v>
      </c>
    </row>
    <row r="2" spans="1:3" x14ac:dyDescent="0.3">
      <c r="A2" t="s">
        <v>41</v>
      </c>
      <c r="B2">
        <v>18</v>
      </c>
      <c r="C2">
        <v>18</v>
      </c>
    </row>
    <row r="3" spans="1:3" x14ac:dyDescent="0.3">
      <c r="A3" t="s">
        <v>43</v>
      </c>
      <c r="B3">
        <v>0.04</v>
      </c>
      <c r="C3">
        <v>2.5000000000000001E-2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19EF-2F0A-4194-B6BE-947E56CFF08F}">
  <dimension ref="A1:E3"/>
  <sheetViews>
    <sheetView workbookViewId="0">
      <selection activeCell="E4" sqref="E4"/>
    </sheetView>
  </sheetViews>
  <sheetFormatPr defaultRowHeight="15.6" x14ac:dyDescent="0.3"/>
  <cols>
    <col min="1" max="1" width="10.69921875" customWidth="1"/>
  </cols>
  <sheetData>
    <row r="1" spans="1:5" x14ac:dyDescent="0.3">
      <c r="B1" t="s">
        <v>39</v>
      </c>
      <c r="C1" t="s">
        <v>40</v>
      </c>
    </row>
    <row r="2" spans="1:5" x14ac:dyDescent="0.3">
      <c r="A2" t="s">
        <v>46</v>
      </c>
      <c r="B2">
        <v>50</v>
      </c>
      <c r="C2">
        <v>75</v>
      </c>
      <c r="D2">
        <f>0.04*B2</f>
        <v>2</v>
      </c>
      <c r="E2">
        <f>0.025*C2</f>
        <v>1.875</v>
      </c>
    </row>
    <row r="3" spans="1:5" x14ac:dyDescent="0.3">
      <c r="A3" t="s">
        <v>47</v>
      </c>
      <c r="B3">
        <v>6</v>
      </c>
      <c r="C3">
        <v>6</v>
      </c>
      <c r="D3">
        <f>B3*0.04*40</f>
        <v>9.6</v>
      </c>
      <c r="E3">
        <f>C3*0.025*50</f>
        <v>7.5000000000000009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8865-592E-4620-A06E-537E255B3478}">
  <dimension ref="A1:D2"/>
  <sheetViews>
    <sheetView workbookViewId="0">
      <selection activeCell="C2" sqref="C2"/>
    </sheetView>
  </sheetViews>
  <sheetFormatPr defaultRowHeight="15.6" x14ac:dyDescent="0.3"/>
  <sheetData>
    <row r="1" spans="1:4" x14ac:dyDescent="0.3">
      <c r="B1" t="s">
        <v>39</v>
      </c>
      <c r="C1" t="s">
        <v>40</v>
      </c>
      <c r="D1" t="s">
        <v>28</v>
      </c>
    </row>
    <row r="2" spans="1:4" x14ac:dyDescent="0.3">
      <c r="A2" t="s">
        <v>42</v>
      </c>
      <c r="B2">
        <v>40</v>
      </c>
      <c r="C2">
        <v>50</v>
      </c>
      <c r="D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C7C6-E020-4ABC-839A-E6097B2D366B}">
  <dimension ref="A1:C2"/>
  <sheetViews>
    <sheetView workbookViewId="0">
      <selection activeCell="C27" sqref="C27"/>
    </sheetView>
  </sheetViews>
  <sheetFormatPr defaultRowHeight="15.6" x14ac:dyDescent="0.3"/>
  <sheetData>
    <row r="1" spans="1:3" x14ac:dyDescent="0.3">
      <c r="B1" t="s">
        <v>7</v>
      </c>
      <c r="C1" t="s">
        <v>8</v>
      </c>
    </row>
    <row r="2" spans="1:3" x14ac:dyDescent="0.3">
      <c r="A2" t="s">
        <v>0</v>
      </c>
      <c r="B2">
        <v>1</v>
      </c>
      <c r="C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38BF-E6C7-4042-95BE-D48D3D9E0F6C}">
  <dimension ref="A1:C3"/>
  <sheetViews>
    <sheetView workbookViewId="0">
      <selection activeCell="G7" sqref="G7"/>
    </sheetView>
  </sheetViews>
  <sheetFormatPr defaultRowHeight="15.6" x14ac:dyDescent="0.3"/>
  <sheetData>
    <row r="1" spans="1:3" x14ac:dyDescent="0.3">
      <c r="B1" t="s">
        <v>39</v>
      </c>
      <c r="C1" t="s">
        <v>40</v>
      </c>
    </row>
    <row r="2" spans="1:3" x14ac:dyDescent="0.3">
      <c r="A2" t="s">
        <v>44</v>
      </c>
      <c r="B2">
        <v>375</v>
      </c>
      <c r="C2">
        <v>400</v>
      </c>
    </row>
    <row r="3" spans="1:3" x14ac:dyDescent="0.3">
      <c r="A3" t="s">
        <v>45</v>
      </c>
      <c r="B3">
        <v>125</v>
      </c>
      <c r="C3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E3F8-DBC5-4A22-BA2A-0C89A58505EA}">
  <dimension ref="A1:H5"/>
  <sheetViews>
    <sheetView workbookViewId="0">
      <selection activeCell="F1" sqref="F1"/>
    </sheetView>
  </sheetViews>
  <sheetFormatPr defaultRowHeight="15.6" x14ac:dyDescent="0.3"/>
  <sheetData>
    <row r="1" spans="1:8" x14ac:dyDescent="0.3">
      <c r="A1" s="5"/>
      <c r="B1" s="4" t="s">
        <v>48</v>
      </c>
      <c r="C1" s="4" t="s">
        <v>59</v>
      </c>
      <c r="D1" s="4" t="s">
        <v>49</v>
      </c>
      <c r="E1" s="4" t="s">
        <v>50</v>
      </c>
      <c r="F1" s="4" t="s">
        <v>60</v>
      </c>
      <c r="G1" s="4" t="s">
        <v>51</v>
      </c>
      <c r="H1" s="4" t="s">
        <v>52</v>
      </c>
    </row>
    <row r="2" spans="1:8" x14ac:dyDescent="0.3">
      <c r="A2" s="4" t="s">
        <v>53</v>
      </c>
      <c r="B2" s="2">
        <v>2.5</v>
      </c>
      <c r="C2" s="2">
        <v>2.75</v>
      </c>
      <c r="D2" s="2">
        <v>1.75</v>
      </c>
      <c r="E2" s="2">
        <v>2</v>
      </c>
      <c r="F2" s="2">
        <v>2.1</v>
      </c>
      <c r="G2" s="2">
        <v>1.8</v>
      </c>
      <c r="H2" s="2">
        <v>1.65</v>
      </c>
    </row>
    <row r="3" spans="1:8" x14ac:dyDescent="0.3">
      <c r="A3" s="4" t="s">
        <v>54</v>
      </c>
      <c r="B3" s="2">
        <v>1.85</v>
      </c>
      <c r="C3" s="2">
        <v>1.9</v>
      </c>
      <c r="D3" s="2">
        <v>1.5</v>
      </c>
      <c r="E3" s="2">
        <v>1.6</v>
      </c>
      <c r="F3" s="2">
        <v>1</v>
      </c>
      <c r="G3" s="2">
        <v>1.9</v>
      </c>
      <c r="H3" s="2">
        <v>1.85</v>
      </c>
    </row>
    <row r="4" spans="1:8" x14ac:dyDescent="0.3">
      <c r="A4" s="4" t="s">
        <v>55</v>
      </c>
      <c r="B4" s="2">
        <v>2.2999999999999998</v>
      </c>
      <c r="C4" s="2">
        <v>2.25</v>
      </c>
      <c r="D4" s="2">
        <v>1.85</v>
      </c>
      <c r="E4" s="2">
        <v>1.25</v>
      </c>
      <c r="F4" s="2">
        <v>1.5</v>
      </c>
      <c r="G4" s="2">
        <v>2.25</v>
      </c>
      <c r="H4" s="2">
        <v>2</v>
      </c>
    </row>
    <row r="5" spans="1:8" x14ac:dyDescent="0.3">
      <c r="A5" s="4" t="s">
        <v>56</v>
      </c>
      <c r="B5" s="2">
        <v>1.9</v>
      </c>
      <c r="C5" s="2">
        <v>0.9</v>
      </c>
      <c r="D5" s="2">
        <v>1.6</v>
      </c>
      <c r="E5" s="2">
        <v>1.75</v>
      </c>
      <c r="F5" s="2">
        <v>2</v>
      </c>
      <c r="G5" s="2">
        <v>2.5</v>
      </c>
      <c r="H5" s="2">
        <v>2.65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50ED-520C-4286-848A-B1F3AD4F2545}">
  <dimension ref="A1:C5"/>
  <sheetViews>
    <sheetView workbookViewId="0">
      <selection activeCell="C2" sqref="C2"/>
    </sheetView>
  </sheetViews>
  <sheetFormatPr defaultRowHeight="15.6" x14ac:dyDescent="0.3"/>
  <sheetData>
    <row r="1" spans="1:3" x14ac:dyDescent="0.3">
      <c r="A1" s="4"/>
      <c r="B1" s="4" t="s">
        <v>58</v>
      </c>
      <c r="C1" s="4" t="s">
        <v>25</v>
      </c>
    </row>
    <row r="2" spans="1:3" x14ac:dyDescent="0.3">
      <c r="A2" s="4" t="s">
        <v>53</v>
      </c>
      <c r="B2" s="3">
        <v>18000</v>
      </c>
      <c r="C2" s="3">
        <v>35.5</v>
      </c>
    </row>
    <row r="3" spans="1:3" x14ac:dyDescent="0.3">
      <c r="A3" s="4" t="s">
        <v>54</v>
      </c>
      <c r="B3" s="3">
        <v>15000</v>
      </c>
      <c r="C3" s="3">
        <v>37.5</v>
      </c>
    </row>
    <row r="4" spans="1:3" x14ac:dyDescent="0.3">
      <c r="A4" s="4" t="s">
        <v>55</v>
      </c>
      <c r="B4" s="3">
        <v>25000</v>
      </c>
      <c r="C4" s="3">
        <v>39</v>
      </c>
    </row>
    <row r="5" spans="1:3" x14ac:dyDescent="0.3">
      <c r="A5" s="4" t="s">
        <v>56</v>
      </c>
      <c r="B5" s="3">
        <v>20000</v>
      </c>
      <c r="C5" s="3">
        <v>36.25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33B4-E18D-4279-8D6F-FE14EBFD52AA}">
  <dimension ref="A1:H2"/>
  <sheetViews>
    <sheetView workbookViewId="0">
      <selection activeCell="B6" sqref="B6"/>
    </sheetView>
  </sheetViews>
  <sheetFormatPr defaultRowHeight="15.6" x14ac:dyDescent="0.3"/>
  <sheetData>
    <row r="1" spans="1:8" x14ac:dyDescent="0.3">
      <c r="B1" s="4" t="s">
        <v>48</v>
      </c>
      <c r="C1" s="4" t="s">
        <v>59</v>
      </c>
      <c r="D1" s="4" t="s">
        <v>49</v>
      </c>
      <c r="E1" s="4" t="s">
        <v>50</v>
      </c>
      <c r="F1" s="4" t="s">
        <v>60</v>
      </c>
      <c r="G1" s="4" t="s">
        <v>51</v>
      </c>
      <c r="H1" s="4" t="s">
        <v>52</v>
      </c>
    </row>
    <row r="2" spans="1:8" x14ac:dyDescent="0.3">
      <c r="A2" t="s">
        <v>57</v>
      </c>
      <c r="B2">
        <v>6800</v>
      </c>
      <c r="C2">
        <v>11600</v>
      </c>
      <c r="D2">
        <v>10800</v>
      </c>
      <c r="E2">
        <v>10080</v>
      </c>
      <c r="F2">
        <v>14400</v>
      </c>
      <c r="G2">
        <v>12000</v>
      </c>
      <c r="H2">
        <v>7200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A632-6F60-4975-924F-52B08DDA32A0}">
  <dimension ref="A1:D2"/>
  <sheetViews>
    <sheetView workbookViewId="0">
      <selection activeCell="E12" sqref="E12"/>
    </sheetView>
  </sheetViews>
  <sheetFormatPr defaultRowHeight="15.6" x14ac:dyDescent="0.3"/>
  <sheetData>
    <row r="1" spans="1:4" x14ac:dyDescent="0.3">
      <c r="B1" t="s">
        <v>65</v>
      </c>
      <c r="C1" t="s">
        <v>66</v>
      </c>
      <c r="D1" t="s">
        <v>67</v>
      </c>
    </row>
    <row r="2" spans="1:4" x14ac:dyDescent="0.3">
      <c r="A2" t="s">
        <v>61</v>
      </c>
      <c r="B2">
        <v>8</v>
      </c>
      <c r="C2">
        <v>5</v>
      </c>
      <c r="D2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4A89-F77F-4AB3-9C70-ED0037304D61}">
  <dimension ref="A1:E5"/>
  <sheetViews>
    <sheetView workbookViewId="0">
      <selection activeCell="F10" sqref="F10"/>
    </sheetView>
  </sheetViews>
  <sheetFormatPr defaultRowHeight="15.6" x14ac:dyDescent="0.3"/>
  <sheetData>
    <row r="1" spans="1:5" x14ac:dyDescent="0.3">
      <c r="B1" t="s">
        <v>65</v>
      </c>
      <c r="C1" t="s">
        <v>66</v>
      </c>
      <c r="D1" t="s">
        <v>67</v>
      </c>
      <c r="E1" t="s">
        <v>69</v>
      </c>
    </row>
    <row r="2" spans="1:5" x14ac:dyDescent="0.3">
      <c r="A2" s="6" t="s">
        <v>62</v>
      </c>
      <c r="B2" s="6">
        <v>0.5</v>
      </c>
      <c r="C2" s="6">
        <v>0.2</v>
      </c>
      <c r="D2" s="6">
        <v>0.05</v>
      </c>
      <c r="E2" s="6">
        <v>50</v>
      </c>
    </row>
    <row r="3" spans="1:5" x14ac:dyDescent="0.3">
      <c r="A3" s="6" t="s">
        <v>63</v>
      </c>
      <c r="B3" s="6">
        <v>0.3</v>
      </c>
      <c r="C3" s="6">
        <v>0.4</v>
      </c>
      <c r="D3" s="6">
        <v>0.2</v>
      </c>
      <c r="E3" s="6">
        <v>60</v>
      </c>
    </row>
    <row r="4" spans="1:5" x14ac:dyDescent="0.3">
      <c r="A4" s="6" t="s">
        <v>68</v>
      </c>
      <c r="B4" s="6">
        <v>0.2</v>
      </c>
      <c r="C4" s="6">
        <v>0.3</v>
      </c>
      <c r="D4" s="6">
        <v>0.35</v>
      </c>
      <c r="E4" s="6">
        <v>70</v>
      </c>
    </row>
    <row r="5" spans="1:5" x14ac:dyDescent="0.3">
      <c r="A5" s="6" t="s">
        <v>64</v>
      </c>
      <c r="B5" s="6">
        <v>0</v>
      </c>
      <c r="C5" s="6">
        <v>0.1</v>
      </c>
      <c r="D5" s="6">
        <v>0.4</v>
      </c>
      <c r="E5" s="6">
        <v>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CA8D-B351-4FFD-9B08-6CD2C2334F79}">
  <dimension ref="A1:D2"/>
  <sheetViews>
    <sheetView workbookViewId="0">
      <selection activeCell="F4" sqref="F4:F5"/>
    </sheetView>
  </sheetViews>
  <sheetFormatPr defaultRowHeight="15.6" x14ac:dyDescent="0.3"/>
  <sheetData>
    <row r="1" spans="1:4" x14ac:dyDescent="0.3">
      <c r="B1" t="s">
        <v>65</v>
      </c>
      <c r="C1" t="s">
        <v>66</v>
      </c>
      <c r="D1" t="s">
        <v>67</v>
      </c>
    </row>
    <row r="2" spans="1:4" x14ac:dyDescent="0.3">
      <c r="A2" t="s">
        <v>45</v>
      </c>
      <c r="B2">
        <v>50</v>
      </c>
      <c r="C2">
        <v>50</v>
      </c>
      <c r="D2">
        <v>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E4A2-39A6-4639-9E77-6D14527D8EF5}">
  <dimension ref="A1:D2"/>
  <sheetViews>
    <sheetView workbookViewId="0">
      <selection activeCell="G18" sqref="G18"/>
    </sheetView>
  </sheetViews>
  <sheetFormatPr defaultRowHeight="15.6" x14ac:dyDescent="0.3"/>
  <sheetData>
    <row r="1" spans="1:4" x14ac:dyDescent="0.3">
      <c r="B1" t="s">
        <v>70</v>
      </c>
      <c r="C1" t="s">
        <v>71</v>
      </c>
      <c r="D1" t="s">
        <v>74</v>
      </c>
    </row>
    <row r="2" spans="1:4" x14ac:dyDescent="0.3">
      <c r="A2" t="s">
        <v>0</v>
      </c>
      <c r="B2">
        <v>240</v>
      </c>
      <c r="C2">
        <v>225</v>
      </c>
      <c r="D2">
        <v>425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C8C8-840B-4319-BEF2-B9CABB8CB827}">
  <dimension ref="A1:E3"/>
  <sheetViews>
    <sheetView workbookViewId="0">
      <selection activeCell="D1" sqref="D1"/>
    </sheetView>
  </sheetViews>
  <sheetFormatPr defaultRowHeight="15.6" x14ac:dyDescent="0.3"/>
  <sheetData>
    <row r="1" spans="1:5" x14ac:dyDescent="0.3">
      <c r="B1" t="s">
        <v>70</v>
      </c>
      <c r="C1" t="s">
        <v>71</v>
      </c>
      <c r="D1" t="s">
        <v>74</v>
      </c>
      <c r="E1" t="s">
        <v>73</v>
      </c>
    </row>
    <row r="2" spans="1:5" x14ac:dyDescent="0.3">
      <c r="A2" t="s">
        <v>72</v>
      </c>
      <c r="B2">
        <v>3</v>
      </c>
      <c r="C2">
        <v>5</v>
      </c>
      <c r="D2">
        <v>6</v>
      </c>
      <c r="E2">
        <v>490</v>
      </c>
    </row>
    <row r="3" spans="1:5" x14ac:dyDescent="0.3">
      <c r="A3" t="s">
        <v>43</v>
      </c>
      <c r="B3">
        <v>2</v>
      </c>
      <c r="C3">
        <v>1.5</v>
      </c>
      <c r="D3">
        <v>3</v>
      </c>
      <c r="E3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ABCD-7FBD-4864-8EF0-F42254E11BD4}">
  <dimension ref="A1:C2"/>
  <sheetViews>
    <sheetView workbookViewId="0">
      <selection activeCell="D2" sqref="D2"/>
    </sheetView>
  </sheetViews>
  <sheetFormatPr defaultRowHeight="15.6" x14ac:dyDescent="0.3"/>
  <cols>
    <col min="2" max="2" width="13.19921875" bestFit="1" customWidth="1"/>
    <col min="3" max="3" width="12.09765625" bestFit="1" customWidth="1"/>
  </cols>
  <sheetData>
    <row r="1" spans="1:3" x14ac:dyDescent="0.3">
      <c r="B1" t="s">
        <v>75</v>
      </c>
      <c r="C1" t="s">
        <v>76</v>
      </c>
    </row>
    <row r="2" spans="1:3" x14ac:dyDescent="0.3">
      <c r="A2" t="s">
        <v>0</v>
      </c>
      <c r="B2">
        <v>1100</v>
      </c>
      <c r="C2"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3681-8BF0-44EB-BC4A-8FEF207FD110}">
  <dimension ref="A1:D3"/>
  <sheetViews>
    <sheetView workbookViewId="0">
      <selection activeCell="I8" sqref="I8"/>
    </sheetView>
  </sheetViews>
  <sheetFormatPr defaultRowHeight="15.6" x14ac:dyDescent="0.3"/>
  <sheetData>
    <row r="1" spans="1:4" x14ac:dyDescent="0.3">
      <c r="B1" t="s">
        <v>7</v>
      </c>
      <c r="C1" t="s">
        <v>8</v>
      </c>
      <c r="D1" t="s">
        <v>5</v>
      </c>
    </row>
    <row r="2" spans="1:4" x14ac:dyDescent="0.3">
      <c r="A2" t="s">
        <v>9</v>
      </c>
      <c r="B2">
        <v>5</v>
      </c>
      <c r="C2">
        <v>3</v>
      </c>
      <c r="D2">
        <v>120</v>
      </c>
    </row>
    <row r="3" spans="1:4" x14ac:dyDescent="0.3">
      <c r="A3" t="s">
        <v>10</v>
      </c>
      <c r="B3">
        <v>3</v>
      </c>
      <c r="C3">
        <v>5</v>
      </c>
      <c r="D3">
        <v>120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D55B-FB0F-4711-BEFC-11189847AD66}">
  <dimension ref="A1:D3"/>
  <sheetViews>
    <sheetView workbookViewId="0">
      <selection activeCell="C4" sqref="C4"/>
    </sheetView>
  </sheetViews>
  <sheetFormatPr defaultRowHeight="15.6" x14ac:dyDescent="0.3"/>
  <cols>
    <col min="1" max="1" width="10.8984375" bestFit="1" customWidth="1"/>
    <col min="2" max="2" width="13.19921875" bestFit="1" customWidth="1"/>
    <col min="3" max="3" width="12.09765625" bestFit="1" customWidth="1"/>
  </cols>
  <sheetData>
    <row r="1" spans="1:4" x14ac:dyDescent="0.3">
      <c r="B1" t="s">
        <v>75</v>
      </c>
      <c r="C1" t="s">
        <v>76</v>
      </c>
      <c r="D1" t="s">
        <v>73</v>
      </c>
    </row>
    <row r="2" spans="1:4" x14ac:dyDescent="0.3">
      <c r="A2" s="7" t="s">
        <v>77</v>
      </c>
      <c r="B2">
        <v>4</v>
      </c>
      <c r="C2">
        <v>6</v>
      </c>
      <c r="D2">
        <v>40</v>
      </c>
    </row>
    <row r="3" spans="1:4" x14ac:dyDescent="0.3">
      <c r="A3" s="8" t="s">
        <v>78</v>
      </c>
      <c r="B3" s="8">
        <v>5</v>
      </c>
      <c r="C3" s="8">
        <v>4</v>
      </c>
      <c r="D3" s="8">
        <v>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BB3D-56CF-411C-9772-B72A4EEEDE3C}">
  <dimension ref="A1:C7"/>
  <sheetViews>
    <sheetView workbookViewId="0">
      <selection activeCell="I10" sqref="I10"/>
    </sheetView>
  </sheetViews>
  <sheetFormatPr defaultRowHeight="15.6" x14ac:dyDescent="0.3"/>
  <cols>
    <col min="2" max="2" width="10.3984375" customWidth="1"/>
  </cols>
  <sheetData>
    <row r="1" spans="1:3" x14ac:dyDescent="0.3">
      <c r="B1" t="s">
        <v>79</v>
      </c>
      <c r="C1" t="s">
        <v>80</v>
      </c>
    </row>
    <row r="2" spans="1:3" x14ac:dyDescent="0.3">
      <c r="A2" t="s">
        <v>41</v>
      </c>
      <c r="B2" s="9">
        <v>750</v>
      </c>
      <c r="C2" s="9">
        <v>980</v>
      </c>
    </row>
    <row r="3" spans="1:3" x14ac:dyDescent="0.3">
      <c r="A3" s="10"/>
    </row>
    <row r="4" spans="1:3" x14ac:dyDescent="0.3">
      <c r="A4" s="10"/>
    </row>
    <row r="5" spans="1:3" x14ac:dyDescent="0.3">
      <c r="A5" s="10"/>
    </row>
    <row r="6" spans="1:3" x14ac:dyDescent="0.3">
      <c r="A6" s="10"/>
    </row>
    <row r="7" spans="1:3" x14ac:dyDescent="0.3">
      <c r="A7" s="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1CB6-5BC7-4F29-B4A0-A102ED991FFE}">
  <dimension ref="A1:B6"/>
  <sheetViews>
    <sheetView workbookViewId="0">
      <selection activeCell="E7" sqref="E7"/>
    </sheetView>
  </sheetViews>
  <sheetFormatPr defaultRowHeight="15.6" x14ac:dyDescent="0.3"/>
  <cols>
    <col min="3" max="3" width="6.09765625" bestFit="1" customWidth="1"/>
    <col min="4" max="5" width="11.69921875" bestFit="1" customWidth="1"/>
    <col min="6" max="6" width="8.5" bestFit="1" customWidth="1"/>
    <col min="7" max="7" width="5.5" bestFit="1" customWidth="1"/>
  </cols>
  <sheetData>
    <row r="1" spans="1:2" x14ac:dyDescent="0.3">
      <c r="B1" t="s">
        <v>90</v>
      </c>
    </row>
    <row r="2" spans="1:2" x14ac:dyDescent="0.3">
      <c r="A2" s="11" t="s">
        <v>81</v>
      </c>
      <c r="B2" s="12">
        <v>700</v>
      </c>
    </row>
    <row r="3" spans="1:2" x14ac:dyDescent="0.3">
      <c r="A3" s="11" t="s">
        <v>82</v>
      </c>
      <c r="B3" s="12">
        <v>100</v>
      </c>
    </row>
    <row r="4" spans="1:2" x14ac:dyDescent="0.3">
      <c r="A4" s="11" t="s">
        <v>83</v>
      </c>
      <c r="B4" s="12">
        <v>200</v>
      </c>
    </row>
    <row r="5" spans="1:2" x14ac:dyDescent="0.3">
      <c r="A5" s="11" t="s">
        <v>91</v>
      </c>
      <c r="B5" s="12">
        <v>600</v>
      </c>
    </row>
    <row r="6" spans="1:2" x14ac:dyDescent="0.3">
      <c r="A6" s="11" t="s">
        <v>84</v>
      </c>
      <c r="B6" s="12">
        <v>900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979B-4C17-4EC4-BB4F-3BE6C5E00B7C}">
  <dimension ref="A1:D3"/>
  <sheetViews>
    <sheetView workbookViewId="0">
      <selection activeCell="M17" sqref="M17"/>
    </sheetView>
  </sheetViews>
  <sheetFormatPr defaultRowHeight="15.6" x14ac:dyDescent="0.3"/>
  <cols>
    <col min="2" max="2" width="9.5" bestFit="1" customWidth="1"/>
    <col min="3" max="3" width="9.296875" bestFit="1" customWidth="1"/>
    <col min="4" max="4" width="5" bestFit="1" customWidth="1"/>
  </cols>
  <sheetData>
    <row r="1" spans="1:4" x14ac:dyDescent="0.3">
      <c r="B1" t="s">
        <v>79</v>
      </c>
      <c r="C1" t="s">
        <v>80</v>
      </c>
      <c r="D1" t="s">
        <v>73</v>
      </c>
    </row>
    <row r="2" spans="1:4" x14ac:dyDescent="0.3">
      <c r="A2" t="s">
        <v>89</v>
      </c>
      <c r="B2">
        <v>0.25</v>
      </c>
      <c r="C2">
        <v>0.15</v>
      </c>
      <c r="D2">
        <v>8</v>
      </c>
    </row>
    <row r="3" spans="1:4" x14ac:dyDescent="0.3">
      <c r="A3" t="s">
        <v>78</v>
      </c>
      <c r="B3">
        <v>0.1</v>
      </c>
      <c r="C3">
        <v>0.3</v>
      </c>
      <c r="D3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D732-FCBE-4A06-A9C6-5747DE2C3A5D}">
  <dimension ref="A1:F8"/>
  <sheetViews>
    <sheetView workbookViewId="0">
      <selection activeCell="I11" sqref="I11"/>
    </sheetView>
  </sheetViews>
  <sheetFormatPr defaultRowHeight="15.6" x14ac:dyDescent="0.3"/>
  <cols>
    <col min="1" max="1" width="10" customWidth="1"/>
    <col min="3" max="3" width="14.296875" customWidth="1"/>
    <col min="4" max="4" width="14.5" customWidth="1"/>
  </cols>
  <sheetData>
    <row r="1" spans="1:6" x14ac:dyDescent="0.3">
      <c r="B1" t="s">
        <v>85</v>
      </c>
      <c r="C1" t="s">
        <v>86</v>
      </c>
      <c r="D1" t="s">
        <v>87</v>
      </c>
      <c r="E1" t="s">
        <v>88</v>
      </c>
      <c r="F1" t="s">
        <v>81</v>
      </c>
    </row>
    <row r="2" spans="1:6" x14ac:dyDescent="0.3">
      <c r="A2" s="11" t="s">
        <v>81</v>
      </c>
      <c r="B2" s="12">
        <v>0.1</v>
      </c>
      <c r="C2" s="12">
        <v>0.1</v>
      </c>
      <c r="D2" s="12">
        <v>0.02</v>
      </c>
      <c r="E2" s="12">
        <v>0.01</v>
      </c>
      <c r="F2" s="12">
        <v>1</v>
      </c>
    </row>
    <row r="3" spans="1:6" x14ac:dyDescent="0.3">
      <c r="A3" s="11" t="s">
        <v>82</v>
      </c>
      <c r="B3" s="12">
        <v>0</v>
      </c>
      <c r="C3" s="12">
        <v>0</v>
      </c>
      <c r="D3" s="12">
        <v>0.03</v>
      </c>
      <c r="E3" s="12">
        <v>1</v>
      </c>
      <c r="F3" s="12">
        <v>0</v>
      </c>
    </row>
    <row r="4" spans="1:6" x14ac:dyDescent="0.3">
      <c r="A4" s="11" t="s">
        <v>83</v>
      </c>
      <c r="B4" s="12">
        <v>0.03</v>
      </c>
      <c r="C4" s="12">
        <v>0.3</v>
      </c>
      <c r="D4" s="12">
        <v>0</v>
      </c>
      <c r="E4" s="12">
        <v>0</v>
      </c>
      <c r="F4" s="12">
        <v>0</v>
      </c>
    </row>
    <row r="5" spans="1:6" x14ac:dyDescent="0.3">
      <c r="A5" s="11" t="s">
        <v>91</v>
      </c>
      <c r="B5" s="12">
        <v>0.12</v>
      </c>
      <c r="C5" s="12">
        <v>0.1</v>
      </c>
      <c r="D5" s="12">
        <v>0.01</v>
      </c>
      <c r="E5" s="12">
        <v>0</v>
      </c>
      <c r="F5" s="12">
        <v>0</v>
      </c>
    </row>
    <row r="6" spans="1:6" x14ac:dyDescent="0.3">
      <c r="A6" s="11" t="s">
        <v>84</v>
      </c>
      <c r="B6" s="12">
        <v>0.2</v>
      </c>
      <c r="C6" s="12">
        <v>0.08</v>
      </c>
      <c r="D6" s="12">
        <v>0.02</v>
      </c>
      <c r="E6" s="12">
        <v>0.02</v>
      </c>
      <c r="F6" s="12">
        <v>0</v>
      </c>
    </row>
    <row r="7" spans="1:6" x14ac:dyDescent="0.3">
      <c r="A7" t="s">
        <v>79</v>
      </c>
      <c r="B7" s="12">
        <v>0.05</v>
      </c>
      <c r="C7" s="12">
        <v>0.18</v>
      </c>
      <c r="D7" s="12">
        <v>0.01</v>
      </c>
      <c r="E7" s="12">
        <v>0.02</v>
      </c>
      <c r="F7" s="12">
        <v>0.1</v>
      </c>
    </row>
    <row r="8" spans="1:6" x14ac:dyDescent="0.3">
      <c r="A8" t="s">
        <v>80</v>
      </c>
      <c r="B8" s="12">
        <v>0.11</v>
      </c>
      <c r="C8" s="12">
        <v>0.15</v>
      </c>
      <c r="D8" s="12">
        <v>0.01</v>
      </c>
      <c r="E8" s="12">
        <v>0</v>
      </c>
      <c r="F8" s="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FC49-7269-4D8F-A0E3-C2352024BCF2}">
  <dimension ref="A1:B8"/>
  <sheetViews>
    <sheetView workbookViewId="0">
      <selection activeCell="H18" sqref="H18"/>
    </sheetView>
  </sheetViews>
  <sheetFormatPr defaultRowHeight="15.6" x14ac:dyDescent="0.3"/>
  <sheetData>
    <row r="1" spans="1:2" x14ac:dyDescent="0.3">
      <c r="B1" t="s">
        <v>25</v>
      </c>
    </row>
    <row r="2" spans="1:2" x14ac:dyDescent="0.3">
      <c r="A2">
        <v>1</v>
      </c>
      <c r="B2" s="2">
        <v>680</v>
      </c>
    </row>
    <row r="3" spans="1:2" x14ac:dyDescent="0.3">
      <c r="A3">
        <v>2</v>
      </c>
      <c r="B3" s="2">
        <v>705</v>
      </c>
    </row>
    <row r="4" spans="1:2" x14ac:dyDescent="0.3">
      <c r="A4">
        <v>3</v>
      </c>
      <c r="B4" s="2">
        <v>705</v>
      </c>
    </row>
    <row r="5" spans="1:2" x14ac:dyDescent="0.3">
      <c r="A5">
        <v>4</v>
      </c>
      <c r="B5" s="2">
        <v>705</v>
      </c>
    </row>
    <row r="6" spans="1:2" x14ac:dyDescent="0.3">
      <c r="A6">
        <v>5</v>
      </c>
      <c r="B6" s="2">
        <v>705</v>
      </c>
    </row>
    <row r="7" spans="1:2" x14ac:dyDescent="0.3">
      <c r="A7">
        <v>6</v>
      </c>
      <c r="B7" s="2">
        <v>680</v>
      </c>
    </row>
    <row r="8" spans="1:2" x14ac:dyDescent="0.3">
      <c r="A8">
        <v>7</v>
      </c>
      <c r="B8" s="2">
        <v>655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806B-734F-4B4D-B8AE-F698B125798B}">
  <dimension ref="A1:H12"/>
  <sheetViews>
    <sheetView workbookViewId="0">
      <selection activeCell="J13" sqref="J13"/>
    </sheetView>
  </sheetViews>
  <sheetFormatPr defaultRowHeight="15.6" x14ac:dyDescent="0.3"/>
  <cols>
    <col min="4" max="4" width="7.796875" bestFit="1" customWidth="1"/>
    <col min="5" max="5" width="10.69921875" bestFit="1" customWidth="1"/>
  </cols>
  <sheetData>
    <row r="1" spans="1:8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3">
      <c r="A3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</row>
    <row r="4" spans="1:8" x14ac:dyDescent="0.3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</row>
    <row r="5" spans="1:8" x14ac:dyDescent="0.3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</row>
    <row r="6" spans="1:8" x14ac:dyDescent="0.3">
      <c r="A6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</row>
    <row r="7" spans="1:8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</row>
    <row r="8" spans="1:8" x14ac:dyDescent="0.3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</row>
    <row r="9" spans="1:8" x14ac:dyDescent="0.3">
      <c r="A9" t="s">
        <v>102</v>
      </c>
      <c r="B9">
        <v>1000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</row>
    <row r="10" spans="1:8" x14ac:dyDescent="0.3">
      <c r="A10" t="s">
        <v>99</v>
      </c>
      <c r="B10" s="13">
        <v>14927</v>
      </c>
      <c r="C10" s="13">
        <v>22123</v>
      </c>
      <c r="D10" s="13">
        <v>18482</v>
      </c>
      <c r="E10" s="13">
        <v>21088</v>
      </c>
      <c r="F10" s="13">
        <v>19339</v>
      </c>
      <c r="G10" s="13">
        <v>18174</v>
      </c>
      <c r="H10" s="13">
        <v>13180</v>
      </c>
    </row>
    <row r="11" spans="1:8" x14ac:dyDescent="0.3">
      <c r="A11" t="s">
        <v>100</v>
      </c>
      <c r="B11" s="13">
        <v>1021</v>
      </c>
      <c r="C11" s="13">
        <v>1508</v>
      </c>
      <c r="D11" s="13">
        <v>1126</v>
      </c>
      <c r="E11" s="13">
        <v>1647</v>
      </c>
      <c r="F11" s="13">
        <v>1812</v>
      </c>
      <c r="G11" s="13">
        <v>952</v>
      </c>
      <c r="H11" s="13">
        <v>1946</v>
      </c>
    </row>
    <row r="12" spans="1:8" x14ac:dyDescent="0.3">
      <c r="A12" t="s">
        <v>101</v>
      </c>
      <c r="B12">
        <v>0.99</v>
      </c>
      <c r="C12">
        <v>0.99</v>
      </c>
      <c r="D12">
        <v>0.99</v>
      </c>
      <c r="E12">
        <v>0.99</v>
      </c>
      <c r="F12">
        <v>0.99</v>
      </c>
      <c r="G12">
        <v>0.99</v>
      </c>
      <c r="H12">
        <v>0.99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C108-FE58-413B-B30A-87433AEFDB14}">
  <dimension ref="A1:G9"/>
  <sheetViews>
    <sheetView workbookViewId="0">
      <selection activeCell="G14" sqref="G14"/>
    </sheetView>
  </sheetViews>
  <sheetFormatPr defaultRowHeight="15.6" x14ac:dyDescent="0.3"/>
  <cols>
    <col min="1" max="1" width="10.19921875" bestFit="1" customWidth="1"/>
    <col min="2" max="2" width="9.69921875" bestFit="1" customWidth="1"/>
  </cols>
  <sheetData>
    <row r="1" spans="1:7" x14ac:dyDescent="0.3">
      <c r="B1" s="4" t="s">
        <v>103</v>
      </c>
      <c r="C1" s="4" t="s">
        <v>50</v>
      </c>
      <c r="D1" s="4" t="s">
        <v>104</v>
      </c>
      <c r="E1" s="4" t="s">
        <v>49</v>
      </c>
      <c r="F1" s="4" t="s">
        <v>105</v>
      </c>
      <c r="G1" s="4" t="s">
        <v>106</v>
      </c>
    </row>
    <row r="2" spans="1:7" x14ac:dyDescent="0.3">
      <c r="A2" s="4" t="s">
        <v>107</v>
      </c>
      <c r="B2">
        <v>27000</v>
      </c>
      <c r="C2">
        <v>13500</v>
      </c>
      <c r="D2">
        <v>13500</v>
      </c>
      <c r="E2">
        <v>13500</v>
      </c>
      <c r="F2">
        <v>20250</v>
      </c>
      <c r="G2">
        <v>20250</v>
      </c>
    </row>
    <row r="3" spans="1:7" x14ac:dyDescent="0.3">
      <c r="A3" s="4" t="s">
        <v>114</v>
      </c>
      <c r="B3">
        <v>58500</v>
      </c>
      <c r="C3">
        <v>39000</v>
      </c>
      <c r="D3">
        <v>29250</v>
      </c>
      <c r="E3">
        <v>39000</v>
      </c>
      <c r="F3">
        <v>19500</v>
      </c>
      <c r="G3">
        <v>19500</v>
      </c>
    </row>
    <row r="4" spans="1:7" x14ac:dyDescent="0.3">
      <c r="A4" s="4" t="s">
        <v>108</v>
      </c>
      <c r="B4">
        <v>22500</v>
      </c>
      <c r="C4">
        <v>15000</v>
      </c>
      <c r="D4">
        <v>22500</v>
      </c>
      <c r="E4">
        <v>15000</v>
      </c>
      <c r="F4">
        <v>37500</v>
      </c>
      <c r="G4">
        <v>30000</v>
      </c>
    </row>
    <row r="5" spans="1:7" x14ac:dyDescent="0.3">
      <c r="A5" s="4" t="s">
        <v>109</v>
      </c>
      <c r="B5">
        <v>81000</v>
      </c>
      <c r="C5">
        <v>54000</v>
      </c>
      <c r="D5">
        <v>27000</v>
      </c>
      <c r="E5">
        <v>67500</v>
      </c>
      <c r="F5">
        <v>27000</v>
      </c>
      <c r="G5">
        <v>40500</v>
      </c>
    </row>
    <row r="6" spans="1:7" x14ac:dyDescent="0.3">
      <c r="A6" s="4" t="s">
        <v>110</v>
      </c>
      <c r="B6">
        <v>21000</v>
      </c>
      <c r="C6">
        <v>31500</v>
      </c>
      <c r="D6">
        <v>52500</v>
      </c>
      <c r="E6">
        <v>42000</v>
      </c>
      <c r="F6">
        <v>63000</v>
      </c>
      <c r="G6">
        <v>73500</v>
      </c>
    </row>
    <row r="7" spans="1:7" x14ac:dyDescent="0.3">
      <c r="A7" s="4" t="s">
        <v>111</v>
      </c>
      <c r="B7">
        <v>84000</v>
      </c>
      <c r="C7">
        <v>48000</v>
      </c>
      <c r="D7">
        <v>36000</v>
      </c>
      <c r="E7">
        <v>24000</v>
      </c>
      <c r="F7">
        <v>48000</v>
      </c>
      <c r="G7">
        <v>24000</v>
      </c>
    </row>
    <row r="8" spans="1:7" x14ac:dyDescent="0.3">
      <c r="A8" s="4" t="s">
        <v>112</v>
      </c>
      <c r="B8">
        <v>18000</v>
      </c>
      <c r="C8">
        <v>27000</v>
      </c>
      <c r="D8">
        <v>54000</v>
      </c>
      <c r="E8">
        <v>18000</v>
      </c>
      <c r="F8">
        <v>63000</v>
      </c>
      <c r="G8">
        <v>54000</v>
      </c>
    </row>
    <row r="9" spans="1:7" x14ac:dyDescent="0.3">
      <c r="A9" s="4" t="s">
        <v>113</v>
      </c>
      <c r="B9" s="3">
        <v>25000</v>
      </c>
      <c r="C9" s="3">
        <v>60000</v>
      </c>
      <c r="D9" s="3">
        <v>35000</v>
      </c>
      <c r="E9" s="3">
        <v>35000</v>
      </c>
      <c r="F9" s="3">
        <v>30000</v>
      </c>
      <c r="G9" s="3">
        <v>35000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547B-9B1F-4B1E-9DF0-FAA38BA86454}">
  <dimension ref="A1:D4"/>
  <sheetViews>
    <sheetView workbookViewId="0">
      <selection activeCell="A2" sqref="A2:A4"/>
    </sheetView>
  </sheetViews>
  <sheetFormatPr defaultRowHeight="15.6" x14ac:dyDescent="0.3"/>
  <sheetData>
    <row r="1" spans="1:4" x14ac:dyDescent="0.3">
      <c r="B1" t="s">
        <v>115</v>
      </c>
      <c r="C1" t="s">
        <v>116</v>
      </c>
      <c r="D1" t="s">
        <v>117</v>
      </c>
    </row>
    <row r="2" spans="1:4" x14ac:dyDescent="0.3">
      <c r="A2">
        <v>1</v>
      </c>
      <c r="B2">
        <v>400</v>
      </c>
      <c r="C2">
        <v>300</v>
      </c>
      <c r="D2">
        <v>100</v>
      </c>
    </row>
    <row r="3" spans="1:4" x14ac:dyDescent="0.3">
      <c r="A3">
        <v>2</v>
      </c>
      <c r="B3">
        <v>400</v>
      </c>
      <c r="C3">
        <v>300</v>
      </c>
      <c r="D3">
        <v>100</v>
      </c>
    </row>
    <row r="4" spans="1:4" x14ac:dyDescent="0.3">
      <c r="A4">
        <v>3</v>
      </c>
      <c r="B4">
        <v>400</v>
      </c>
      <c r="C4">
        <v>300</v>
      </c>
      <c r="D4">
        <v>100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F5F6-1731-4619-A1B9-640C8D467EE2}">
  <dimension ref="A1:D3"/>
  <sheetViews>
    <sheetView workbookViewId="0">
      <selection activeCell="H27" sqref="H27"/>
    </sheetView>
  </sheetViews>
  <sheetFormatPr defaultRowHeight="15.6" x14ac:dyDescent="0.3"/>
  <cols>
    <col min="1" max="1" width="11.5" customWidth="1"/>
  </cols>
  <sheetData>
    <row r="1" spans="1:4" x14ac:dyDescent="0.3">
      <c r="B1" t="s">
        <v>115</v>
      </c>
      <c r="C1" t="s">
        <v>116</v>
      </c>
      <c r="D1" t="s">
        <v>117</v>
      </c>
    </row>
    <row r="2" spans="1:4" x14ac:dyDescent="0.3">
      <c r="A2" t="s">
        <v>120</v>
      </c>
      <c r="B2">
        <v>6</v>
      </c>
      <c r="C2">
        <v>4</v>
      </c>
      <c r="D2">
        <v>2</v>
      </c>
    </row>
    <row r="3" spans="1:4" x14ac:dyDescent="0.3">
      <c r="A3" t="s">
        <v>119</v>
      </c>
      <c r="B3">
        <v>700</v>
      </c>
      <c r="C3">
        <v>800</v>
      </c>
      <c r="D3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C4C9-EE74-4E12-8BAD-02C14FFDE8AC}">
  <dimension ref="A1:C2"/>
  <sheetViews>
    <sheetView workbookViewId="0">
      <selection activeCell="H27" sqref="H27:I27"/>
    </sheetView>
  </sheetViews>
  <sheetFormatPr defaultRowHeight="15.6" x14ac:dyDescent="0.3"/>
  <sheetData>
    <row r="1" spans="1:3" x14ac:dyDescent="0.3">
      <c r="B1" t="s">
        <v>15</v>
      </c>
      <c r="C1" t="s">
        <v>16</v>
      </c>
    </row>
    <row r="2" spans="1:3" x14ac:dyDescent="0.3">
      <c r="A2" t="s">
        <v>0</v>
      </c>
      <c r="B2">
        <v>10</v>
      </c>
      <c r="C2">
        <v>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953F-4068-4C66-92DE-30380B991C5B}">
  <dimension ref="A1:C4"/>
  <sheetViews>
    <sheetView workbookViewId="0">
      <selection activeCell="E20" sqref="E20"/>
    </sheetView>
  </sheetViews>
  <sheetFormatPr defaultRowHeight="15.6" x14ac:dyDescent="0.3"/>
  <sheetData>
    <row r="1" spans="1:3" x14ac:dyDescent="0.3">
      <c r="B1" t="s">
        <v>118</v>
      </c>
      <c r="C1" t="s">
        <v>121</v>
      </c>
    </row>
    <row r="2" spans="1:3" x14ac:dyDescent="0.3">
      <c r="A2">
        <v>1</v>
      </c>
      <c r="B2">
        <v>400</v>
      </c>
      <c r="C2">
        <v>1500</v>
      </c>
    </row>
    <row r="3" spans="1:3" x14ac:dyDescent="0.3">
      <c r="A3">
        <v>2</v>
      </c>
      <c r="B3">
        <v>600</v>
      </c>
      <c r="C3">
        <v>2000</v>
      </c>
    </row>
    <row r="4" spans="1:3" x14ac:dyDescent="0.3">
      <c r="A4">
        <v>3</v>
      </c>
      <c r="B4">
        <v>300</v>
      </c>
      <c r="C4">
        <v>900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1379-E472-40BF-9287-944A5CDE5BC5}">
  <dimension ref="A1:F3"/>
  <sheetViews>
    <sheetView workbookViewId="0">
      <selection activeCell="E1" sqref="E1"/>
    </sheetView>
  </sheetViews>
  <sheetFormatPr defaultRowHeight="15.6" x14ac:dyDescent="0.3"/>
  <cols>
    <col min="1" max="1" width="15" customWidth="1"/>
    <col min="2" max="2" width="10.796875" customWidth="1"/>
    <col min="3" max="3" width="12.3984375" customWidth="1"/>
    <col min="4" max="4" width="16.69921875" customWidth="1"/>
    <col min="5" max="5" width="11.5" customWidth="1"/>
  </cols>
  <sheetData>
    <row r="1" spans="1:6" x14ac:dyDescent="0.3">
      <c r="B1" t="s">
        <v>180</v>
      </c>
      <c r="C1" t="s">
        <v>181</v>
      </c>
      <c r="D1" t="s">
        <v>182</v>
      </c>
      <c r="E1" t="s">
        <v>183</v>
      </c>
      <c r="F1" t="s">
        <v>184</v>
      </c>
    </row>
    <row r="2" spans="1:6" x14ac:dyDescent="0.3">
      <c r="A2" t="s">
        <v>178</v>
      </c>
    </row>
    <row r="3" spans="1:6" x14ac:dyDescent="0.3">
      <c r="A3" t="s">
        <v>179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0383-FDFA-431D-B7E2-901CE1D5ECA2}">
  <dimension ref="A1:C8"/>
  <sheetViews>
    <sheetView workbookViewId="0">
      <selection activeCell="D2" sqref="D2"/>
    </sheetView>
  </sheetViews>
  <sheetFormatPr defaultRowHeight="15.6" x14ac:dyDescent="0.3"/>
  <sheetData>
    <row r="1" spans="1:3" x14ac:dyDescent="0.3">
      <c r="A1" s="16"/>
      <c r="B1" s="16" t="s">
        <v>185</v>
      </c>
      <c r="C1" s="16" t="s">
        <v>144</v>
      </c>
    </row>
    <row r="2" spans="1:3" x14ac:dyDescent="0.3">
      <c r="A2" s="14">
        <v>1</v>
      </c>
      <c r="B2" s="14">
        <v>6</v>
      </c>
      <c r="C2" s="14">
        <v>0</v>
      </c>
    </row>
    <row r="3" spans="1:3" x14ac:dyDescent="0.3">
      <c r="A3" s="14">
        <v>2</v>
      </c>
      <c r="B3" s="14">
        <v>3</v>
      </c>
      <c r="C3" s="14">
        <v>2</v>
      </c>
    </row>
    <row r="4" spans="1:3" x14ac:dyDescent="0.3">
      <c r="A4" s="14">
        <v>3</v>
      </c>
      <c r="B4" s="14">
        <v>5</v>
      </c>
      <c r="C4" s="14">
        <v>4</v>
      </c>
    </row>
    <row r="5" spans="1:3" x14ac:dyDescent="0.3">
      <c r="A5" s="14">
        <v>4</v>
      </c>
      <c r="B5" s="14">
        <v>8</v>
      </c>
      <c r="C5" s="14">
        <v>3</v>
      </c>
    </row>
    <row r="6" spans="1:3" x14ac:dyDescent="0.3">
      <c r="A6" s="14">
        <v>5</v>
      </c>
      <c r="B6" s="14">
        <v>2</v>
      </c>
      <c r="C6" s="14">
        <v>1</v>
      </c>
    </row>
    <row r="7" spans="1:3" x14ac:dyDescent="0.3">
      <c r="A7" s="14">
        <v>6</v>
      </c>
      <c r="B7" s="14">
        <v>4</v>
      </c>
      <c r="C7" s="14">
        <v>4</v>
      </c>
    </row>
    <row r="8" spans="1:3" x14ac:dyDescent="0.3">
      <c r="A8" s="14">
        <v>7</v>
      </c>
      <c r="B8" s="14">
        <v>1</v>
      </c>
      <c r="C8" s="14">
        <v>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7CDA-3933-422B-80FE-E52CF1CFDCD9}">
  <dimension ref="A1:C9"/>
  <sheetViews>
    <sheetView tabSelected="1" workbookViewId="0">
      <selection activeCell="I7" sqref="I7"/>
    </sheetView>
  </sheetViews>
  <sheetFormatPr defaultRowHeight="15.6" x14ac:dyDescent="0.3"/>
  <cols>
    <col min="1" max="1" width="14.69921875" customWidth="1"/>
    <col min="3" max="3" width="8.09765625" bestFit="1" customWidth="1"/>
  </cols>
  <sheetData>
    <row r="1" spans="1:3" x14ac:dyDescent="0.3">
      <c r="A1" s="16"/>
      <c r="B1" s="16" t="s">
        <v>25</v>
      </c>
      <c r="C1" s="16"/>
    </row>
    <row r="2" spans="1:3" x14ac:dyDescent="0.3">
      <c r="A2" t="s">
        <v>179</v>
      </c>
      <c r="B2" s="17">
        <v>32</v>
      </c>
    </row>
    <row r="3" spans="1:3" x14ac:dyDescent="0.3">
      <c r="A3" t="s">
        <v>178</v>
      </c>
      <c r="B3" s="17">
        <v>44</v>
      </c>
      <c r="C3" s="17"/>
    </row>
    <row r="4" spans="1:3" x14ac:dyDescent="0.3">
      <c r="A4" t="s">
        <v>181</v>
      </c>
      <c r="B4" s="17">
        <v>175</v>
      </c>
    </row>
    <row r="5" spans="1:3" x14ac:dyDescent="0.3">
      <c r="A5" t="s">
        <v>184</v>
      </c>
      <c r="B5" s="17">
        <v>225</v>
      </c>
    </row>
    <row r="6" spans="1:3" x14ac:dyDescent="0.3">
      <c r="A6" t="s">
        <v>180</v>
      </c>
      <c r="B6" s="17">
        <v>40</v>
      </c>
      <c r="C6" s="18"/>
    </row>
    <row r="7" spans="1:3" x14ac:dyDescent="0.3">
      <c r="A7" t="s">
        <v>182</v>
      </c>
      <c r="B7" s="17">
        <v>54</v>
      </c>
    </row>
    <row r="8" spans="1:3" x14ac:dyDescent="0.3">
      <c r="A8" t="s">
        <v>183</v>
      </c>
      <c r="B8" s="17">
        <v>54</v>
      </c>
    </row>
    <row r="9" spans="1:3" x14ac:dyDescent="0.3">
      <c r="A9" s="1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A0BD-C869-45CF-9E5B-33814865CAC8}">
  <dimension ref="A1:C3"/>
  <sheetViews>
    <sheetView workbookViewId="0">
      <selection activeCell="D10" sqref="D10"/>
    </sheetView>
  </sheetViews>
  <sheetFormatPr defaultRowHeight="15.6" x14ac:dyDescent="0.3"/>
  <cols>
    <col min="2" max="2" width="10.8984375" customWidth="1"/>
  </cols>
  <sheetData>
    <row r="1" spans="1:3" x14ac:dyDescent="0.3">
      <c r="B1" t="s">
        <v>122</v>
      </c>
      <c r="C1" t="s">
        <v>123</v>
      </c>
    </row>
    <row r="2" spans="1:3" x14ac:dyDescent="0.3">
      <c r="A2" t="s">
        <v>41</v>
      </c>
      <c r="B2">
        <v>3.8</v>
      </c>
      <c r="C2">
        <v>7</v>
      </c>
    </row>
    <row r="3" spans="1:3" x14ac:dyDescent="0.3">
      <c r="A3" t="s">
        <v>25</v>
      </c>
      <c r="B3">
        <v>1.5</v>
      </c>
      <c r="C3">
        <v>1.5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1AAD-67B5-4624-8326-1EB348C6FFE6}">
  <dimension ref="A1:D4"/>
  <sheetViews>
    <sheetView workbookViewId="0">
      <selection activeCell="N10" sqref="N10"/>
    </sheetView>
  </sheetViews>
  <sheetFormatPr defaultRowHeight="15.6" x14ac:dyDescent="0.3"/>
  <cols>
    <col min="1" max="1" width="10" bestFit="1" customWidth="1"/>
    <col min="2" max="2" width="10.796875" customWidth="1"/>
    <col min="3" max="3" width="10.19921875" customWidth="1"/>
  </cols>
  <sheetData>
    <row r="1" spans="1:4" x14ac:dyDescent="0.3">
      <c r="B1" t="s">
        <v>122</v>
      </c>
      <c r="C1" t="s">
        <v>123</v>
      </c>
      <c r="D1" t="s">
        <v>73</v>
      </c>
    </row>
    <row r="2" spans="1:4" x14ac:dyDescent="0.3">
      <c r="A2" t="s">
        <v>124</v>
      </c>
      <c r="B2">
        <v>3</v>
      </c>
      <c r="C2">
        <v>5</v>
      </c>
      <c r="D2">
        <v>10000</v>
      </c>
    </row>
    <row r="3" spans="1:4" x14ac:dyDescent="0.3">
      <c r="A3" t="s">
        <v>91</v>
      </c>
      <c r="B3">
        <v>7</v>
      </c>
      <c r="C3">
        <v>18</v>
      </c>
      <c r="D3">
        <v>25000</v>
      </c>
    </row>
    <row r="4" spans="1:4" x14ac:dyDescent="0.3">
      <c r="A4" t="s">
        <v>125</v>
      </c>
      <c r="B4">
        <v>2</v>
      </c>
      <c r="C4">
        <v>5</v>
      </c>
      <c r="D4">
        <v>12000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5A1D-C8D8-4452-8EB2-405CA855DA53}">
  <dimension ref="A1:F3"/>
  <sheetViews>
    <sheetView workbookViewId="0">
      <selection activeCell="B1" sqref="B1:F1"/>
    </sheetView>
  </sheetViews>
  <sheetFormatPr defaultRowHeight="15.6" x14ac:dyDescent="0.3"/>
  <sheetData>
    <row r="1" spans="1:6" x14ac:dyDescent="0.3">
      <c r="B1">
        <v>7</v>
      </c>
      <c r="C1">
        <v>8</v>
      </c>
      <c r="D1">
        <v>9</v>
      </c>
      <c r="E1">
        <v>10</v>
      </c>
      <c r="F1">
        <v>11</v>
      </c>
    </row>
    <row r="2" spans="1:6" x14ac:dyDescent="0.3">
      <c r="A2" t="s">
        <v>126</v>
      </c>
      <c r="B2">
        <v>1.1000000000000001</v>
      </c>
      <c r="C2">
        <v>1.1000000000000001</v>
      </c>
      <c r="D2">
        <v>1.1000000000000001</v>
      </c>
      <c r="E2">
        <v>1.1000000000000001</v>
      </c>
      <c r="F2">
        <v>1.1000000000000001</v>
      </c>
    </row>
    <row r="3" spans="1:6" x14ac:dyDescent="0.3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7F01-2746-406F-A560-E3AF7C5F83BD}">
  <dimension ref="A1:H14"/>
  <sheetViews>
    <sheetView workbookViewId="0">
      <selection activeCell="I24" sqref="I24"/>
    </sheetView>
  </sheetViews>
  <sheetFormatPr defaultRowHeight="15.6" x14ac:dyDescent="0.3"/>
  <sheetData>
    <row r="1" spans="1:8" x14ac:dyDescent="0.3">
      <c r="B1">
        <v>7</v>
      </c>
      <c r="C1">
        <v>8</v>
      </c>
      <c r="D1">
        <v>9</v>
      </c>
      <c r="E1">
        <v>10</v>
      </c>
      <c r="F1">
        <v>11</v>
      </c>
      <c r="G1" t="s">
        <v>126</v>
      </c>
      <c r="H1" t="s">
        <v>127</v>
      </c>
    </row>
    <row r="2" spans="1:8" x14ac:dyDescent="0.3">
      <c r="A2">
        <v>7</v>
      </c>
      <c r="B2">
        <v>1</v>
      </c>
      <c r="C2">
        <v>0</v>
      </c>
      <c r="D2">
        <v>0</v>
      </c>
      <c r="E2">
        <v>0</v>
      </c>
      <c r="F2">
        <v>0</v>
      </c>
      <c r="G2" s="14">
        <v>5</v>
      </c>
      <c r="H2" s="14">
        <v>4</v>
      </c>
    </row>
    <row r="3" spans="1:8" x14ac:dyDescent="0.3">
      <c r="A3">
        <v>8</v>
      </c>
      <c r="B3">
        <v>1</v>
      </c>
      <c r="C3">
        <v>1</v>
      </c>
      <c r="D3">
        <v>0</v>
      </c>
      <c r="E3">
        <v>0</v>
      </c>
      <c r="F3">
        <v>0</v>
      </c>
      <c r="G3">
        <v>5</v>
      </c>
      <c r="H3">
        <v>4</v>
      </c>
    </row>
    <row r="4" spans="1:8" x14ac:dyDescent="0.3">
      <c r="A4">
        <v>9</v>
      </c>
      <c r="B4">
        <v>1</v>
      </c>
      <c r="C4">
        <v>1</v>
      </c>
      <c r="D4">
        <v>1</v>
      </c>
      <c r="E4">
        <v>0</v>
      </c>
      <c r="F4">
        <v>0</v>
      </c>
      <c r="G4">
        <v>4</v>
      </c>
      <c r="H4">
        <v>5</v>
      </c>
    </row>
    <row r="5" spans="1:8" x14ac:dyDescent="0.3">
      <c r="A5">
        <v>10</v>
      </c>
      <c r="B5">
        <v>1</v>
      </c>
      <c r="C5">
        <v>1</v>
      </c>
      <c r="D5">
        <v>1</v>
      </c>
      <c r="E5">
        <v>1</v>
      </c>
      <c r="F5">
        <v>0</v>
      </c>
      <c r="G5">
        <v>3</v>
      </c>
      <c r="H5">
        <v>6</v>
      </c>
    </row>
    <row r="6" spans="1:8" x14ac:dyDescent="0.3">
      <c r="A6">
        <v>11</v>
      </c>
      <c r="B6">
        <v>0</v>
      </c>
      <c r="C6">
        <v>1</v>
      </c>
      <c r="D6">
        <v>1</v>
      </c>
      <c r="E6">
        <v>1</v>
      </c>
      <c r="F6">
        <v>1</v>
      </c>
      <c r="G6">
        <v>2</v>
      </c>
      <c r="H6">
        <v>6</v>
      </c>
    </row>
    <row r="7" spans="1:8" x14ac:dyDescent="0.3">
      <c r="A7">
        <v>12</v>
      </c>
      <c r="B7">
        <v>1</v>
      </c>
      <c r="C7">
        <v>0</v>
      </c>
      <c r="D7">
        <v>1</v>
      </c>
      <c r="E7">
        <v>1</v>
      </c>
      <c r="F7">
        <v>1</v>
      </c>
      <c r="G7">
        <v>3</v>
      </c>
      <c r="H7">
        <v>8</v>
      </c>
    </row>
    <row r="8" spans="1:8" x14ac:dyDescent="0.3">
      <c r="A8">
        <v>13</v>
      </c>
      <c r="B8">
        <v>1</v>
      </c>
      <c r="C8">
        <v>1</v>
      </c>
      <c r="D8">
        <v>0</v>
      </c>
      <c r="E8">
        <v>1</v>
      </c>
      <c r="F8">
        <v>1</v>
      </c>
      <c r="G8">
        <v>4</v>
      </c>
      <c r="H8">
        <v>5</v>
      </c>
    </row>
    <row r="9" spans="1:8" x14ac:dyDescent="0.3">
      <c r="A9">
        <v>14</v>
      </c>
      <c r="B9">
        <v>1</v>
      </c>
      <c r="C9">
        <v>1</v>
      </c>
      <c r="D9">
        <v>1</v>
      </c>
      <c r="E9">
        <v>0</v>
      </c>
      <c r="F9">
        <v>1</v>
      </c>
      <c r="G9">
        <v>3</v>
      </c>
      <c r="H9">
        <v>4</v>
      </c>
    </row>
    <row r="10" spans="1:8" x14ac:dyDescent="0.3">
      <c r="A10">
        <v>15</v>
      </c>
      <c r="B10">
        <v>1</v>
      </c>
      <c r="C10">
        <v>1</v>
      </c>
      <c r="D10">
        <v>1</v>
      </c>
      <c r="E10">
        <v>1</v>
      </c>
      <c r="F10">
        <v>0</v>
      </c>
      <c r="G10">
        <v>2</v>
      </c>
      <c r="H10">
        <v>4</v>
      </c>
    </row>
    <row r="11" spans="1:8" x14ac:dyDescent="0.3">
      <c r="A11">
        <v>16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5</v>
      </c>
    </row>
    <row r="12" spans="1:8" x14ac:dyDescent="0.3">
      <c r="A12">
        <v>17</v>
      </c>
      <c r="B12">
        <v>0</v>
      </c>
      <c r="C12">
        <v>0</v>
      </c>
      <c r="D12">
        <v>1</v>
      </c>
      <c r="E12">
        <v>1</v>
      </c>
      <c r="F12">
        <v>1</v>
      </c>
      <c r="G12">
        <v>3</v>
      </c>
      <c r="H12">
        <v>5</v>
      </c>
    </row>
    <row r="13" spans="1:8" x14ac:dyDescent="0.3">
      <c r="A13">
        <v>18</v>
      </c>
      <c r="B13">
        <v>0</v>
      </c>
      <c r="C13">
        <v>0</v>
      </c>
      <c r="D13">
        <v>0</v>
      </c>
      <c r="E13">
        <v>1</v>
      </c>
      <c r="F13">
        <v>1</v>
      </c>
      <c r="G13">
        <v>4</v>
      </c>
      <c r="H13">
        <v>5</v>
      </c>
    </row>
    <row r="14" spans="1:8" x14ac:dyDescent="0.3">
      <c r="A14">
        <v>19</v>
      </c>
      <c r="B14">
        <v>0</v>
      </c>
      <c r="C14">
        <v>0</v>
      </c>
      <c r="D14">
        <v>0</v>
      </c>
      <c r="E14">
        <v>0</v>
      </c>
      <c r="F14">
        <v>1</v>
      </c>
      <c r="G14">
        <v>4</v>
      </c>
      <c r="H14">
        <v>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2C2B-D6AC-473B-9A75-1CF585EA85C3}">
  <dimension ref="A1:B19"/>
  <sheetViews>
    <sheetView workbookViewId="0">
      <selection activeCell="D5" sqref="D5"/>
    </sheetView>
  </sheetViews>
  <sheetFormatPr defaultRowHeight="15.6" x14ac:dyDescent="0.3"/>
  <cols>
    <col min="1" max="1" width="23.69921875" bestFit="1" customWidth="1"/>
    <col min="2" max="2" width="12.19921875" customWidth="1"/>
    <col min="3" max="3" width="11" bestFit="1" customWidth="1"/>
    <col min="4" max="4" width="10.5" bestFit="1" customWidth="1"/>
  </cols>
  <sheetData>
    <row r="1" spans="1:2" x14ac:dyDescent="0.3">
      <c r="B1" t="s">
        <v>0</v>
      </c>
    </row>
    <row r="2" spans="1:2" x14ac:dyDescent="0.3">
      <c r="A2" t="s">
        <v>160</v>
      </c>
      <c r="B2" s="1">
        <v>0.60000000000000009</v>
      </c>
    </row>
    <row r="3" spans="1:2" x14ac:dyDescent="0.3">
      <c r="A3" t="s">
        <v>161</v>
      </c>
      <c r="B3" s="1">
        <v>0.59000000000000008</v>
      </c>
    </row>
    <row r="4" spans="1:2" x14ac:dyDescent="0.3">
      <c r="A4" t="s">
        <v>162</v>
      </c>
      <c r="B4" s="1">
        <v>0.62000000000000011</v>
      </c>
    </row>
    <row r="5" spans="1:2" x14ac:dyDescent="0.3">
      <c r="A5" t="s">
        <v>163</v>
      </c>
      <c r="B5" s="1">
        <v>0.2</v>
      </c>
    </row>
    <row r="6" spans="1:2" x14ac:dyDescent="0.3">
      <c r="A6" t="s">
        <v>164</v>
      </c>
      <c r="B6" s="1">
        <v>0.17</v>
      </c>
    </row>
    <row r="7" spans="1:2" x14ac:dyDescent="0.3">
      <c r="A7" t="s">
        <v>165</v>
      </c>
      <c r="B7" s="1">
        <v>0.2</v>
      </c>
    </row>
    <row r="8" spans="1:2" x14ac:dyDescent="0.3">
      <c r="A8" t="s">
        <v>166</v>
      </c>
      <c r="B8" s="1">
        <v>0.45000000000000007</v>
      </c>
    </row>
    <row r="9" spans="1:2" x14ac:dyDescent="0.3">
      <c r="A9" t="s">
        <v>167</v>
      </c>
      <c r="B9" s="1">
        <v>0.44000000000000006</v>
      </c>
    </row>
    <row r="10" spans="1:2" x14ac:dyDescent="0.3">
      <c r="A10" t="s">
        <v>168</v>
      </c>
      <c r="B10" s="1">
        <v>0.45000000000000007</v>
      </c>
    </row>
    <row r="11" spans="1:2" x14ac:dyDescent="0.3">
      <c r="A11" t="s">
        <v>169</v>
      </c>
      <c r="B11" s="1">
        <v>5.0000000000000044E-2</v>
      </c>
    </row>
    <row r="12" spans="1:2" x14ac:dyDescent="0.3">
      <c r="A12" t="s">
        <v>170</v>
      </c>
      <c r="B12" s="1">
        <v>2.0000000000000035E-2</v>
      </c>
    </row>
    <row r="13" spans="1:2" x14ac:dyDescent="0.3">
      <c r="A13" t="s">
        <v>171</v>
      </c>
      <c r="B13" s="1">
        <v>3.0000000000000027E-2</v>
      </c>
    </row>
    <row r="14" spans="1:2" x14ac:dyDescent="0.3">
      <c r="A14" t="s">
        <v>172</v>
      </c>
      <c r="B14" s="1">
        <v>0.30000000000000004</v>
      </c>
    </row>
    <row r="15" spans="1:2" x14ac:dyDescent="0.3">
      <c r="A15" t="s">
        <v>173</v>
      </c>
      <c r="B15" s="1">
        <v>0.29000000000000004</v>
      </c>
    </row>
    <row r="16" spans="1:2" x14ac:dyDescent="0.3">
      <c r="A16" t="s">
        <v>174</v>
      </c>
      <c r="B16" s="1">
        <v>0.29000000000000004</v>
      </c>
    </row>
    <row r="17" spans="1:2" x14ac:dyDescent="0.3">
      <c r="A17" t="s">
        <v>175</v>
      </c>
      <c r="B17" s="1">
        <v>-9.9999999999999978E-2</v>
      </c>
    </row>
    <row r="18" spans="1:2" x14ac:dyDescent="0.3">
      <c r="A18" t="s">
        <v>176</v>
      </c>
      <c r="B18" s="1">
        <v>-0.12999999999999998</v>
      </c>
    </row>
    <row r="19" spans="1:2" x14ac:dyDescent="0.3">
      <c r="A19" t="s">
        <v>177</v>
      </c>
      <c r="B19" s="1">
        <v>-0.13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5E66-1246-4906-91E0-603238F19102}">
  <dimension ref="A1:H22"/>
  <sheetViews>
    <sheetView workbookViewId="0">
      <selection activeCell="C24" sqref="C24"/>
    </sheetView>
  </sheetViews>
  <sheetFormatPr defaultRowHeight="15.6" x14ac:dyDescent="0.3"/>
  <cols>
    <col min="1" max="1" width="23.69921875" bestFit="1" customWidth="1"/>
    <col min="2" max="2" width="24.69921875" bestFit="1" customWidth="1"/>
    <col min="3" max="3" width="25.5" bestFit="1" customWidth="1"/>
    <col min="4" max="4" width="24.69921875" bestFit="1" customWidth="1"/>
    <col min="5" max="5" width="25.5" bestFit="1" customWidth="1"/>
    <col min="6" max="6" width="19" bestFit="1" customWidth="1"/>
    <col min="7" max="7" width="24.09765625" bestFit="1" customWidth="1"/>
    <col min="8" max="8" width="24.09765625" customWidth="1"/>
  </cols>
  <sheetData>
    <row r="1" spans="1:8" x14ac:dyDescent="0.3">
      <c r="B1" t="s">
        <v>145</v>
      </c>
      <c r="C1" t="s">
        <v>146</v>
      </c>
      <c r="D1" t="s">
        <v>151</v>
      </c>
      <c r="E1" t="s">
        <v>152</v>
      </c>
      <c r="F1" t="s">
        <v>157</v>
      </c>
      <c r="G1" t="s">
        <v>158</v>
      </c>
      <c r="H1" t="s">
        <v>159</v>
      </c>
    </row>
    <row r="2" spans="1:8" x14ac:dyDescent="0.3">
      <c r="A2" t="s">
        <v>160</v>
      </c>
      <c r="B2" s="9">
        <v>1</v>
      </c>
      <c r="C2" s="9">
        <v>0</v>
      </c>
      <c r="D2" s="9">
        <v>0</v>
      </c>
      <c r="E2" s="9">
        <v>0</v>
      </c>
      <c r="F2" s="9">
        <v>1</v>
      </c>
      <c r="G2" s="9">
        <v>0</v>
      </c>
      <c r="H2" s="9">
        <v>0</v>
      </c>
    </row>
    <row r="3" spans="1:8" x14ac:dyDescent="0.3">
      <c r="A3" t="s">
        <v>161</v>
      </c>
      <c r="B3" s="9">
        <v>1</v>
      </c>
      <c r="C3" s="9">
        <v>0</v>
      </c>
      <c r="D3" s="9">
        <v>0</v>
      </c>
      <c r="E3" s="9">
        <v>0</v>
      </c>
      <c r="F3" s="9">
        <v>1</v>
      </c>
      <c r="G3" s="9">
        <v>0</v>
      </c>
      <c r="H3" s="9">
        <v>0</v>
      </c>
    </row>
    <row r="4" spans="1:8" x14ac:dyDescent="0.3">
      <c r="A4" t="s">
        <v>162</v>
      </c>
      <c r="B4" s="9">
        <v>0</v>
      </c>
      <c r="C4" s="9">
        <v>0</v>
      </c>
      <c r="D4" s="9">
        <v>1</v>
      </c>
      <c r="E4" s="9">
        <v>0</v>
      </c>
      <c r="F4" s="9">
        <v>0</v>
      </c>
      <c r="G4" s="9">
        <v>1</v>
      </c>
      <c r="H4" s="9">
        <v>-1</v>
      </c>
    </row>
    <row r="5" spans="1:8" x14ac:dyDescent="0.3">
      <c r="A5" t="s">
        <v>163</v>
      </c>
      <c r="B5" s="9">
        <v>1</v>
      </c>
      <c r="C5" s="9">
        <v>0</v>
      </c>
      <c r="D5" s="9">
        <v>0</v>
      </c>
      <c r="E5" s="9">
        <v>0</v>
      </c>
      <c r="F5" s="9">
        <v>1</v>
      </c>
      <c r="G5" s="9">
        <v>0</v>
      </c>
      <c r="H5" s="9">
        <v>0</v>
      </c>
    </row>
    <row r="6" spans="1:8" x14ac:dyDescent="0.3">
      <c r="A6" t="s">
        <v>164</v>
      </c>
      <c r="B6" s="9">
        <v>1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</row>
    <row r="7" spans="1:8" x14ac:dyDescent="0.3">
      <c r="A7" t="s">
        <v>165</v>
      </c>
      <c r="B7" s="9">
        <v>0</v>
      </c>
      <c r="C7" s="9">
        <v>0</v>
      </c>
      <c r="D7" s="9">
        <v>1</v>
      </c>
      <c r="E7" s="9">
        <v>0</v>
      </c>
      <c r="F7" s="9">
        <v>0</v>
      </c>
      <c r="G7" s="9">
        <v>1</v>
      </c>
      <c r="H7" s="9">
        <v>0</v>
      </c>
    </row>
    <row r="8" spans="1:8" x14ac:dyDescent="0.3">
      <c r="A8" t="s">
        <v>166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</row>
    <row r="9" spans="1:8" x14ac:dyDescent="0.3">
      <c r="A9" t="s">
        <v>167</v>
      </c>
      <c r="B9" s="9">
        <v>0</v>
      </c>
      <c r="C9" s="9">
        <v>0</v>
      </c>
      <c r="D9" s="9">
        <v>0</v>
      </c>
      <c r="E9" s="9">
        <v>0</v>
      </c>
      <c r="F9" s="9">
        <v>1</v>
      </c>
      <c r="G9" s="9">
        <v>0</v>
      </c>
      <c r="H9" s="9">
        <v>0</v>
      </c>
    </row>
    <row r="10" spans="1:8" x14ac:dyDescent="0.3">
      <c r="A10" t="s">
        <v>168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1</v>
      </c>
      <c r="H10" s="9">
        <v>-1</v>
      </c>
    </row>
    <row r="11" spans="1:8" x14ac:dyDescent="0.3">
      <c r="A11" t="s">
        <v>169</v>
      </c>
      <c r="B11" s="9">
        <v>0</v>
      </c>
      <c r="C11" s="9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</row>
    <row r="12" spans="1:8" x14ac:dyDescent="0.3">
      <c r="A12" t="s">
        <v>170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</row>
    <row r="13" spans="1:8" x14ac:dyDescent="0.3">
      <c r="A13" t="s">
        <v>171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1</v>
      </c>
      <c r="H13" s="9">
        <v>0</v>
      </c>
    </row>
    <row r="14" spans="1:8" x14ac:dyDescent="0.3">
      <c r="A14" t="s">
        <v>172</v>
      </c>
      <c r="B14" s="9">
        <v>0</v>
      </c>
      <c r="C14" s="9">
        <v>1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</row>
    <row r="15" spans="1:8" x14ac:dyDescent="0.3">
      <c r="A15" t="s">
        <v>173</v>
      </c>
      <c r="B15" s="9">
        <v>0</v>
      </c>
      <c r="C15" s="9">
        <v>1</v>
      </c>
      <c r="D15" s="9">
        <v>0</v>
      </c>
      <c r="E15" s="9">
        <v>0</v>
      </c>
      <c r="F15" s="9">
        <v>1</v>
      </c>
      <c r="G15" s="9">
        <v>0</v>
      </c>
      <c r="H15" s="9">
        <v>0</v>
      </c>
    </row>
    <row r="16" spans="1:8" x14ac:dyDescent="0.3">
      <c r="A16" t="s">
        <v>174</v>
      </c>
      <c r="B16" s="9">
        <v>0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-1</v>
      </c>
    </row>
    <row r="17" spans="1:8" x14ac:dyDescent="0.3">
      <c r="A17" t="s">
        <v>175</v>
      </c>
      <c r="B17" s="9">
        <v>0</v>
      </c>
      <c r="C17" s="9">
        <v>1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</row>
    <row r="18" spans="1:8" x14ac:dyDescent="0.3">
      <c r="A18" t="s">
        <v>176</v>
      </c>
      <c r="B18" s="9">
        <v>0</v>
      </c>
      <c r="C18" s="9">
        <v>1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</row>
    <row r="19" spans="1:8" x14ac:dyDescent="0.3">
      <c r="A19" t="s">
        <v>177</v>
      </c>
      <c r="B19" s="9">
        <v>0</v>
      </c>
      <c r="C19" s="9">
        <v>0</v>
      </c>
      <c r="D19" s="9">
        <v>0</v>
      </c>
      <c r="E19" s="9">
        <v>1</v>
      </c>
      <c r="F19" s="9">
        <v>0</v>
      </c>
      <c r="G19" s="9">
        <v>1</v>
      </c>
      <c r="H19" s="9">
        <v>0</v>
      </c>
    </row>
    <row r="20" spans="1:8" x14ac:dyDescent="0.3">
      <c r="A20" t="s">
        <v>73</v>
      </c>
      <c r="B20" s="9">
        <v>400</v>
      </c>
      <c r="C20" s="9">
        <v>200</v>
      </c>
      <c r="D20" s="9">
        <v>500</v>
      </c>
      <c r="E20" s="9">
        <v>180</v>
      </c>
      <c r="F20" s="19">
        <v>700</v>
      </c>
      <c r="G20" s="19">
        <v>700</v>
      </c>
      <c r="H20" s="19">
        <v>-200</v>
      </c>
    </row>
    <row r="21" spans="1:8" x14ac:dyDescent="0.3">
      <c r="B21" s="9"/>
      <c r="C21" s="9"/>
      <c r="D21" s="9"/>
      <c r="E21" s="9"/>
      <c r="F21" s="9"/>
      <c r="G21" s="9"/>
      <c r="H21" s="9"/>
    </row>
    <row r="22" spans="1:8" x14ac:dyDescent="0.3">
      <c r="F22" s="9"/>
      <c r="G22" s="9"/>
      <c r="H2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5A81-5960-4979-A59A-50C34DD9D09F}">
  <dimension ref="A1:D5"/>
  <sheetViews>
    <sheetView workbookViewId="0">
      <selection activeCell="K11" sqref="K11"/>
    </sheetView>
  </sheetViews>
  <sheetFormatPr defaultRowHeight="15.6" x14ac:dyDescent="0.3"/>
  <sheetData>
    <row r="1" spans="1:4" x14ac:dyDescent="0.3">
      <c r="B1" t="s">
        <v>15</v>
      </c>
      <c r="C1" t="s">
        <v>16</v>
      </c>
      <c r="D1" t="s">
        <v>5</v>
      </c>
    </row>
    <row r="2" spans="1:4" x14ac:dyDescent="0.3">
      <c r="A2" t="s">
        <v>17</v>
      </c>
      <c r="B2">
        <v>42</v>
      </c>
      <c r="C2">
        <v>60</v>
      </c>
      <c r="D2">
        <v>37800</v>
      </c>
    </row>
    <row r="3" spans="1:4" x14ac:dyDescent="0.3">
      <c r="A3" t="s">
        <v>14</v>
      </c>
      <c r="B3">
        <v>30</v>
      </c>
      <c r="C3">
        <v>50</v>
      </c>
      <c r="D3">
        <v>36000</v>
      </c>
    </row>
    <row r="4" spans="1:4" x14ac:dyDescent="0.3">
      <c r="A4" t="s">
        <v>18</v>
      </c>
      <c r="B4">
        <v>60</v>
      </c>
      <c r="C4">
        <v>40</v>
      </c>
      <c r="D4">
        <v>42480</v>
      </c>
    </row>
    <row r="5" spans="1:4" x14ac:dyDescent="0.3">
      <c r="A5" t="s">
        <v>19</v>
      </c>
      <c r="B5">
        <v>6</v>
      </c>
      <c r="C5">
        <v>15</v>
      </c>
      <c r="D5">
        <v>8100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264A-E793-4A7B-9B69-147383E04BD2}">
  <dimension ref="A1:I21"/>
  <sheetViews>
    <sheetView workbookViewId="0">
      <selection activeCell="A2" sqref="A2:A19"/>
    </sheetView>
  </sheetViews>
  <sheetFormatPr defaultRowHeight="15.6" x14ac:dyDescent="0.3"/>
  <cols>
    <col min="1" max="1" width="23.69921875" bestFit="1" customWidth="1"/>
    <col min="2" max="2" width="21.5" bestFit="1" customWidth="1"/>
    <col min="3" max="3" width="20.69921875" bestFit="1" customWidth="1"/>
    <col min="4" max="4" width="22.19921875" bestFit="1" customWidth="1"/>
    <col min="5" max="6" width="21.5" bestFit="1" customWidth="1"/>
    <col min="7" max="7" width="20.69921875" bestFit="1" customWidth="1"/>
    <col min="8" max="8" width="22.19921875" bestFit="1" customWidth="1"/>
    <col min="9" max="9" width="21.5" bestFit="1" customWidth="1"/>
  </cols>
  <sheetData>
    <row r="1" spans="1:9" x14ac:dyDescent="0.3">
      <c r="B1" t="s">
        <v>147</v>
      </c>
      <c r="C1" t="s">
        <v>148</v>
      </c>
      <c r="D1" t="s">
        <v>149</v>
      </c>
      <c r="E1" t="s">
        <v>150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3">
      <c r="A2" t="s">
        <v>160</v>
      </c>
      <c r="B2" s="9">
        <v>-1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</row>
    <row r="3" spans="1:9" x14ac:dyDescent="0.3">
      <c r="A3" t="s">
        <v>161</v>
      </c>
      <c r="B3" s="9">
        <v>-1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</row>
    <row r="4" spans="1:9" x14ac:dyDescent="0.3">
      <c r="A4" t="s">
        <v>162</v>
      </c>
      <c r="B4" s="9">
        <v>0</v>
      </c>
      <c r="C4" s="9">
        <v>0</v>
      </c>
      <c r="D4" s="9">
        <v>0</v>
      </c>
      <c r="E4" s="9">
        <v>0</v>
      </c>
      <c r="F4" s="9">
        <v>-1</v>
      </c>
      <c r="G4" s="9">
        <v>0</v>
      </c>
      <c r="H4" s="9">
        <v>0</v>
      </c>
      <c r="I4" s="9">
        <v>0</v>
      </c>
    </row>
    <row r="5" spans="1:9" x14ac:dyDescent="0.3">
      <c r="A5" t="s">
        <v>163</v>
      </c>
      <c r="B5" s="9">
        <v>0</v>
      </c>
      <c r="C5" s="9">
        <v>-1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9" x14ac:dyDescent="0.3">
      <c r="A6" t="s">
        <v>164</v>
      </c>
      <c r="B6" s="9">
        <v>0</v>
      </c>
      <c r="C6" s="9">
        <v>-1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9" x14ac:dyDescent="0.3">
      <c r="A7" t="s">
        <v>165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-1</v>
      </c>
      <c r="H7" s="9">
        <v>0</v>
      </c>
      <c r="I7" s="9">
        <v>0</v>
      </c>
    </row>
    <row r="8" spans="1:9" x14ac:dyDescent="0.3">
      <c r="A8" t="s">
        <v>166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1:9" x14ac:dyDescent="0.3">
      <c r="A9" t="s">
        <v>167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9" x14ac:dyDescent="0.3">
      <c r="A10" t="s">
        <v>168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9" x14ac:dyDescent="0.3">
      <c r="A11" t="s">
        <v>169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9" x14ac:dyDescent="0.3">
      <c r="A12" t="s">
        <v>170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9" x14ac:dyDescent="0.3">
      <c r="A13" t="s">
        <v>171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9" x14ac:dyDescent="0.3">
      <c r="A14" t="s">
        <v>172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9" x14ac:dyDescent="0.3">
      <c r="A15" t="s">
        <v>173</v>
      </c>
      <c r="B15" s="9">
        <v>0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9" x14ac:dyDescent="0.3">
      <c r="A16" t="s">
        <v>174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</row>
    <row r="17" spans="1:9" x14ac:dyDescent="0.3">
      <c r="A17" t="s">
        <v>175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</row>
    <row r="18" spans="1:9" x14ac:dyDescent="0.3">
      <c r="A18" t="s">
        <v>176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">
      <c r="A19" t="s">
        <v>177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</row>
    <row r="20" spans="1:9" x14ac:dyDescent="0.3">
      <c r="B20" s="9"/>
      <c r="C20" s="9"/>
      <c r="D20" s="9"/>
      <c r="E20" s="9"/>
      <c r="F20" s="9"/>
      <c r="G20" s="9"/>
      <c r="H20" s="9"/>
      <c r="I20" s="9"/>
    </row>
    <row r="21" spans="1:9" x14ac:dyDescent="0.3">
      <c r="B21" s="9"/>
      <c r="C21" s="9"/>
      <c r="D21" s="9"/>
      <c r="E21" s="9"/>
      <c r="F21" s="9"/>
      <c r="G21" s="9"/>
      <c r="H21" s="9"/>
      <c r="I21" s="9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DE45-DCB8-42F4-AFE0-826559B1342B}">
  <dimension ref="A1:I23"/>
  <sheetViews>
    <sheetView workbookViewId="0">
      <selection activeCell="A2" sqref="A2:A19"/>
    </sheetView>
  </sheetViews>
  <sheetFormatPr defaultRowHeight="15.6" x14ac:dyDescent="0.3"/>
  <cols>
    <col min="1" max="1" width="23.69921875" bestFit="1" customWidth="1"/>
    <col min="2" max="2" width="21.5" style="9" bestFit="1" customWidth="1"/>
    <col min="3" max="3" width="20.69921875" bestFit="1" customWidth="1"/>
    <col min="4" max="4" width="22.19921875" bestFit="1" customWidth="1"/>
    <col min="5" max="5" width="21.5" bestFit="1" customWidth="1"/>
    <col min="6" max="6" width="21.5" style="9" bestFit="1" customWidth="1"/>
    <col min="7" max="7" width="20.69921875" bestFit="1" customWidth="1"/>
    <col min="8" max="8" width="22.19921875" bestFit="1" customWidth="1"/>
    <col min="9" max="9" width="21.5" bestFit="1" customWidth="1"/>
  </cols>
  <sheetData>
    <row r="1" spans="1:9" x14ac:dyDescent="0.3">
      <c r="B1" t="s">
        <v>147</v>
      </c>
      <c r="C1" t="s">
        <v>148</v>
      </c>
      <c r="D1" t="s">
        <v>149</v>
      </c>
      <c r="E1" t="s">
        <v>150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3">
      <c r="A2" t="s">
        <v>160</v>
      </c>
      <c r="B2" s="9">
        <v>-1</v>
      </c>
      <c r="C2" s="9">
        <v>0</v>
      </c>
      <c r="D2" s="9">
        <v>1</v>
      </c>
      <c r="E2" s="9">
        <v>0</v>
      </c>
      <c r="F2" s="9">
        <v>0</v>
      </c>
      <c r="G2" s="9">
        <v>0</v>
      </c>
      <c r="H2" s="9">
        <v>0</v>
      </c>
      <c r="I2" s="9">
        <v>0</v>
      </c>
    </row>
    <row r="3" spans="1:9" x14ac:dyDescent="0.3">
      <c r="A3" t="s">
        <v>161</v>
      </c>
      <c r="B3" s="9">
        <v>-1</v>
      </c>
      <c r="C3" s="9">
        <v>0</v>
      </c>
      <c r="D3" s="9">
        <v>1</v>
      </c>
      <c r="E3" s="9">
        <v>0</v>
      </c>
      <c r="F3" s="9">
        <v>0</v>
      </c>
      <c r="G3" s="9">
        <v>0</v>
      </c>
      <c r="H3" s="9">
        <v>0</v>
      </c>
      <c r="I3" s="9">
        <v>0</v>
      </c>
    </row>
    <row r="4" spans="1:9" x14ac:dyDescent="0.3">
      <c r="A4" t="s">
        <v>162</v>
      </c>
      <c r="B4" s="9">
        <v>0</v>
      </c>
      <c r="C4" s="9">
        <v>0</v>
      </c>
      <c r="D4" s="9">
        <v>0</v>
      </c>
      <c r="E4" s="9">
        <v>0</v>
      </c>
      <c r="F4" s="9">
        <v>-1</v>
      </c>
      <c r="G4" s="9">
        <v>0</v>
      </c>
      <c r="H4" s="9">
        <v>1</v>
      </c>
      <c r="I4" s="9">
        <v>0</v>
      </c>
    </row>
    <row r="5" spans="1:9" x14ac:dyDescent="0.3">
      <c r="A5" t="s">
        <v>163</v>
      </c>
      <c r="B5" s="9">
        <v>0</v>
      </c>
      <c r="C5" s="9">
        <v>-1</v>
      </c>
      <c r="D5" s="9">
        <v>0</v>
      </c>
      <c r="E5" s="9">
        <v>1</v>
      </c>
      <c r="F5" s="9">
        <v>0</v>
      </c>
      <c r="G5" s="9">
        <v>0</v>
      </c>
      <c r="H5" s="9">
        <v>0</v>
      </c>
      <c r="I5" s="9">
        <v>0</v>
      </c>
    </row>
    <row r="6" spans="1:9" x14ac:dyDescent="0.3">
      <c r="A6" t="s">
        <v>164</v>
      </c>
      <c r="B6" s="9">
        <v>0</v>
      </c>
      <c r="C6" s="9">
        <v>-1</v>
      </c>
      <c r="D6" s="9">
        <v>0</v>
      </c>
      <c r="E6" s="9">
        <v>1</v>
      </c>
      <c r="F6" s="9">
        <v>0</v>
      </c>
      <c r="G6" s="9">
        <v>0</v>
      </c>
      <c r="H6" s="9">
        <v>0</v>
      </c>
      <c r="I6" s="9">
        <v>0</v>
      </c>
    </row>
    <row r="7" spans="1:9" x14ac:dyDescent="0.3">
      <c r="A7" t="s">
        <v>165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-1</v>
      </c>
      <c r="H7" s="9">
        <v>0</v>
      </c>
      <c r="I7" s="9">
        <v>1</v>
      </c>
    </row>
    <row r="8" spans="1:9" x14ac:dyDescent="0.3">
      <c r="A8" t="s">
        <v>166</v>
      </c>
      <c r="B8" s="9">
        <v>-1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1:9" x14ac:dyDescent="0.3">
      <c r="A9" t="s">
        <v>167</v>
      </c>
      <c r="B9" s="9">
        <v>-1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9" x14ac:dyDescent="0.3">
      <c r="A10" t="s">
        <v>168</v>
      </c>
      <c r="B10" s="9">
        <v>0</v>
      </c>
      <c r="C10" s="9">
        <v>0</v>
      </c>
      <c r="D10" s="9">
        <v>0</v>
      </c>
      <c r="E10" s="9">
        <v>0</v>
      </c>
      <c r="F10" s="9">
        <v>-1</v>
      </c>
      <c r="G10" s="9">
        <v>0</v>
      </c>
      <c r="H10" s="9">
        <v>1</v>
      </c>
      <c r="I10" s="9">
        <v>0</v>
      </c>
    </row>
    <row r="11" spans="1:9" x14ac:dyDescent="0.3">
      <c r="A11" t="s">
        <v>169</v>
      </c>
      <c r="B11" s="9">
        <v>0</v>
      </c>
      <c r="C11" s="9">
        <v>-1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</row>
    <row r="12" spans="1:9" x14ac:dyDescent="0.3">
      <c r="A12" t="s">
        <v>170</v>
      </c>
      <c r="B12" s="9">
        <v>0</v>
      </c>
      <c r="C12" s="9">
        <v>-1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</row>
    <row r="13" spans="1:9" x14ac:dyDescent="0.3">
      <c r="A13" t="s">
        <v>171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-1</v>
      </c>
      <c r="H13" s="9">
        <v>0</v>
      </c>
      <c r="I13" s="9">
        <v>1</v>
      </c>
    </row>
    <row r="14" spans="1:9" x14ac:dyDescent="0.3">
      <c r="A14" t="s">
        <v>172</v>
      </c>
      <c r="B14" s="9">
        <v>-1</v>
      </c>
      <c r="C14" s="9">
        <v>0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9" x14ac:dyDescent="0.3">
      <c r="A15" t="s">
        <v>173</v>
      </c>
      <c r="B15" s="9">
        <v>-1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9" x14ac:dyDescent="0.3">
      <c r="A16" t="s">
        <v>174</v>
      </c>
      <c r="B16" s="9">
        <v>0</v>
      </c>
      <c r="C16" s="9">
        <v>0</v>
      </c>
      <c r="D16" s="9">
        <v>0</v>
      </c>
      <c r="E16" s="9">
        <v>0</v>
      </c>
      <c r="F16" s="9">
        <v>-1</v>
      </c>
      <c r="G16" s="9">
        <v>0</v>
      </c>
      <c r="H16" s="9">
        <v>1</v>
      </c>
      <c r="I16" s="9">
        <v>0</v>
      </c>
    </row>
    <row r="17" spans="1:9" x14ac:dyDescent="0.3">
      <c r="A17" t="s">
        <v>175</v>
      </c>
      <c r="B17" s="9">
        <v>0</v>
      </c>
      <c r="C17" s="9">
        <v>-1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</row>
    <row r="18" spans="1:9" x14ac:dyDescent="0.3">
      <c r="A18" t="s">
        <v>176</v>
      </c>
      <c r="B18" s="9">
        <v>0</v>
      </c>
      <c r="C18" s="9">
        <v>-1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">
      <c r="A19" t="s">
        <v>177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-1</v>
      </c>
      <c r="H19" s="9">
        <v>0</v>
      </c>
      <c r="I19" s="9">
        <v>1</v>
      </c>
    </row>
    <row r="20" spans="1:9" x14ac:dyDescent="0.3">
      <c r="A20" t="s">
        <v>73</v>
      </c>
      <c r="B20" s="9">
        <v>0.25</v>
      </c>
      <c r="C20" s="9">
        <v>0.6</v>
      </c>
      <c r="D20" s="9">
        <v>0.4</v>
      </c>
      <c r="E20" s="9">
        <v>0.2</v>
      </c>
      <c r="F20" s="9">
        <v>0.25</v>
      </c>
      <c r="G20" s="9">
        <v>0.6</v>
      </c>
      <c r="H20" s="9">
        <v>0.4</v>
      </c>
      <c r="I20" s="9">
        <v>0.2</v>
      </c>
    </row>
    <row r="22" spans="1:9" x14ac:dyDescent="0.3">
      <c r="C22" s="9"/>
      <c r="D22" s="9"/>
      <c r="E22" s="9"/>
      <c r="G22" s="9"/>
    </row>
    <row r="23" spans="1:9" x14ac:dyDescent="0.3">
      <c r="B23"/>
      <c r="C23" s="9"/>
      <c r="D23" s="9"/>
      <c r="E23" s="9"/>
      <c r="F23"/>
      <c r="G23" s="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DE7A-801B-4AEE-B4D2-9C0ADCD338F6}">
  <dimension ref="A1:F11"/>
  <sheetViews>
    <sheetView workbookViewId="0">
      <selection activeCell="J24" sqref="J24"/>
    </sheetView>
  </sheetViews>
  <sheetFormatPr defaultRowHeight="15.6" x14ac:dyDescent="0.3"/>
  <sheetData>
    <row r="1" spans="1:6" x14ac:dyDescent="0.3">
      <c r="B1" t="s">
        <v>7</v>
      </c>
      <c r="C1" t="s">
        <v>8</v>
      </c>
      <c r="D1" t="s">
        <v>30</v>
      </c>
      <c r="E1" t="s">
        <v>128</v>
      </c>
      <c r="F1" t="s">
        <v>129</v>
      </c>
    </row>
    <row r="2" spans="1:6" x14ac:dyDescent="0.3">
      <c r="A2">
        <v>1</v>
      </c>
      <c r="B2">
        <v>52020</v>
      </c>
      <c r="C2">
        <v>21420</v>
      </c>
      <c r="D2">
        <v>74970</v>
      </c>
      <c r="E2">
        <v>113220</v>
      </c>
      <c r="F2">
        <v>142290</v>
      </c>
    </row>
    <row r="3" spans="1:6" x14ac:dyDescent="0.3">
      <c r="A3">
        <v>2</v>
      </c>
      <c r="B3">
        <v>36480</v>
      </c>
      <c r="C3">
        <v>31920</v>
      </c>
      <c r="D3">
        <v>126160.00000000003</v>
      </c>
      <c r="E3">
        <v>138320</v>
      </c>
      <c r="F3">
        <v>133760.00000000003</v>
      </c>
    </row>
    <row r="4" spans="1:6" x14ac:dyDescent="0.3">
      <c r="A4">
        <v>3</v>
      </c>
      <c r="B4">
        <v>21560</v>
      </c>
      <c r="C4">
        <v>44660</v>
      </c>
      <c r="D4">
        <v>56980.000000000015</v>
      </c>
      <c r="E4">
        <v>144760.00000000003</v>
      </c>
      <c r="F4">
        <v>132439.99999999997</v>
      </c>
    </row>
    <row r="5" spans="1:6" x14ac:dyDescent="0.3">
      <c r="A5">
        <v>4</v>
      </c>
      <c r="B5">
        <v>35880</v>
      </c>
      <c r="C5">
        <v>49680</v>
      </c>
      <c r="D5">
        <v>62100</v>
      </c>
      <c r="E5">
        <v>113160</v>
      </c>
      <c r="F5">
        <v>122820</v>
      </c>
    </row>
    <row r="6" spans="1:6" x14ac:dyDescent="0.3">
      <c r="A6">
        <v>5</v>
      </c>
      <c r="B6">
        <v>19050</v>
      </c>
      <c r="C6">
        <v>39370</v>
      </c>
      <c r="D6">
        <v>26670</v>
      </c>
      <c r="E6">
        <v>100330.00000000001</v>
      </c>
      <c r="F6">
        <v>111760.00000000003</v>
      </c>
    </row>
    <row r="7" spans="1:6" x14ac:dyDescent="0.3">
      <c r="A7">
        <v>6</v>
      </c>
      <c r="B7">
        <v>54180.000000000015</v>
      </c>
      <c r="C7">
        <v>63210</v>
      </c>
      <c r="D7">
        <v>83850</v>
      </c>
      <c r="E7">
        <v>99330.000000000015</v>
      </c>
      <c r="F7">
        <v>78690</v>
      </c>
    </row>
    <row r="8" spans="1:6" x14ac:dyDescent="0.3">
      <c r="A8">
        <v>7</v>
      </c>
      <c r="B8">
        <v>53280</v>
      </c>
      <c r="C8">
        <v>68820</v>
      </c>
      <c r="D8">
        <v>109890</v>
      </c>
      <c r="E8">
        <v>68820</v>
      </c>
      <c r="F8">
        <v>63270</v>
      </c>
    </row>
    <row r="9" spans="1:6" x14ac:dyDescent="0.3">
      <c r="A9">
        <v>8</v>
      </c>
      <c r="B9">
        <v>59400</v>
      </c>
      <c r="C9">
        <v>66000</v>
      </c>
      <c r="D9">
        <v>57200</v>
      </c>
      <c r="E9">
        <v>83600</v>
      </c>
      <c r="F9">
        <v>53900</v>
      </c>
    </row>
    <row r="10" spans="1:6" x14ac:dyDescent="0.3">
      <c r="A10">
        <v>9</v>
      </c>
      <c r="B10">
        <v>40300</v>
      </c>
      <c r="C10">
        <v>53300</v>
      </c>
      <c r="D10">
        <v>85800</v>
      </c>
      <c r="E10">
        <v>97500</v>
      </c>
      <c r="F10">
        <v>93600</v>
      </c>
    </row>
    <row r="11" spans="1:6" x14ac:dyDescent="0.3">
      <c r="A11">
        <v>10</v>
      </c>
      <c r="B11">
        <v>43200</v>
      </c>
      <c r="C11">
        <v>87750</v>
      </c>
      <c r="D11">
        <v>95850</v>
      </c>
      <c r="E11">
        <v>81000</v>
      </c>
      <c r="F11">
        <v>112050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1280-7B05-4461-AF75-E62D134B39D7}">
  <dimension ref="A1:F12"/>
  <sheetViews>
    <sheetView workbookViewId="0">
      <selection activeCell="H11" sqref="H11"/>
    </sheetView>
  </sheetViews>
  <sheetFormatPr defaultRowHeight="15.6" x14ac:dyDescent="0.3"/>
  <sheetData>
    <row r="1" spans="1:6" x14ac:dyDescent="0.3">
      <c r="B1" t="s">
        <v>7</v>
      </c>
      <c r="C1" t="s">
        <v>8</v>
      </c>
      <c r="D1" t="s">
        <v>30</v>
      </c>
      <c r="E1" t="s">
        <v>128</v>
      </c>
      <c r="F1" t="s">
        <v>129</v>
      </c>
    </row>
    <row r="2" spans="1:6" x14ac:dyDescent="0.3">
      <c r="A2">
        <v>1</v>
      </c>
      <c r="B2">
        <v>153</v>
      </c>
      <c r="C2">
        <v>153</v>
      </c>
      <c r="D2">
        <v>153</v>
      </c>
      <c r="E2">
        <v>153</v>
      </c>
      <c r="F2">
        <v>153</v>
      </c>
    </row>
    <row r="3" spans="1:6" x14ac:dyDescent="0.3">
      <c r="A3">
        <v>2</v>
      </c>
      <c r="B3">
        <v>152</v>
      </c>
      <c r="C3">
        <v>152</v>
      </c>
      <c r="D3">
        <v>152</v>
      </c>
      <c r="E3">
        <v>152</v>
      </c>
      <c r="F3">
        <v>152</v>
      </c>
    </row>
    <row r="4" spans="1:6" x14ac:dyDescent="0.3">
      <c r="A4">
        <v>3</v>
      </c>
      <c r="B4">
        <v>154</v>
      </c>
      <c r="C4">
        <v>154</v>
      </c>
      <c r="D4">
        <v>154</v>
      </c>
      <c r="E4">
        <v>154</v>
      </c>
      <c r="F4">
        <v>154</v>
      </c>
    </row>
    <row r="5" spans="1:6" x14ac:dyDescent="0.3">
      <c r="A5">
        <v>4</v>
      </c>
      <c r="B5">
        <v>138</v>
      </c>
      <c r="C5">
        <v>138</v>
      </c>
      <c r="D5">
        <v>138</v>
      </c>
      <c r="E5">
        <v>138</v>
      </c>
      <c r="F5">
        <v>138</v>
      </c>
    </row>
    <row r="6" spans="1:6" x14ac:dyDescent="0.3">
      <c r="A6">
        <v>5</v>
      </c>
      <c r="B6">
        <v>127</v>
      </c>
      <c r="C6">
        <v>127</v>
      </c>
      <c r="D6">
        <v>127</v>
      </c>
      <c r="E6">
        <v>127</v>
      </c>
      <c r="F6">
        <v>127</v>
      </c>
    </row>
    <row r="7" spans="1:6" x14ac:dyDescent="0.3">
      <c r="A7">
        <v>6</v>
      </c>
      <c r="B7">
        <v>129</v>
      </c>
      <c r="C7">
        <v>129</v>
      </c>
      <c r="D7">
        <v>129</v>
      </c>
      <c r="E7">
        <v>129</v>
      </c>
      <c r="F7">
        <v>129</v>
      </c>
    </row>
    <row r="8" spans="1:6" x14ac:dyDescent="0.3">
      <c r="A8">
        <v>7</v>
      </c>
      <c r="B8">
        <v>111</v>
      </c>
      <c r="C8">
        <v>111</v>
      </c>
      <c r="D8">
        <v>111</v>
      </c>
      <c r="E8">
        <v>111</v>
      </c>
      <c r="F8">
        <v>111</v>
      </c>
    </row>
    <row r="9" spans="1:6" x14ac:dyDescent="0.3">
      <c r="A9">
        <v>8</v>
      </c>
      <c r="B9">
        <v>110</v>
      </c>
      <c r="C9">
        <v>110</v>
      </c>
      <c r="D9">
        <v>110</v>
      </c>
      <c r="E9">
        <v>110</v>
      </c>
      <c r="F9">
        <v>110</v>
      </c>
    </row>
    <row r="10" spans="1:6" x14ac:dyDescent="0.3">
      <c r="A10">
        <v>9</v>
      </c>
      <c r="B10">
        <v>130</v>
      </c>
      <c r="C10">
        <v>130</v>
      </c>
      <c r="D10">
        <v>130</v>
      </c>
      <c r="E10">
        <v>130</v>
      </c>
      <c r="F10">
        <v>130</v>
      </c>
    </row>
    <row r="11" spans="1:6" x14ac:dyDescent="0.3">
      <c r="A11">
        <v>10</v>
      </c>
      <c r="B11">
        <v>135</v>
      </c>
      <c r="C11">
        <v>135</v>
      </c>
      <c r="D11">
        <v>135</v>
      </c>
      <c r="E11">
        <v>135</v>
      </c>
      <c r="F11">
        <v>135</v>
      </c>
    </row>
    <row r="12" spans="1:6" x14ac:dyDescent="0.3">
      <c r="A12" s="4" t="s">
        <v>58</v>
      </c>
      <c r="B12" s="2">
        <v>350</v>
      </c>
      <c r="C12" s="2">
        <v>250</v>
      </c>
      <c r="D12" s="2">
        <v>500</v>
      </c>
      <c r="E12" s="2">
        <v>400</v>
      </c>
      <c r="F12" s="2">
        <v>200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798B-FF07-4E33-93A0-E3637C06B70E}">
  <dimension ref="A1:L12"/>
  <sheetViews>
    <sheetView zoomScale="85" zoomScaleNormal="85" workbookViewId="0">
      <selection activeCell="K17" sqref="K17"/>
    </sheetView>
  </sheetViews>
  <sheetFormatPr defaultRowHeight="15.6" x14ac:dyDescent="0.3"/>
  <sheetData>
    <row r="1" spans="1:12" x14ac:dyDescent="0.3">
      <c r="A1" s="15"/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</row>
    <row r="2" spans="1:12" x14ac:dyDescent="0.3">
      <c r="A2" t="s">
        <v>130</v>
      </c>
      <c r="B2">
        <v>0</v>
      </c>
      <c r="C2">
        <v>20</v>
      </c>
      <c r="D2">
        <v>15</v>
      </c>
      <c r="E2">
        <v>50</v>
      </c>
      <c r="F2">
        <v>30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131</v>
      </c>
      <c r="B3">
        <v>20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132</v>
      </c>
      <c r="B4">
        <v>15</v>
      </c>
      <c r="C4">
        <v>10</v>
      </c>
      <c r="D4">
        <v>0</v>
      </c>
      <c r="E4">
        <v>0</v>
      </c>
      <c r="F4">
        <v>0</v>
      </c>
      <c r="G4">
        <v>25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133</v>
      </c>
      <c r="B5">
        <v>50</v>
      </c>
      <c r="C5">
        <v>0</v>
      </c>
      <c r="D5">
        <v>0</v>
      </c>
      <c r="E5">
        <v>0</v>
      </c>
      <c r="F5">
        <v>0</v>
      </c>
      <c r="G5">
        <v>0</v>
      </c>
      <c r="H5">
        <v>20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134</v>
      </c>
      <c r="B6">
        <v>30</v>
      </c>
      <c r="C6">
        <v>0</v>
      </c>
      <c r="D6">
        <v>0</v>
      </c>
      <c r="E6">
        <v>0</v>
      </c>
      <c r="F6">
        <v>0</v>
      </c>
      <c r="G6">
        <v>20</v>
      </c>
      <c r="H6">
        <v>30</v>
      </c>
      <c r="I6">
        <v>15</v>
      </c>
      <c r="J6">
        <v>0</v>
      </c>
      <c r="K6">
        <v>25</v>
      </c>
      <c r="L6">
        <v>0</v>
      </c>
    </row>
    <row r="7" spans="1:12" x14ac:dyDescent="0.3">
      <c r="A7" t="s">
        <v>135</v>
      </c>
      <c r="B7">
        <v>0</v>
      </c>
      <c r="C7">
        <v>0</v>
      </c>
      <c r="D7">
        <v>25</v>
      </c>
      <c r="E7">
        <v>0</v>
      </c>
      <c r="F7">
        <v>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136</v>
      </c>
      <c r="B8">
        <v>0</v>
      </c>
      <c r="C8">
        <v>0</v>
      </c>
      <c r="D8">
        <v>0</v>
      </c>
      <c r="E8">
        <v>20</v>
      </c>
      <c r="F8">
        <v>30</v>
      </c>
      <c r="G8">
        <v>0</v>
      </c>
      <c r="H8">
        <v>0</v>
      </c>
      <c r="I8">
        <v>20</v>
      </c>
      <c r="J8">
        <v>0</v>
      </c>
      <c r="K8">
        <v>15</v>
      </c>
      <c r="L8">
        <v>15</v>
      </c>
    </row>
    <row r="9" spans="1:12" x14ac:dyDescent="0.3">
      <c r="A9" t="s">
        <v>137</v>
      </c>
      <c r="B9">
        <v>0</v>
      </c>
      <c r="C9">
        <v>0</v>
      </c>
      <c r="D9">
        <v>0</v>
      </c>
      <c r="E9">
        <v>0</v>
      </c>
      <c r="F9">
        <v>15</v>
      </c>
      <c r="G9">
        <v>0</v>
      </c>
      <c r="H9">
        <v>20</v>
      </c>
      <c r="I9">
        <v>0</v>
      </c>
      <c r="J9">
        <v>15</v>
      </c>
      <c r="K9">
        <v>20</v>
      </c>
      <c r="L9">
        <v>30</v>
      </c>
    </row>
    <row r="10" spans="1:12" x14ac:dyDescent="0.3">
      <c r="A10" t="s">
        <v>138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15</v>
      </c>
      <c r="J10">
        <v>0</v>
      </c>
      <c r="K10">
        <v>25</v>
      </c>
      <c r="L10">
        <v>25</v>
      </c>
    </row>
    <row r="11" spans="1:12" x14ac:dyDescent="0.3">
      <c r="A11" t="s">
        <v>139</v>
      </c>
      <c r="B11">
        <v>0</v>
      </c>
      <c r="C11">
        <v>0</v>
      </c>
      <c r="D11">
        <v>0</v>
      </c>
      <c r="E11">
        <v>0</v>
      </c>
      <c r="F11">
        <v>25</v>
      </c>
      <c r="G11">
        <v>0</v>
      </c>
      <c r="H11">
        <v>15</v>
      </c>
      <c r="I11">
        <v>20</v>
      </c>
      <c r="J11">
        <v>25</v>
      </c>
      <c r="K11">
        <v>0</v>
      </c>
      <c r="L11">
        <v>0</v>
      </c>
    </row>
    <row r="12" spans="1:12" x14ac:dyDescent="0.3">
      <c r="A12" t="s">
        <v>140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15</v>
      </c>
      <c r="I12">
        <v>30</v>
      </c>
      <c r="J12">
        <v>25</v>
      </c>
      <c r="K12">
        <v>0</v>
      </c>
      <c r="L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5E41-4360-47D9-A0A6-0100D7AC6356}">
  <dimension ref="A1:L12"/>
  <sheetViews>
    <sheetView workbookViewId="0">
      <selection activeCell="K16" sqref="K16"/>
    </sheetView>
  </sheetViews>
  <sheetFormatPr defaultRowHeight="15.6" x14ac:dyDescent="0.3"/>
  <sheetData>
    <row r="1" spans="1:12" x14ac:dyDescent="0.3">
      <c r="A1" s="15"/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</row>
    <row r="2" spans="1:12" x14ac:dyDescent="0.3">
      <c r="A2" t="s">
        <v>130</v>
      </c>
      <c r="B2">
        <v>0</v>
      </c>
      <c r="C2">
        <v>0.21</v>
      </c>
      <c r="D2">
        <v>0.51</v>
      </c>
      <c r="E2">
        <v>0.39</v>
      </c>
      <c r="F2">
        <v>0.42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131</v>
      </c>
      <c r="B3">
        <v>0.21</v>
      </c>
      <c r="C3">
        <v>0</v>
      </c>
      <c r="D3">
        <v>0.28000000000000003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132</v>
      </c>
      <c r="B4">
        <v>0.51</v>
      </c>
      <c r="C4">
        <v>0.28000000000000003</v>
      </c>
      <c r="D4">
        <v>0</v>
      </c>
      <c r="E4">
        <v>0</v>
      </c>
      <c r="F4">
        <v>0</v>
      </c>
      <c r="G4">
        <v>0.35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133</v>
      </c>
      <c r="B5">
        <v>0.39</v>
      </c>
      <c r="C5">
        <v>0</v>
      </c>
      <c r="D5">
        <v>0</v>
      </c>
      <c r="E5">
        <v>0</v>
      </c>
      <c r="F5">
        <v>0</v>
      </c>
      <c r="G5">
        <v>0</v>
      </c>
      <c r="H5">
        <v>0.32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134</v>
      </c>
      <c r="B6">
        <v>0.42</v>
      </c>
      <c r="C6">
        <v>0</v>
      </c>
      <c r="D6">
        <v>0</v>
      </c>
      <c r="E6">
        <v>0</v>
      </c>
      <c r="F6">
        <v>0</v>
      </c>
      <c r="G6">
        <v>0.28000000000000003</v>
      </c>
      <c r="H6">
        <v>0.3</v>
      </c>
      <c r="I6">
        <v>0.35</v>
      </c>
      <c r="J6">
        <v>0</v>
      </c>
      <c r="K6">
        <v>0.47</v>
      </c>
      <c r="L6">
        <v>0</v>
      </c>
    </row>
    <row r="7" spans="1:12" x14ac:dyDescent="0.3">
      <c r="A7" t="s">
        <v>135</v>
      </c>
      <c r="B7">
        <v>0</v>
      </c>
      <c r="C7">
        <v>0</v>
      </c>
      <c r="D7">
        <v>0.35</v>
      </c>
      <c r="E7">
        <v>0</v>
      </c>
      <c r="F7">
        <v>0.28000000000000003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136</v>
      </c>
      <c r="B8">
        <v>0</v>
      </c>
      <c r="C8">
        <v>0</v>
      </c>
      <c r="D8">
        <v>0</v>
      </c>
      <c r="E8">
        <v>0.32</v>
      </c>
      <c r="F8">
        <v>0.3</v>
      </c>
      <c r="G8">
        <v>0</v>
      </c>
      <c r="H8">
        <v>0</v>
      </c>
      <c r="I8">
        <v>0.48</v>
      </c>
      <c r="J8">
        <v>0</v>
      </c>
      <c r="K8">
        <v>0.52</v>
      </c>
      <c r="L8">
        <v>0.22</v>
      </c>
    </row>
    <row r="9" spans="1:12" x14ac:dyDescent="0.3">
      <c r="A9" t="s">
        <v>137</v>
      </c>
      <c r="B9">
        <v>0</v>
      </c>
      <c r="C9">
        <v>0</v>
      </c>
      <c r="D9">
        <v>0</v>
      </c>
      <c r="E9">
        <v>0</v>
      </c>
      <c r="F9">
        <v>0.35</v>
      </c>
      <c r="G9">
        <v>0</v>
      </c>
      <c r="H9">
        <v>0.48</v>
      </c>
      <c r="I9">
        <v>0</v>
      </c>
      <c r="J9">
        <v>0.33</v>
      </c>
      <c r="K9">
        <v>0.45</v>
      </c>
      <c r="L9">
        <v>0.47</v>
      </c>
    </row>
    <row r="10" spans="1:12" x14ac:dyDescent="0.3">
      <c r="A10" t="s">
        <v>138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0.33</v>
      </c>
      <c r="J10">
        <v>0</v>
      </c>
      <c r="K10">
        <v>0.52</v>
      </c>
      <c r="L10">
        <v>0.53</v>
      </c>
    </row>
    <row r="11" spans="1:12" x14ac:dyDescent="0.3">
      <c r="A11" t="s">
        <v>139</v>
      </c>
      <c r="B11">
        <v>0</v>
      </c>
      <c r="C11">
        <v>0</v>
      </c>
      <c r="D11">
        <v>0</v>
      </c>
      <c r="E11">
        <v>0</v>
      </c>
      <c r="F11">
        <v>0.47</v>
      </c>
      <c r="G11">
        <v>0</v>
      </c>
      <c r="H11">
        <v>0.52</v>
      </c>
      <c r="I11">
        <v>0.45</v>
      </c>
      <c r="J11">
        <v>0.52</v>
      </c>
      <c r="K11">
        <v>0</v>
      </c>
      <c r="L11">
        <v>0</v>
      </c>
    </row>
    <row r="12" spans="1:12" x14ac:dyDescent="0.3">
      <c r="A12" t="s">
        <v>140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0.22</v>
      </c>
      <c r="I12">
        <v>0.47</v>
      </c>
      <c r="J12">
        <v>0.53</v>
      </c>
      <c r="K12">
        <v>0</v>
      </c>
      <c r="L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AA15-EB5C-43FF-A93C-F90BE1C1E142}">
  <dimension ref="A1:D12"/>
  <sheetViews>
    <sheetView workbookViewId="0">
      <selection activeCell="I6" sqref="I6"/>
    </sheetView>
  </sheetViews>
  <sheetFormatPr defaultRowHeight="15.6" x14ac:dyDescent="0.3"/>
  <cols>
    <col min="4" max="4" width="16.296875" bestFit="1" customWidth="1"/>
  </cols>
  <sheetData>
    <row r="1" spans="1:4" x14ac:dyDescent="0.3">
      <c r="A1" t="s">
        <v>141</v>
      </c>
      <c r="B1" t="s">
        <v>142</v>
      </c>
      <c r="C1" t="s">
        <v>57</v>
      </c>
      <c r="D1" t="s">
        <v>143</v>
      </c>
    </row>
    <row r="2" spans="1:4" x14ac:dyDescent="0.3">
      <c r="A2" t="s">
        <v>130</v>
      </c>
      <c r="B2">
        <v>100</v>
      </c>
      <c r="C2">
        <v>0</v>
      </c>
      <c r="D2">
        <v>0</v>
      </c>
    </row>
    <row r="3" spans="1:4" x14ac:dyDescent="0.3">
      <c r="A3" t="s">
        <v>131</v>
      </c>
      <c r="B3">
        <v>0</v>
      </c>
      <c r="C3">
        <v>0</v>
      </c>
      <c r="D3">
        <v>0</v>
      </c>
    </row>
    <row r="4" spans="1:4" x14ac:dyDescent="0.3">
      <c r="A4" t="s">
        <v>132</v>
      </c>
      <c r="B4">
        <v>0</v>
      </c>
      <c r="C4">
        <v>0</v>
      </c>
      <c r="D4">
        <v>0</v>
      </c>
    </row>
    <row r="5" spans="1:4" x14ac:dyDescent="0.3">
      <c r="A5" t="s">
        <v>133</v>
      </c>
      <c r="B5">
        <v>0</v>
      </c>
      <c r="C5">
        <v>0</v>
      </c>
      <c r="D5">
        <v>0</v>
      </c>
    </row>
    <row r="6" spans="1:4" x14ac:dyDescent="0.3">
      <c r="A6" t="s">
        <v>134</v>
      </c>
      <c r="B6">
        <v>0</v>
      </c>
      <c r="C6">
        <v>0</v>
      </c>
      <c r="D6">
        <v>0</v>
      </c>
    </row>
    <row r="7" spans="1:4" x14ac:dyDescent="0.3">
      <c r="A7" t="s">
        <v>135</v>
      </c>
      <c r="B7">
        <v>0</v>
      </c>
      <c r="C7">
        <v>0</v>
      </c>
      <c r="D7">
        <v>0</v>
      </c>
    </row>
    <row r="8" spans="1:4" x14ac:dyDescent="0.3">
      <c r="A8" t="s">
        <v>136</v>
      </c>
      <c r="B8">
        <v>0</v>
      </c>
      <c r="C8">
        <v>0</v>
      </c>
      <c r="D8">
        <v>0</v>
      </c>
    </row>
    <row r="9" spans="1:4" x14ac:dyDescent="0.3">
      <c r="A9" t="s">
        <v>137</v>
      </c>
      <c r="B9">
        <v>0</v>
      </c>
      <c r="C9">
        <v>0</v>
      </c>
      <c r="D9">
        <v>0</v>
      </c>
    </row>
    <row r="10" spans="1:4" x14ac:dyDescent="0.3">
      <c r="A10" t="s">
        <v>138</v>
      </c>
      <c r="B10">
        <v>0</v>
      </c>
      <c r="C10">
        <v>0</v>
      </c>
      <c r="D10">
        <v>0</v>
      </c>
    </row>
    <row r="11" spans="1:4" x14ac:dyDescent="0.3">
      <c r="A11" t="s">
        <v>139</v>
      </c>
      <c r="B11">
        <v>0</v>
      </c>
      <c r="C11">
        <v>35</v>
      </c>
      <c r="D11">
        <v>4.3499999999999996</v>
      </c>
    </row>
    <row r="12" spans="1:4" x14ac:dyDescent="0.3">
      <c r="A12" t="s">
        <v>140</v>
      </c>
      <c r="B12">
        <v>0</v>
      </c>
      <c r="C12">
        <v>60</v>
      </c>
      <c r="D12">
        <v>4.63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F38-F224-4D4B-B0A5-CA24990E9FCB}">
  <dimension ref="A1:C2"/>
  <sheetViews>
    <sheetView workbookViewId="0">
      <selection activeCell="G8" sqref="G8"/>
    </sheetView>
  </sheetViews>
  <sheetFormatPr defaultRowHeight="15.6" x14ac:dyDescent="0.3"/>
  <sheetData>
    <row r="1" spans="1:3" x14ac:dyDescent="0.3">
      <c r="B1" t="s">
        <v>20</v>
      </c>
      <c r="C1" t="s">
        <v>21</v>
      </c>
    </row>
    <row r="2" spans="1:3" x14ac:dyDescent="0.3">
      <c r="A2" t="s">
        <v>0</v>
      </c>
      <c r="B2">
        <v>5</v>
      </c>
      <c r="C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9AE7-D276-4767-9A0C-C328749D90F6}">
  <dimension ref="A1:D4"/>
  <sheetViews>
    <sheetView workbookViewId="0"/>
  </sheetViews>
  <sheetFormatPr defaultRowHeight="15.6" x14ac:dyDescent="0.3"/>
  <sheetData>
    <row r="1" spans="1:4" x14ac:dyDescent="0.3">
      <c r="B1" t="s">
        <v>20</v>
      </c>
      <c r="C1" t="s">
        <v>21</v>
      </c>
      <c r="D1" t="s">
        <v>5</v>
      </c>
    </row>
    <row r="2" spans="1:4" x14ac:dyDescent="0.3">
      <c r="A2" t="s">
        <v>22</v>
      </c>
      <c r="B2">
        <v>60</v>
      </c>
      <c r="C2">
        <v>90</v>
      </c>
      <c r="D2">
        <v>54000</v>
      </c>
    </row>
    <row r="3" spans="1:4" x14ac:dyDescent="0.3">
      <c r="A3" t="s">
        <v>18</v>
      </c>
      <c r="B3">
        <v>30</v>
      </c>
      <c r="C3">
        <v>20</v>
      </c>
      <c r="D3">
        <v>18000</v>
      </c>
    </row>
    <row r="4" spans="1:4" x14ac:dyDescent="0.3">
      <c r="A4" t="s">
        <v>23</v>
      </c>
      <c r="B4">
        <v>12.5</v>
      </c>
      <c r="C4">
        <v>15</v>
      </c>
      <c r="D4">
        <v>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CE6D-B990-452D-BA85-E3D4C291780F}">
  <dimension ref="A1:C2"/>
  <sheetViews>
    <sheetView workbookViewId="0">
      <selection activeCell="H12" sqref="H12"/>
    </sheetView>
  </sheetViews>
  <sheetFormatPr defaultRowHeight="15.6" x14ac:dyDescent="0.3"/>
  <cols>
    <col min="3" max="3" width="11.69921875" customWidth="1"/>
  </cols>
  <sheetData>
    <row r="1" spans="1:3" x14ac:dyDescent="0.3">
      <c r="B1" t="s">
        <v>15</v>
      </c>
      <c r="C1" t="s">
        <v>24</v>
      </c>
    </row>
    <row r="2" spans="1:3" x14ac:dyDescent="0.3">
      <c r="A2" t="s">
        <v>25</v>
      </c>
      <c r="B2">
        <v>7.5</v>
      </c>
      <c r="C2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CA1-FC0B-416F-ADB7-6B573E158878}">
  <dimension ref="A1:B2"/>
  <sheetViews>
    <sheetView workbookViewId="0">
      <selection activeCell="F8" sqref="F8"/>
    </sheetView>
  </sheetViews>
  <sheetFormatPr defaultRowHeight="15.6" x14ac:dyDescent="0.3"/>
  <sheetData>
    <row r="1" spans="1:2" x14ac:dyDescent="0.3">
      <c r="B1" t="s">
        <v>28</v>
      </c>
    </row>
    <row r="2" spans="1:2" x14ac:dyDescent="0.3">
      <c r="A2" t="s">
        <v>29</v>
      </c>
      <c r="B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Prod_Mix_Prob_Data</vt:lpstr>
      <vt:lpstr>Prod_Mix_Ch_DV</vt:lpstr>
      <vt:lpstr>Prod_Mix_Ch_Data</vt:lpstr>
      <vt:lpstr>Golf_Bags_Profit</vt:lpstr>
      <vt:lpstr>Golf_Bags_Cons</vt:lpstr>
      <vt:lpstr>BB_Gloves_Profit</vt:lpstr>
      <vt:lpstr>BB_Gloves_Cons</vt:lpstr>
      <vt:lpstr>BF_Cost</vt:lpstr>
      <vt:lpstr>BF_Total</vt:lpstr>
      <vt:lpstr>BF_Cons</vt:lpstr>
      <vt:lpstr>IP_Yield</vt:lpstr>
      <vt:lpstr>IP_Cons</vt:lpstr>
      <vt:lpstr>IP_Amount</vt:lpstr>
      <vt:lpstr>Proj_Sel_DV</vt:lpstr>
      <vt:lpstr>Proj_Sel_Data</vt:lpstr>
      <vt:lpstr>Proj_Sel_Cons</vt:lpstr>
      <vt:lpstr>PS_Rev</vt:lpstr>
      <vt:lpstr>PS_Cost</vt:lpstr>
      <vt:lpstr>PS_Cons</vt:lpstr>
      <vt:lpstr>PS_MinMax</vt:lpstr>
      <vt:lpstr>MD_Cost</vt:lpstr>
      <vt:lpstr>MD_Capacity</vt:lpstr>
      <vt:lpstr>MD_Demand</vt:lpstr>
      <vt:lpstr>CMR_Cost</vt:lpstr>
      <vt:lpstr>CMR_Result</vt:lpstr>
      <vt:lpstr>CMR_Cons</vt:lpstr>
      <vt:lpstr>HS_Profit</vt:lpstr>
      <vt:lpstr>HS_Cons</vt:lpstr>
      <vt:lpstr>B_Profit</vt:lpstr>
      <vt:lpstr>B_Cons</vt:lpstr>
      <vt:lpstr>PF_Rev</vt:lpstr>
      <vt:lpstr>PF_Cost</vt:lpstr>
      <vt:lpstr>PF_Cons</vt:lpstr>
      <vt:lpstr>PF_Prop</vt:lpstr>
      <vt:lpstr>ES1_Cost</vt:lpstr>
      <vt:lpstr>ES1_Sched</vt:lpstr>
      <vt:lpstr>LB_Cost</vt:lpstr>
      <vt:lpstr>F_Profit</vt:lpstr>
      <vt:lpstr>F_Cropcons</vt:lpstr>
      <vt:lpstr>F_Farmcons</vt:lpstr>
      <vt:lpstr>IM_DV</vt:lpstr>
      <vt:lpstr>IM_Demand</vt:lpstr>
      <vt:lpstr>IM_Cost</vt:lpstr>
      <vt:lpstr>ID_Profit</vt:lpstr>
      <vt:lpstr>ID_Cons</vt:lpstr>
      <vt:lpstr>ES2_Cost</vt:lpstr>
      <vt:lpstr>ES2_Cons</vt:lpstr>
      <vt:lpstr>MPP_Profit</vt:lpstr>
      <vt:lpstr>MPP_Cons</vt:lpstr>
      <vt:lpstr>MPP_Props</vt:lpstr>
      <vt:lpstr>MPP_Total</vt:lpstr>
      <vt:lpstr>SR_Cost</vt:lpstr>
      <vt:lpstr>SR_Cons</vt:lpstr>
      <vt:lpstr>NF_Capacity</vt:lpstr>
      <vt:lpstr>NF_Cost</vt:lpstr>
      <vt:lpstr>NF_SupDem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HValuck</dc:creator>
  <cp:lastModifiedBy>HValuck</cp:lastModifiedBy>
  <dcterms:created xsi:type="dcterms:W3CDTF">2021-08-02T21:20:37Z</dcterms:created>
  <dcterms:modified xsi:type="dcterms:W3CDTF">2021-08-14T00:32:00Z</dcterms:modified>
</cp:coreProperties>
</file>