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furniture" sheetId="1" r:id="rId1"/>
    <sheet name="brokerage firm" sheetId="2" r:id="rId2"/>
  </sheets>
  <definedNames>
    <definedName name="solver_opt" localSheetId="0" hidden="1">furniture!$B$14</definedName>
    <definedName name="solver_typ" localSheetId="0" hidden="1">1</definedName>
    <definedName name="solver_val" localSheetId="0" hidden="1">0</definedName>
    <definedName name="solver_adj" localSheetId="0" hidden="1">furniture!$B$5:$C$5</definedName>
    <definedName name="solver_neg" localSheetId="0" hidden="1">1</definedName>
    <definedName name="solver_num" localSheetId="0" hidden="1">1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furniture!$L$18:$L$19</definedName>
    <definedName name="solver_rel1" localSheetId="0" hidden="1">1</definedName>
    <definedName name="solver_rhs1" localSheetId="0" hidden="1">furniture!$N$18:$N$19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  <definedName name="solver_opt" localSheetId="1" hidden="1">'brokerage firm'!$B$8</definedName>
    <definedName name="solver_typ" localSheetId="1" hidden="1">1</definedName>
    <definedName name="solver_val" localSheetId="1" hidden="1">0</definedName>
    <definedName name="solver_adj" localSheetId="1" hidden="1">'brokerage firm'!$B$4:$F$4</definedName>
    <definedName name="solver_neg" localSheetId="1" hidden="1">1</definedName>
    <definedName name="solver_num" localSheetId="1" hidden="1">4</definedName>
    <definedName name="solver_lin" localSheetId="1" hidden="1">1</definedName>
    <definedName name="solver_eng" localSheetId="1" hidden="1">2</definedName>
    <definedName name="solver_ver" localSheetId="1" hidden="1">3</definedName>
    <definedName name="solver_lhs1" localSheetId="1" hidden="1">'brokerage firm'!$G$18</definedName>
    <definedName name="solver_rel1" localSheetId="1" hidden="1">1</definedName>
    <definedName name="solver_rhs1" localSheetId="1" hidden="1">'brokerage firm'!$I$18</definedName>
    <definedName name="solver_lhs2" localSheetId="1" hidden="1">'brokerage firm'!$G$19</definedName>
    <definedName name="solver_rel2" localSheetId="1" hidden="1">3</definedName>
    <definedName name="solver_rhs2" localSheetId="1" hidden="1">'brokerage firm'!$I$19</definedName>
    <definedName name="solver_lhs3" localSheetId="1" hidden="1">'brokerage firm'!$G$20</definedName>
    <definedName name="solver_rel3" localSheetId="1" hidden="1">3</definedName>
    <definedName name="solver_rhs3" localSheetId="1" hidden="1">'brokerage firm'!$I$20</definedName>
    <definedName name="solver_lhs4" localSheetId="1" hidden="1">'brokerage firm'!$G$21</definedName>
    <definedName name="solver_rel4" localSheetId="1" hidden="1">1</definedName>
    <definedName name="solver_rhs4" localSheetId="1" hidden="1">'brokerage firm'!$I$21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<sst xmlns="http://schemas.openxmlformats.org/spreadsheetml/2006/main" count="53" uniqueCount="39">
  <si>
    <t>Tectona Furniture Corporation</t>
  </si>
  <si>
    <t>Total</t>
  </si>
  <si>
    <t>No.of benches(b)</t>
  </si>
  <si>
    <t>No.of tables(t)</t>
  </si>
  <si>
    <t>Variables:</t>
  </si>
  <si>
    <t>unit sales:</t>
  </si>
  <si>
    <t>Costs:</t>
  </si>
  <si>
    <t>Labor hours:</t>
  </si>
  <si>
    <t>Board of teak:</t>
  </si>
  <si>
    <t>Objective(max):</t>
  </si>
  <si>
    <t>Profit:</t>
  </si>
  <si>
    <t>Constraint Table:</t>
  </si>
  <si>
    <t>LHS</t>
  </si>
  <si>
    <t>Sign</t>
  </si>
  <si>
    <t>RHS</t>
  </si>
  <si>
    <t>Labour hours</t>
  </si>
  <si>
    <t>&lt;=</t>
  </si>
  <si>
    <t>Board of teak</t>
  </si>
  <si>
    <t>X1</t>
  </si>
  <si>
    <t>X2</t>
  </si>
  <si>
    <t>X3</t>
  </si>
  <si>
    <t>X4</t>
  </si>
  <si>
    <t>X5</t>
  </si>
  <si>
    <t>Rate of return:</t>
  </si>
  <si>
    <t>$</t>
  </si>
  <si>
    <t>Investment:</t>
  </si>
  <si>
    <t>Investment</t>
  </si>
  <si>
    <t>Rate of Return (%)</t>
  </si>
  <si>
    <t>Constraint table</t>
  </si>
  <si>
    <t>L.A. Municipal Bond</t>
  </si>
  <si>
    <t>Budget</t>
  </si>
  <si>
    <t>Thompson Electronics, Inc.</t>
  </si>
  <si>
    <t>Municipal bonds</t>
  </si>
  <si>
    <t>&gt;=</t>
  </si>
  <si>
    <t>United Aerospace Corp.</t>
  </si>
  <si>
    <t>Tech stocks</t>
  </si>
  <si>
    <t>Palmer Technologies</t>
  </si>
  <si>
    <t>High risk stock</t>
  </si>
  <si>
    <t>HDN Stock (high risk)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</si>
</sst>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0_);[Red]\(0\)"/>
    <numFmt numFmtId="180" formatCode="0.00_);[Red]\(0.00\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F1114"/>
      <name val="Arial"/>
      <charset val="134"/>
    </font>
    <font>
      <b/>
      <sz val="12"/>
      <color rgb="FF0F1114"/>
      <name val="Arial"/>
      <charset val="134"/>
    </font>
    <font>
      <b/>
      <sz val="16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04B61"/>
      </left>
      <right style="medium">
        <color rgb="FF404B61"/>
      </right>
      <top style="medium">
        <color rgb="FF404B6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178" fontId="0" fillId="2" borderId="1" xfId="0" applyNumberFormat="1" applyFill="1" applyBorder="1">
      <alignment vertical="center"/>
    </xf>
    <xf numFmtId="10" fontId="2" fillId="3" borderId="1" xfId="0" applyNumberFormat="1" applyFont="1" applyFill="1" applyBorder="1" applyAlignment="1">
      <alignment horizontal="left" vertical="top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0" fontId="0" fillId="0" borderId="0" xfId="3" applyNumberFormat="1">
      <alignment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>
      <alignment vertical="center"/>
    </xf>
    <xf numFmtId="0" fontId="3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right" vertical="center"/>
    </xf>
    <xf numFmtId="180" fontId="0" fillId="4" borderId="0" xfId="0" applyNumberFormat="1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40640</xdr:colOff>
      <xdr:row>0</xdr:row>
      <xdr:rowOff>84455</xdr:rowOff>
    </xdr:from>
    <xdr:to>
      <xdr:col>16</xdr:col>
      <xdr:colOff>488315</xdr:colOff>
      <xdr:row>12</xdr:row>
      <xdr:rowOff>145415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65240" y="84455"/>
          <a:ext cx="7153275" cy="2339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510540</xdr:colOff>
      <xdr:row>0</xdr:row>
      <xdr:rowOff>16510</xdr:rowOff>
    </xdr:from>
    <xdr:to>
      <xdr:col>17</xdr:col>
      <xdr:colOff>83820</xdr:colOff>
      <xdr:row>13</xdr:row>
      <xdr:rowOff>92710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07580" y="16510"/>
          <a:ext cx="7482840" cy="2461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F18" sqref="F18"/>
    </sheetView>
  </sheetViews>
  <sheetFormatPr defaultColWidth="8.88888888888889" defaultRowHeight="14.4"/>
  <cols>
    <col min="1" max="1" width="43.5555555555556" customWidth="1"/>
    <col min="2" max="2" width="16.4444444444444" customWidth="1"/>
    <col min="3" max="3" width="14.4444444444444" customWidth="1"/>
  </cols>
  <sheetData>
    <row r="1" ht="21" spans="1:1">
      <c r="A1" s="12" t="s">
        <v>0</v>
      </c>
    </row>
    <row r="3" spans="4:4">
      <c r="D3" t="s">
        <v>1</v>
      </c>
    </row>
    <row r="4" spans="2:3">
      <c r="B4" t="s">
        <v>2</v>
      </c>
      <c r="C4" t="s">
        <v>3</v>
      </c>
    </row>
    <row r="5" spans="1:3">
      <c r="A5" s="2" t="s">
        <v>4</v>
      </c>
      <c r="B5" s="13">
        <v>260</v>
      </c>
      <c r="C5" s="13">
        <v>35</v>
      </c>
    </row>
    <row r="6" spans="1:3">
      <c r="A6" t="s">
        <v>5</v>
      </c>
      <c r="B6" s="5">
        <v>12</v>
      </c>
      <c r="C6" s="5">
        <v>20</v>
      </c>
    </row>
    <row r="8" spans="1:1">
      <c r="A8" s="2" t="s">
        <v>6</v>
      </c>
    </row>
    <row r="9" spans="1:3">
      <c r="A9" t="s">
        <v>7</v>
      </c>
      <c r="B9">
        <v>4</v>
      </c>
      <c r="C9">
        <v>6</v>
      </c>
    </row>
    <row r="10" spans="1:3">
      <c r="A10" t="s">
        <v>8</v>
      </c>
      <c r="B10">
        <v>9</v>
      </c>
      <c r="C10">
        <v>36</v>
      </c>
    </row>
    <row r="12" spans="1:4">
      <c r="A12" s="2"/>
      <c r="B12" s="5"/>
      <c r="C12" s="5"/>
      <c r="D12" s="5"/>
    </row>
    <row r="13" spans="1:1">
      <c r="A13" s="2" t="s">
        <v>9</v>
      </c>
    </row>
    <row r="14" spans="1:2">
      <c r="A14" s="14" t="s">
        <v>10</v>
      </c>
      <c r="B14" s="15" cm="1">
        <f t="array" ref="B14">SUMPRODUCT(B5:C5,B6:C6)</f>
        <v>3820</v>
      </c>
    </row>
    <row r="17" spans="8:14">
      <c r="H17" s="16" t="s">
        <v>11</v>
      </c>
      <c r="I17" s="17"/>
      <c r="J17" s="18"/>
      <c r="K17" s="19"/>
      <c r="L17" s="19" t="s">
        <v>12</v>
      </c>
      <c r="M17" s="19" t="s">
        <v>13</v>
      </c>
      <c r="N17" s="19" t="s">
        <v>14</v>
      </c>
    </row>
    <row r="18" spans="8:14">
      <c r="H18" t="s">
        <v>15</v>
      </c>
      <c r="J18">
        <v>4</v>
      </c>
      <c r="K18">
        <v>6</v>
      </c>
      <c r="L18" cm="1">
        <f t="array" ref="L18">SUMPRODUCT(J18:K18,B5:C5)</f>
        <v>1250</v>
      </c>
      <c r="M18" t="s">
        <v>16</v>
      </c>
      <c r="N18">
        <v>1250</v>
      </c>
    </row>
    <row r="19" spans="8:14">
      <c r="H19" t="s">
        <v>17</v>
      </c>
      <c r="J19">
        <v>9</v>
      </c>
      <c r="K19">
        <v>36</v>
      </c>
      <c r="L19" cm="1">
        <f t="array" ref="L19">SUMPRODUCT(J19:K19,B5:C5)</f>
        <v>3600</v>
      </c>
      <c r="M19" t="s">
        <v>16</v>
      </c>
      <c r="N19">
        <v>3600</v>
      </c>
    </row>
  </sheetData>
  <mergeCells count="1">
    <mergeCell ref="H17:I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21"/>
  <sheetViews>
    <sheetView tabSelected="1" workbookViewId="0">
      <selection activeCell="B5" sqref="B5"/>
    </sheetView>
  </sheetViews>
  <sheetFormatPr defaultColWidth="8.88888888888889" defaultRowHeight="14.4"/>
  <cols>
    <col min="1" max="1" width="15.2222222222222" customWidth="1"/>
    <col min="2" max="2" width="12.8888888888889"/>
    <col min="3" max="3" width="11.7777777777778"/>
    <col min="4" max="4" width="10.6666666666667"/>
    <col min="5" max="6" width="12.8888888888889"/>
    <col min="7" max="7" width="13.8888888888889" customWidth="1"/>
    <col min="9" max="9" width="9.22222222222222"/>
    <col min="14" max="14" width="30.2222222222222" customWidth="1"/>
    <col min="15" max="15" width="22.5555555555556" customWidth="1"/>
  </cols>
  <sheetData>
    <row r="3" spans="2:6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1:6">
      <c r="A4" s="2" t="s">
        <v>4</v>
      </c>
      <c r="B4" s="3">
        <v>50000</v>
      </c>
      <c r="C4" s="3">
        <v>0</v>
      </c>
      <c r="D4" s="3">
        <v>0</v>
      </c>
      <c r="E4" s="3">
        <v>175000</v>
      </c>
      <c r="F4" s="3">
        <v>25000</v>
      </c>
    </row>
    <row r="5" ht="15" spans="2:6">
      <c r="B5" s="4">
        <v>0.053</v>
      </c>
      <c r="C5" s="4">
        <v>0.068</v>
      </c>
      <c r="D5" s="4">
        <v>0.049</v>
      </c>
      <c r="E5" s="4">
        <v>0.084</v>
      </c>
      <c r="F5" s="4">
        <v>0.118</v>
      </c>
    </row>
    <row r="6" spans="2:6">
      <c r="B6" s="5">
        <f>B4*B5</f>
        <v>2650</v>
      </c>
      <c r="C6" s="5">
        <f>C4*C5</f>
        <v>0</v>
      </c>
      <c r="D6" s="5">
        <f>D4*D5</f>
        <v>0</v>
      </c>
      <c r="E6" s="5">
        <f>E4*E5</f>
        <v>14700</v>
      </c>
      <c r="F6" s="5">
        <f>F4*F5</f>
        <v>2950</v>
      </c>
    </row>
    <row r="7" spans="1:1">
      <c r="A7" s="2" t="s">
        <v>9</v>
      </c>
    </row>
    <row r="8" spans="1:3">
      <c r="A8" s="2" t="s">
        <v>23</v>
      </c>
      <c r="B8" s="6" cm="1">
        <f t="array" ref="B8">SUMPRODUCT(B5:F5,B4:F4)</f>
        <v>20300</v>
      </c>
      <c r="C8" t="s">
        <v>24</v>
      </c>
    </row>
    <row r="9" spans="2:2">
      <c r="B9" s="7">
        <f>B8/B11</f>
        <v>0.0812</v>
      </c>
    </row>
    <row r="11" spans="1:2">
      <c r="A11" s="2" t="s">
        <v>25</v>
      </c>
      <c r="B11">
        <v>250000</v>
      </c>
    </row>
    <row r="15" ht="15.15"/>
    <row r="16" ht="15.6" spans="14:15">
      <c r="N16" s="10" t="s">
        <v>26</v>
      </c>
      <c r="O16" s="10" t="s">
        <v>27</v>
      </c>
    </row>
    <row r="17" ht="15" spans="1:15">
      <c r="A17" s="8" t="s">
        <v>28</v>
      </c>
      <c r="B17" s="8"/>
      <c r="C17" s="8"/>
      <c r="D17" s="8"/>
      <c r="E17" s="8"/>
      <c r="F17" s="8"/>
      <c r="G17" s="8" t="s">
        <v>12</v>
      </c>
      <c r="H17" s="8" t="s">
        <v>13</v>
      </c>
      <c r="I17" s="8" t="s">
        <v>14</v>
      </c>
      <c r="M17" t="s">
        <v>18</v>
      </c>
      <c r="N17" s="11" t="s">
        <v>29</v>
      </c>
      <c r="O17" s="11">
        <v>5.3</v>
      </c>
    </row>
    <row r="18" ht="15" spans="1:15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 s="5" cm="1">
        <f t="array" ref="G18">SUMPRODUCT(B18:F18,B4:F4)</f>
        <v>250000</v>
      </c>
      <c r="H18" t="s">
        <v>16</v>
      </c>
      <c r="I18">
        <f>B11</f>
        <v>250000</v>
      </c>
      <c r="M18" t="s">
        <v>19</v>
      </c>
      <c r="N18" s="11" t="s">
        <v>31</v>
      </c>
      <c r="O18" s="11">
        <v>6.8</v>
      </c>
    </row>
    <row r="19" ht="15" spans="1:15">
      <c r="A19" t="s">
        <v>32</v>
      </c>
      <c r="B19">
        <v>1</v>
      </c>
      <c r="G19" s="5" cm="1">
        <f t="array" ref="G19">SUMPRODUCT(B4:F4,B19:F19)</f>
        <v>50000</v>
      </c>
      <c r="H19" t="s">
        <v>33</v>
      </c>
      <c r="I19">
        <f>B11*20%</f>
        <v>50000</v>
      </c>
      <c r="M19" t="s">
        <v>20</v>
      </c>
      <c r="N19" s="11" t="s">
        <v>34</v>
      </c>
      <c r="O19" s="11">
        <v>4.9</v>
      </c>
    </row>
    <row r="20" ht="15" spans="1:15">
      <c r="A20" t="s">
        <v>35</v>
      </c>
      <c r="C20">
        <v>1</v>
      </c>
      <c r="D20">
        <v>1</v>
      </c>
      <c r="E20">
        <v>1</v>
      </c>
      <c r="G20" s="5" cm="1">
        <f t="array" ref="G20">SUMPRODUCT(B20:F20,B4:F4)</f>
        <v>175000</v>
      </c>
      <c r="H20" t="s">
        <v>33</v>
      </c>
      <c r="I20">
        <f>40%*B11</f>
        <v>100000</v>
      </c>
      <c r="M20" t="s">
        <v>21</v>
      </c>
      <c r="N20" s="11" t="s">
        <v>36</v>
      </c>
      <c r="O20" s="11">
        <v>8.4</v>
      </c>
    </row>
    <row r="21" ht="15" spans="1:15">
      <c r="A21" t="s">
        <v>37</v>
      </c>
      <c r="B21" s="9">
        <v>-0.5</v>
      </c>
      <c r="F21">
        <v>1</v>
      </c>
      <c r="G21" s="5" cm="1">
        <f t="array" ref="G21">SUMPRODUCT(B21:F21,B4:F4)</f>
        <v>0</v>
      </c>
      <c r="H21" t="s">
        <v>16</v>
      </c>
      <c r="I21">
        <v>0</v>
      </c>
      <c r="M21" t="s">
        <v>22</v>
      </c>
      <c r="N21" s="11" t="s">
        <v>38</v>
      </c>
      <c r="O21" s="11">
        <v>11.8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furniture</vt:lpstr>
      <vt:lpstr>brokerage firm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 Ru</cp:lastModifiedBy>
  <dcterms:created xsi:type="dcterms:W3CDTF">2025-07-16T08:14:00Z</dcterms:created>
  <dcterms:modified xsi:type="dcterms:W3CDTF">2025-07-17T16:28:43Z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AB8D9621D719499592BA118736FA9ADF_13</vt:lpwstr>
  </property>
  <property fmtid="{D5CDD505-2E9C-101B-9397-08002B2CF9AE}" pid="3" name="KSOProductBuildVer">
    <vt:lpwstr>2057-12.2.0.21931</vt:lpwstr>
  </property>
</Properties>
</file>