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68" windowHeight="9480"/>
  </bookViews>
  <sheets>
    <sheet name="Manual_Count" sheetId="1" r:id="rId1"/>
    <sheet name="Tabel kriteria" sheetId="2" r:id="rId2"/>
  </sheets>
  <calcPr calcId="144525"/>
</workbook>
</file>

<file path=xl/comments1.xml><?xml version="1.0" encoding="utf-8"?>
<comments xmlns="http://schemas.openxmlformats.org/spreadsheetml/2006/main">
  <authors>
    <author/>
  </authors>
  <commentList>
    <comment ref="B3" authorId="0">
      <text>
        <r>
          <rPr>
            <sz val="10"/>
            <color rgb="FF000000"/>
            <rFont val="Arial"/>
            <charset val="134"/>
          </rPr>
          <t>Responder updated this value.</t>
        </r>
      </text>
    </comment>
  </commentList>
</comments>
</file>

<file path=xl/sharedStrings.xml><?xml version="1.0" encoding="utf-8"?>
<sst xmlns="http://schemas.openxmlformats.org/spreadsheetml/2006/main" count="177" uniqueCount="118">
  <si>
    <t>Tabel Alternatif</t>
  </si>
  <si>
    <t>Alternatif</t>
  </si>
  <si>
    <t>Kode</t>
  </si>
  <si>
    <t>Fauzan Kopi</t>
  </si>
  <si>
    <t>A1</t>
  </si>
  <si>
    <t>Calma</t>
  </si>
  <si>
    <t>A2</t>
  </si>
  <si>
    <t>Lighthouse x Unclejohn</t>
  </si>
  <si>
    <t>A3</t>
  </si>
  <si>
    <t>Upnormal</t>
  </si>
  <si>
    <t>A4</t>
  </si>
  <si>
    <t>Kopi Klotok</t>
  </si>
  <si>
    <t>A5</t>
  </si>
  <si>
    <t>Legend Coffee</t>
  </si>
  <si>
    <t>A6</t>
  </si>
  <si>
    <t>Janji Jiwa</t>
  </si>
  <si>
    <t>A7</t>
  </si>
  <si>
    <t>Starbuck</t>
  </si>
  <si>
    <t>A8</t>
  </si>
  <si>
    <t>Mato</t>
  </si>
  <si>
    <t>A9</t>
  </si>
  <si>
    <t>roemah kopi</t>
  </si>
  <si>
    <t>A10</t>
  </si>
  <si>
    <t>Basa basi</t>
  </si>
  <si>
    <t>A11</t>
  </si>
  <si>
    <t>signatura</t>
  </si>
  <si>
    <t>A12</t>
  </si>
  <si>
    <t>Bento kopi</t>
  </si>
  <si>
    <t>A13</t>
  </si>
  <si>
    <t>Tabel Kriteria</t>
  </si>
  <si>
    <t>Kriteria</t>
  </si>
  <si>
    <t>Bobot</t>
  </si>
  <si>
    <t>Cost/Benefit</t>
  </si>
  <si>
    <t>Ketentuan bobot bebas, range diambil dari angka 1-5</t>
  </si>
  <si>
    <t>Jarak</t>
  </si>
  <si>
    <t>Cost</t>
  </si>
  <si>
    <t>C1</t>
  </si>
  <si>
    <t>w pada tabel Kriteria untuk diinputkan</t>
  </si>
  <si>
    <t>Pelayanan</t>
  </si>
  <si>
    <t>Benefit</t>
  </si>
  <si>
    <t>C2</t>
  </si>
  <si>
    <t>Fasilitas</t>
  </si>
  <si>
    <t>C3</t>
  </si>
  <si>
    <t>Suasana</t>
  </si>
  <si>
    <t>C4</t>
  </si>
  <si>
    <t>Harga</t>
  </si>
  <si>
    <t>C5</t>
  </si>
  <si>
    <t>Rasa</t>
  </si>
  <si>
    <t>C6</t>
  </si>
  <si>
    <t>Aroma</t>
  </si>
  <si>
    <t>C7</t>
  </si>
  <si>
    <t>Tampilan</t>
  </si>
  <si>
    <t>C8</t>
  </si>
  <si>
    <t>Jumlah</t>
  </si>
  <si>
    <t>Keterangan :</t>
  </si>
  <si>
    <t>Rumus di samping merupakan</t>
  </si>
  <si>
    <t>Bobot / Kriteria</t>
  </si>
  <si>
    <t xml:space="preserve">∑ W𝑗 </t>
  </si>
  <si>
    <t>rumus dari nilai total bobot</t>
  </si>
  <si>
    <t>Bobot kepentingan</t>
  </si>
  <si>
    <t>yang tertera di bawah K29</t>
  </si>
  <si>
    <t>Pangkat</t>
  </si>
  <si>
    <t>Ket. Pangkat :</t>
  </si>
  <si>
    <t xml:space="preserve">Pangkat = Bobot kepentingan x ∑ W𝑗 </t>
  </si>
  <si>
    <t>Alternatif / Kriteria</t>
  </si>
  <si>
    <t>S</t>
  </si>
  <si>
    <t>V</t>
  </si>
  <si>
    <t xml:space="preserve">Pangkat = Bobot kepentingan x ∑ W𝑗 x (-1) </t>
  </si>
  <si>
    <t>Keterangan S :</t>
  </si>
  <si>
    <t>nilai dari masing-masing kriteria di pangkatkan dengan Pangkat</t>
  </si>
  <si>
    <t>Lalu setelah dipangkat maka akan masing-masing C dikali</t>
  </si>
  <si>
    <t>Keterangan V :</t>
  </si>
  <si>
    <t>Nilai masing-masing S dibagi dengan jumlah keseluruhan S</t>
  </si>
  <si>
    <t>Nilai Max</t>
  </si>
  <si>
    <t>Jarak dari rumah ke lokasi Coffee Shop</t>
  </si>
  <si>
    <t>Nilai</t>
  </si>
  <si>
    <t>Suasana Coffee Shop</t>
  </si>
  <si>
    <t>Aroma pada menu yang disajikan oleh Coffee Shop</t>
  </si>
  <si>
    <t>Sangat dekat</t>
  </si>
  <si>
    <t>Tidak Nyaman</t>
  </si>
  <si>
    <t>Tidak Harum</t>
  </si>
  <si>
    <t>dekat</t>
  </si>
  <si>
    <t>Kurang Nyaman</t>
  </si>
  <si>
    <t>Kurang Harum</t>
  </si>
  <si>
    <t>Tengah-tengah</t>
  </si>
  <si>
    <t>Biasa saja</t>
  </si>
  <si>
    <t>Biasa aja</t>
  </si>
  <si>
    <t>Jauh</t>
  </si>
  <si>
    <t>Nyaman</t>
  </si>
  <si>
    <t>Harum</t>
  </si>
  <si>
    <t>Sangat jauh</t>
  </si>
  <si>
    <t>Sangat Nyaman</t>
  </si>
  <si>
    <t>Sangat Harum</t>
  </si>
  <si>
    <t>Pelayanan yang diberikan oleh Coffee Shop</t>
  </si>
  <si>
    <t>Harga yang ditawarkan oleh Coffee Shop</t>
  </si>
  <si>
    <t>Tampilan pada menu yang disajikan oleh Coffee Shop</t>
  </si>
  <si>
    <t>Buruk</t>
  </si>
  <si>
    <t>Murah</t>
  </si>
  <si>
    <t>Tidak Menarik</t>
  </si>
  <si>
    <t>kurang</t>
  </si>
  <si>
    <t>kurang murah</t>
  </si>
  <si>
    <t>Kurang Menarik</t>
  </si>
  <si>
    <t>Baik</t>
  </si>
  <si>
    <t>Mahal</t>
  </si>
  <si>
    <t>Menarik</t>
  </si>
  <si>
    <t>Sangat Baik</t>
  </si>
  <si>
    <t>Sangat Mahal</t>
  </si>
  <si>
    <t>Sangat Menarik</t>
  </si>
  <si>
    <t>Fasilitas yang diberikan oleh Coffee Shop</t>
  </si>
  <si>
    <t>Rasa dari menu yang diberikan oleh Coffee Shop</t>
  </si>
  <si>
    <t>Tidak Memadai</t>
  </si>
  <si>
    <t>Tidak Enak</t>
  </si>
  <si>
    <t>kurang memadai</t>
  </si>
  <si>
    <t>Kurang Enak</t>
  </si>
  <si>
    <t>Memadai</t>
  </si>
  <si>
    <t>Enak</t>
  </si>
  <si>
    <t>Sangat Memadai</t>
  </si>
  <si>
    <t>Sangat Enak</t>
  </si>
</sst>
</file>

<file path=xl/styles.xml><?xml version="1.0" encoding="utf-8"?>
<styleSheet xmlns="http://schemas.openxmlformats.org/spreadsheetml/2006/main">
  <numFmts count="6">
    <numFmt numFmtId="176" formatCode="_(* #,##0_);_(* \(#,##0\);_(* &quot;-&quot;_);_(@_)"/>
    <numFmt numFmtId="177" formatCode="_-&quot;Rp&quot;* #,##0_-;\-&quot;Rp&quot;* #,##0_-;_-&quot;Rp&quot;* &quot;-&quot;??_-;_-@_-"/>
    <numFmt numFmtId="178" formatCode="_-* #,##0_-;\-* #,##0_-;_-* &quot;-&quot;_-;_-@_-"/>
    <numFmt numFmtId="179" formatCode="_(* #,##0.00_);_(* \(#,##0.00\);_(* &quot;-&quot;??_);_(@_)"/>
    <numFmt numFmtId="180" formatCode="_-&quot;Rp&quot;* #,##0.00_-;\-&quot;Rp&quot;* #,##0.00_-;_-&quot;Rp&quot;* &quot;-&quot;??_-;_-@_-"/>
    <numFmt numFmtId="181" formatCode="0.000000"/>
  </numFmts>
  <fonts count="26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0"/>
      <color theme="1"/>
      <name val="Arial"/>
      <charset val="134"/>
    </font>
    <font>
      <b/>
      <sz val="10"/>
      <color theme="1"/>
      <name val="Arial"/>
      <charset val="134"/>
    </font>
    <font>
      <b/>
      <sz val="20"/>
      <color theme="1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0"/>
      <color rgb="FF000000"/>
      <name val="Arial"/>
      <charset val="134"/>
    </font>
  </fonts>
  <fills count="3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/>
    <xf numFmtId="0" fontId="6" fillId="0" borderId="4" applyNumberFormat="0" applyFill="0" applyAlignment="0" applyProtection="0">
      <alignment vertical="center"/>
    </xf>
    <xf numFmtId="176" fontId="9" fillId="0" borderId="0" applyFont="0" applyFill="0" applyBorder="0" applyAlignment="0" applyProtection="0">
      <alignment vertical="center"/>
    </xf>
    <xf numFmtId="179" fontId="9" fillId="0" borderId="0" applyFont="0" applyFill="0" applyBorder="0" applyAlignment="0" applyProtection="0">
      <alignment vertical="center"/>
    </xf>
    <xf numFmtId="177" fontId="9" fillId="0" borderId="0" applyFon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180" fontId="9" fillId="0" borderId="0" applyFont="0" applyFill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9" fillId="20" borderId="9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20" fillId="26" borderId="10" applyNumberFormat="0" applyAlignment="0" applyProtection="0">
      <alignment vertical="center"/>
    </xf>
    <xf numFmtId="0" fontId="11" fillId="14" borderId="6" applyNumberFormat="0" applyAlignment="0" applyProtection="0">
      <alignment vertical="center"/>
    </xf>
    <xf numFmtId="0" fontId="21" fillId="14" borderId="10" applyNumberFormat="0" applyAlignment="0" applyProtection="0">
      <alignment vertical="center"/>
    </xf>
    <xf numFmtId="0" fontId="23" fillId="29" borderId="11" applyNumberFormat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</cellStyleXfs>
  <cellXfs count="35">
    <xf numFmtId="0" fontId="0" fillId="0" borderId="0" xfId="0"/>
    <xf numFmtId="0" fontId="1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2" fillId="0" borderId="1" xfId="0" applyFont="1" applyFill="1" applyBorder="1"/>
    <xf numFmtId="0" fontId="0" fillId="0" borderId="1" xfId="0" applyBorder="1"/>
    <xf numFmtId="0" fontId="2" fillId="0" borderId="0" xfId="0" applyFont="1" applyFill="1" applyBorder="1"/>
    <xf numFmtId="0" fontId="3" fillId="0" borderId="0" xfId="0" applyFont="1" applyFill="1" applyBorder="1" applyAlignment="1">
      <alignment horizontal="center"/>
    </xf>
    <xf numFmtId="0" fontId="2" fillId="2" borderId="1" xfId="0" applyFont="1" applyFill="1" applyBorder="1"/>
    <xf numFmtId="0" fontId="0" fillId="2" borderId="1" xfId="0" applyFill="1" applyBorder="1"/>
    <xf numFmtId="0" fontId="1" fillId="0" borderId="0" xfId="0" applyFont="1"/>
    <xf numFmtId="49" fontId="2" fillId="0" borderId="1" xfId="0" applyNumberFormat="1" applyFon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0" fontId="4" fillId="0" borderId="2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3" borderId="1" xfId="0" applyFont="1" applyFill="1" applyBorder="1"/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4" fillId="0" borderId="0" xfId="0" applyFont="1" applyAlignment="1">
      <alignment horizontal="center" vertical="center"/>
    </xf>
    <xf numFmtId="0" fontId="2" fillId="2" borderId="0" xfId="0" applyFont="1" applyFill="1"/>
    <xf numFmtId="0" fontId="0" fillId="2" borderId="0" xfId="0" applyFill="1" applyAlignment="1">
      <alignment horizontal="center"/>
    </xf>
    <xf numFmtId="2" fontId="0" fillId="0" borderId="1" xfId="0" applyNumberFormat="1" applyBorder="1" applyAlignment="1">
      <alignment vertical="center"/>
    </xf>
    <xf numFmtId="2" fontId="2" fillId="0" borderId="1" xfId="49" applyNumberFormat="1" applyFont="1" applyFill="1" applyBorder="1" applyAlignment="1"/>
    <xf numFmtId="2" fontId="0" fillId="0" borderId="1" xfId="49" applyNumberFormat="1" applyFont="1" applyFill="1" applyBorder="1" applyAlignment="1"/>
    <xf numFmtId="0" fontId="0" fillId="4" borderId="3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/>
    <xf numFmtId="0" fontId="0" fillId="5" borderId="0" xfId="0" applyFill="1"/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6" borderId="0" xfId="0" applyFill="1"/>
    <xf numFmtId="0" fontId="0" fillId="7" borderId="0" xfId="0" applyFill="1"/>
    <xf numFmtId="181" fontId="0" fillId="7" borderId="0" xfId="0" applyNumberFormat="1" applyFill="1"/>
  </cellXfs>
  <cellStyles count="50">
    <cellStyle name="Normal" xfId="0" builtinId="0"/>
    <cellStyle name="Kepala 3" xfId="1" builtinId="18"/>
    <cellStyle name="Koma [0]" xfId="2" builtinId="6"/>
    <cellStyle name="Koma" xfId="3" builtinId="3"/>
    <cellStyle name="Mata Uang [0]" xfId="4" builtinId="7"/>
    <cellStyle name="20% - Aksen4" xfId="5" builtinId="42"/>
    <cellStyle name="Mata Uang" xfId="6" builtinId="4"/>
    <cellStyle name="Sel Ditautkan" xfId="7" builtinId="24"/>
    <cellStyle name="Persen" xfId="8" builtinId="5"/>
    <cellStyle name="Kepala 4" xfId="9" builtinId="19"/>
    <cellStyle name="Hyperlink" xfId="10" builtinId="8"/>
    <cellStyle name="20% - Aksen6" xfId="11" builtinId="50"/>
    <cellStyle name="Total" xfId="12" builtinId="25"/>
    <cellStyle name="Hyperlink yang Diikuti" xfId="13" builtinId="9"/>
    <cellStyle name="20% - Aksen2" xfId="14" builtinId="34"/>
    <cellStyle name="Catatan" xfId="15" builtinId="10"/>
    <cellStyle name="Teks Peringatan" xfId="16" builtinId="11"/>
    <cellStyle name="Kepala 2" xfId="17" builtinId="17"/>
    <cellStyle name="Judul" xfId="18" builtinId="15"/>
    <cellStyle name="Aksen3" xfId="19" builtinId="37"/>
    <cellStyle name="Teks CExplanatory" xfId="20" builtinId="53"/>
    <cellStyle name="Kepala 1" xfId="21" builtinId="16"/>
    <cellStyle name="60% - Aksen2" xfId="22" builtinId="36"/>
    <cellStyle name="input" xfId="23" builtinId="20"/>
    <cellStyle name="Output" xfId="24" builtinId="21"/>
    <cellStyle name="Perhitungan" xfId="25" builtinId="22"/>
    <cellStyle name="Cek Sel" xfId="26" builtinId="23"/>
    <cellStyle name="20% - Aksen5" xfId="27" builtinId="46"/>
    <cellStyle name="Baik" xfId="28" builtinId="26"/>
    <cellStyle name="Buruk" xfId="29" builtinId="27"/>
    <cellStyle name="Netral" xfId="30" builtinId="28"/>
    <cellStyle name="Aksen1" xfId="31" builtinId="29"/>
    <cellStyle name="20% - Aksen1" xfId="32" builtinId="30"/>
    <cellStyle name="40% - Aksen1" xfId="33" builtinId="31"/>
    <cellStyle name="60% - Aksen1" xfId="34" builtinId="32"/>
    <cellStyle name="Aksen2" xfId="35" builtinId="33"/>
    <cellStyle name="40% - Aksen2" xfId="36" builtinId="35"/>
    <cellStyle name="20% - Aksen3" xfId="37" builtinId="38"/>
    <cellStyle name="40% - Aksen3" xfId="38" builtinId="39"/>
    <cellStyle name="60% - Aksen3" xfId="39" builtinId="40"/>
    <cellStyle name="Aksen4" xfId="40" builtinId="41"/>
    <cellStyle name="40% - Aksen4" xfId="41" builtinId="43"/>
    <cellStyle name="60% - Aksen4" xfId="42" builtinId="44"/>
    <cellStyle name="Aksen5" xfId="43" builtinId="45"/>
    <cellStyle name="40% - Aksen5" xfId="44" builtinId="47"/>
    <cellStyle name="60% - Aksen5" xfId="45" builtinId="48"/>
    <cellStyle name="Aksen6" xfId="46" builtinId="49"/>
    <cellStyle name="40% - Aksen6" xfId="47" builtinId="51"/>
    <cellStyle name="60% - Aksen6" xfId="48" builtinId="52"/>
    <cellStyle name="Comma [0]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13</xdr:col>
      <xdr:colOff>12705</xdr:colOff>
      <xdr:row>28</xdr:row>
      <xdr:rowOff>16934</xdr:rowOff>
    </xdr:from>
    <xdr:ext cx="1282699" cy="554990"/>
    <mc:AlternateContent xmlns:mc="http://schemas.openxmlformats.org/markup-compatibility/2006">
      <mc:Choice xmlns:a14="http://schemas.microsoft.com/office/drawing/2010/main" Requires="a14">
        <xdr:sp>
          <xdr:nvSpPr>
            <xdr:cNvPr id="2" name="TextBox 1"/>
            <xdr:cNvSpPr txBox="1"/>
          </xdr:nvSpPr>
          <xdr:spPr>
            <a:xfrm>
              <a:off x="8852535" y="5148580"/>
              <a:ext cx="1282700" cy="5549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grow m:val="on"/>
                        <m:limLoc m:val="undOvr"/>
                        <m:ctrlPr>
                          <a:rPr lang="en-ID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a:rPr lang="en-ID" sz="1100" i="1">
                            <a:latin typeface="Cambria Math" panose="02040503050406030204" pitchFamily="18" charset="0"/>
                          </a:rPr>
                          <m:t>𝑗</m:t>
                        </m:r>
                        <m:r>
                          <a:rPr lang="en-ID" sz="1100" i="0">
                            <a:latin typeface="Cambria Math" panose="02040503050406030204" pitchFamily="18" charset="0"/>
                          </a:rPr>
                          <m:t>=</m:t>
                        </m:r>
                        <m:r>
                          <a:rPr lang="en-ID" sz="1100" i="0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  <m:sup>
                        <m:r>
                          <a:rPr lang="en-ID" sz="1100" i="1">
                            <a:latin typeface="Cambria Math" panose="02040503050406030204" pitchFamily="18" charset="0"/>
                          </a:rPr>
                          <m:t>𝑛</m:t>
                        </m:r>
                      </m:sup>
                      <m:e>
                        <m:sSub>
                          <m:sSubPr>
                            <m:ctrlPr>
                              <a:rPr lang="en-ID" sz="11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ID" sz="1100" i="1">
                                <a:latin typeface="Cambria Math" panose="02040503050406030204" pitchFamily="18" charset="0"/>
                              </a:rPr>
                              <m:t>𝑤</m:t>
                            </m:r>
                          </m:e>
                          <m:sub>
                            <m:r>
                              <a:rPr lang="en-ID" sz="1100" i="1">
                                <a:latin typeface="Cambria Math" panose="02040503050406030204" pitchFamily="18" charset="0"/>
                              </a:rPr>
                              <m:t>𝑗</m:t>
                            </m:r>
                          </m:sub>
                        </m:sSub>
                      </m:e>
                    </m:nary>
                    <m:r>
                      <a:rPr lang="en-ID" sz="1100" i="0">
                        <a:latin typeface="Cambria Math" panose="02040503050406030204" pitchFamily="18" charset="0"/>
                      </a:rPr>
                      <m:t>=</m:t>
                    </m:r>
                    <m:r>
                      <a:rPr lang="en-ID" sz="1100" i="0">
                        <a:latin typeface="Cambria Math" panose="02040503050406030204" pitchFamily="18" charset="0"/>
                      </a:rPr>
                      <m:t>1</m:t>
                    </m:r>
                  </m:oMath>
                </m:oMathPara>
              </a14:m>
              <a:endParaRPr lang="en-ID" sz="1100"/>
            </a:p>
          </xdr:txBody>
        </xdr:sp>
      </mc:Choice>
      <mc:Fallback>
        <xdr:sp>
          <xdr:nvSpPr>
            <xdr:cNvPr id="2" name="TextBox 1"/>
            <xdr:cNvSpPr txBox="1"/>
          </xdr:nvSpPr>
          <xdr:spPr>
            <a:xfrm>
              <a:off x="8852535" y="5148580"/>
              <a:ext cx="1282700" cy="5549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ID" sz="1100">
                  <a:latin typeface="Cambria Math" panose="02040503050406030204" pitchFamily="18" charset="0"/>
                </a:rPr>
                <a:t>∑</a:t>
              </a:r>
              <a:r>
                <a:rPr lang="en-ID" sz="1100">
                  <a:latin typeface="Cambria Math" panose="02040503050406030204" pitchFamily="18" charset="0"/>
                </a:rPr>
                <a:t>_</a:t>
              </a:r>
              <a:r>
                <a:rPr lang="en-ID" sz="1100">
                  <a:latin typeface="Cambria Math" panose="02040503050406030204" pitchFamily="18" charset="0"/>
                </a:rPr>
                <a:t>𝑗</a:t>
              </a:r>
              <a:r>
                <a:rPr lang="en-ID" sz="1100">
                  <a:latin typeface="Cambria Math" panose="02040503050406030204" pitchFamily="18" charset="0"/>
                </a:rPr>
                <a:t>=</a:t>
              </a:r>
              <a:r>
                <a:rPr lang="en-ID" sz="1100">
                  <a:latin typeface="Cambria Math" panose="02040503050406030204" pitchFamily="18" charset="0"/>
                </a:rPr>
                <a:t>1</a:t>
              </a:r>
              <a:r>
                <a:rPr lang="en-ID" sz="1100">
                  <a:latin typeface="Cambria Math" panose="02040503050406030204" pitchFamily="18" charset="0"/>
                </a:rPr>
                <a:t>^</a:t>
              </a:r>
              <a:r>
                <a:rPr lang="en-ID" sz="1100">
                  <a:latin typeface="Cambria Math" panose="02040503050406030204" pitchFamily="18" charset="0"/>
                </a:rPr>
                <a:t>𝑛</a:t>
              </a:r>
              <a:r>
                <a:rPr lang="en-ID" sz="1100">
                  <a:latin typeface="Cambria Math" panose="02040503050406030204" pitchFamily="18" charset="0"/>
                </a:rPr>
                <a:t>▒</a:t>
              </a:r>
              <a:r>
                <a:rPr lang="en-ID" sz="1100">
                  <a:latin typeface="Cambria Math" panose="02040503050406030204" pitchFamily="18" charset="0"/>
                </a:rPr>
                <a:t>𝑤</a:t>
              </a:r>
              <a:r>
                <a:rPr lang="en-ID" sz="110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ID" sz="1100">
                  <a:latin typeface="Cambria Math" panose="02040503050406030204" pitchFamily="18" charset="0"/>
                </a:rPr>
                <a:t>𝑗</a:t>
              </a:r>
              <a:r>
                <a:rPr lang="en-ID" sz="1100">
                  <a:latin typeface="Cambria Math" panose="02040503050406030204" pitchFamily="18" charset="0"/>
                </a:rPr>
                <a:t>=</a:t>
              </a:r>
              <a:r>
                <a:rPr lang="en-ID" sz="1100">
                  <a:latin typeface="Cambria Math" panose="02040503050406030204" pitchFamily="18" charset="0"/>
                </a:rPr>
                <a:t>1</a:t>
              </a:r>
              <a:endParaRPr lang="en-ID" sz="1100"/>
            </a:p>
          </xdr:txBody>
        </xdr:sp>
      </mc:Fallback>
    </mc:AlternateContent>
    <xdr:clientData/>
  </xdr:oneCellAnchor>
  <xdr:oneCellAnchor>
    <xdr:from>
      <xdr:col>13</xdr:col>
      <xdr:colOff>1413</xdr:colOff>
      <xdr:row>35</xdr:row>
      <xdr:rowOff>22577</xdr:rowOff>
    </xdr:from>
    <xdr:ext cx="1633460" cy="478746"/>
    <mc:AlternateContent xmlns:mc="http://schemas.openxmlformats.org/markup-compatibility/2006">
      <mc:Choice xmlns:a14="http://schemas.microsoft.com/office/drawing/2010/main" Requires="a14">
        <xdr:sp>
          <xdr:nvSpPr>
            <xdr:cNvPr id="3" name="TextBox 2"/>
            <xdr:cNvSpPr txBox="1"/>
          </xdr:nvSpPr>
          <xdr:spPr>
            <a:xfrm>
              <a:off x="8841105" y="6434455"/>
              <a:ext cx="1633220" cy="4787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ID" sz="1100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ID" sz="110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r>
                          <a:rPr lang="en-ID" sz="110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n-ID" sz="1100" i="0">
                        <a:latin typeface="Cambria Math" panose="02040503050406030204" pitchFamily="18" charset="0"/>
                      </a:rPr>
                      <m:t>=</m:t>
                    </m:r>
                    <m:nary>
                      <m:naryPr>
                        <m:chr m:val="∏"/>
                        <m:grow m:val="on"/>
                        <m:limLoc m:val="undOvr"/>
                        <m:ctrlPr>
                          <a:rPr lang="en-ID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a:rPr lang="en-ID" sz="1100" i="1">
                            <a:latin typeface="Cambria Math" panose="02040503050406030204" pitchFamily="18" charset="0"/>
                          </a:rPr>
                          <m:t>𝑗</m:t>
                        </m:r>
                        <m:r>
                          <a:rPr lang="en-ID" sz="1100" i="0">
                            <a:latin typeface="Cambria Math" panose="02040503050406030204" pitchFamily="18" charset="0"/>
                          </a:rPr>
                          <m:t>=</m:t>
                        </m:r>
                        <m:r>
                          <a:rPr lang="en-ID" sz="1100" i="0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  <m:sup>
                        <m:r>
                          <a:rPr lang="en-ID" sz="1100" i="1">
                            <a:latin typeface="Cambria Math" panose="02040503050406030204" pitchFamily="18" charset="0"/>
                          </a:rPr>
                          <m:t>𝑛</m:t>
                        </m:r>
                      </m:sup>
                      <m:e>
                        <m:sSubSup>
                          <m:sSubSupPr>
                            <m:ctrlPr>
                              <a:rPr lang="en-ID" sz="11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n-ID" sz="110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ID" sz="1100" i="1">
                                <a:latin typeface="Cambria Math" panose="02040503050406030204" pitchFamily="18" charset="0"/>
                              </a:rPr>
                              <m:t>𝑖𝑗</m:t>
                            </m:r>
                          </m:sub>
                          <m:sup>
                            <m:sSub>
                              <m:sSubPr>
                                <m:ctrlPr>
                                  <a:rPr lang="en-ID" sz="1100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ID" sz="1100" i="1">
                                    <a:latin typeface="Cambria Math" panose="02040503050406030204" pitchFamily="18" charset="0"/>
                                  </a:rPr>
                                  <m:t>𝑤</m:t>
                                </m:r>
                              </m:e>
                              <m:sub>
                                <m:r>
                                  <a:rPr lang="en-ID" sz="1100" i="1">
                                    <a:latin typeface="Cambria Math" panose="02040503050406030204" pitchFamily="18" charset="0"/>
                                  </a:rPr>
                                  <m:t>𝑗</m:t>
                                </m:r>
                              </m:sub>
                            </m:sSub>
                          </m:sup>
                        </m:sSubSup>
                      </m:e>
                    </m:nary>
                    <m:r>
                      <a:rPr lang="en-ID" sz="1100" i="0">
                        <a:latin typeface="Cambria Math" panose="02040503050406030204" pitchFamily="18" charset="0"/>
                      </a:rPr>
                      <m:t>,</m:t>
                    </m:r>
                    <m:r>
                      <a:rPr lang="en-ID" sz="1100" i="1">
                        <a:latin typeface="Cambria Math" panose="02040503050406030204" pitchFamily="18" charset="0"/>
                      </a:rPr>
                      <m:t>𝑖</m:t>
                    </m:r>
                    <m:r>
                      <a:rPr lang="en-ID" sz="1100" i="0">
                        <a:latin typeface="Cambria Math" panose="02040503050406030204" pitchFamily="18" charset="0"/>
                      </a:rPr>
                      <m:t>=</m:t>
                    </m:r>
                    <m:r>
                      <a:rPr lang="en-ID" sz="1100" i="0">
                        <a:latin typeface="Cambria Math" panose="02040503050406030204" pitchFamily="18" charset="0"/>
                      </a:rPr>
                      <m:t>1</m:t>
                    </m:r>
                    <m:r>
                      <a:rPr lang="en-ID" sz="1100" i="0">
                        <a:latin typeface="Cambria Math" panose="02040503050406030204" pitchFamily="18" charset="0"/>
                      </a:rPr>
                      <m:t>,</m:t>
                    </m:r>
                    <m:r>
                      <a:rPr lang="en-ID" sz="1100" i="0">
                        <a:latin typeface="Cambria Math" panose="02040503050406030204" pitchFamily="18" charset="0"/>
                      </a:rPr>
                      <m:t>2</m:t>
                    </m:r>
                    <m:r>
                      <a:rPr lang="en-ID" sz="1100" i="0">
                        <a:latin typeface="Cambria Math" panose="02040503050406030204" pitchFamily="18" charset="0"/>
                      </a:rPr>
                      <m:t>,…,</m:t>
                    </m:r>
                    <m:r>
                      <a:rPr lang="en-ID" sz="1100" i="1">
                        <a:latin typeface="Cambria Math" panose="02040503050406030204" pitchFamily="18" charset="0"/>
                      </a:rPr>
                      <m:t>𝑚</m:t>
                    </m:r>
                  </m:oMath>
                </m:oMathPara>
              </a14:m>
              <a:endParaRPr lang="en-ID" sz="1100"/>
            </a:p>
          </xdr:txBody>
        </xdr:sp>
      </mc:Choice>
      <mc:Fallback>
        <xdr:sp>
          <xdr:nvSpPr>
            <xdr:cNvPr id="3" name="TextBox 2"/>
            <xdr:cNvSpPr txBox="1"/>
          </xdr:nvSpPr>
          <xdr:spPr>
            <a:xfrm>
              <a:off x="8841105" y="6434455"/>
              <a:ext cx="1633220" cy="4787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ID" sz="1100">
                  <a:latin typeface="Cambria Math" panose="02040503050406030204" pitchFamily="18" charset="0"/>
                </a:rPr>
                <a:t>𝑆</a:t>
              </a:r>
              <a:r>
                <a:rPr lang="en-ID" sz="110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ID" sz="1100">
                  <a:latin typeface="Cambria Math" panose="02040503050406030204" pitchFamily="18" charset="0"/>
                </a:rPr>
                <a:t>𝑖</a:t>
              </a:r>
              <a:r>
                <a:rPr lang="en-ID" sz="1100">
                  <a:latin typeface="Cambria Math" panose="02040503050406030204" pitchFamily="18" charset="0"/>
                </a:rPr>
                <a:t>=</a:t>
              </a:r>
              <a:r>
                <a:rPr lang="en-ID" sz="1100">
                  <a:latin typeface="Cambria Math" panose="02040503050406030204" pitchFamily="18" charset="0"/>
                </a:rPr>
                <a:t>∏</a:t>
              </a:r>
              <a:r>
                <a:rPr lang="en-ID" sz="1100">
                  <a:latin typeface="Cambria Math" panose="02040503050406030204" pitchFamily="18" charset="0"/>
                </a:rPr>
                <a:t>_</a:t>
              </a:r>
              <a:r>
                <a:rPr lang="en-ID" sz="1100">
                  <a:latin typeface="Cambria Math" panose="02040503050406030204" pitchFamily="18" charset="0"/>
                </a:rPr>
                <a:t>𝑗</a:t>
              </a:r>
              <a:r>
                <a:rPr lang="en-ID" sz="1100">
                  <a:latin typeface="Cambria Math" panose="02040503050406030204" pitchFamily="18" charset="0"/>
                </a:rPr>
                <a:t>=</a:t>
              </a:r>
              <a:r>
                <a:rPr lang="en-ID" sz="1100">
                  <a:latin typeface="Cambria Math" panose="02040503050406030204" pitchFamily="18" charset="0"/>
                </a:rPr>
                <a:t>1</a:t>
              </a:r>
              <a:r>
                <a:rPr lang="en-ID" sz="1100">
                  <a:latin typeface="Cambria Math" panose="02040503050406030204" pitchFamily="18" charset="0"/>
                </a:rPr>
                <a:t>^</a:t>
              </a:r>
              <a:r>
                <a:rPr lang="en-ID" sz="1100">
                  <a:latin typeface="Cambria Math" panose="02040503050406030204" pitchFamily="18" charset="0"/>
                </a:rPr>
                <a:t>𝑛</a:t>
              </a:r>
              <a:r>
                <a:rPr lang="en-ID" sz="1100">
                  <a:latin typeface="Cambria Math" panose="02040503050406030204" pitchFamily="18" charset="0"/>
                </a:rPr>
                <a:t>▒</a:t>
              </a:r>
              <a:r>
                <a:rPr lang="en-ID" sz="1100">
                  <a:latin typeface="Cambria Math" panose="02040503050406030204" pitchFamily="18" charset="0"/>
                </a:rPr>
                <a:t>𝑥</a:t>
              </a:r>
              <a:r>
                <a:rPr lang="en-ID" sz="110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ID" sz="1100">
                  <a:latin typeface="Cambria Math" panose="02040503050406030204" pitchFamily="18" charset="0"/>
                </a:rPr>
                <a:t>𝑖𝑗</a:t>
              </a:r>
              <a:r>
                <a:rPr lang="en-ID" sz="1100">
                  <a:solidFill>
                    <a:srgbClr val="836967"/>
                  </a:solidFill>
                  <a:latin typeface="Cambria Math" panose="02040503050406030204" pitchFamily="18" charset="0"/>
                </a:rPr>
                <a:t>^</a:t>
              </a:r>
              <a:r>
                <a:rPr lang="en-ID" sz="1100">
                  <a:latin typeface="Cambria Math" panose="02040503050406030204" pitchFamily="18" charset="0"/>
                </a:rPr>
                <a:t>𝑤</a:t>
              </a:r>
              <a:r>
                <a:rPr lang="en-ID" sz="110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ID" sz="1100">
                  <a:latin typeface="Cambria Math" panose="02040503050406030204" pitchFamily="18" charset="0"/>
                </a:rPr>
                <a:t>𝑗</a:t>
              </a:r>
              <a:r>
                <a:rPr lang="en-ID" sz="1100">
                  <a:latin typeface="Cambria Math" panose="02040503050406030204" pitchFamily="18" charset="0"/>
                </a:rPr>
                <a:t>,</a:t>
              </a:r>
              <a:r>
                <a:rPr lang="en-ID" sz="1100">
                  <a:latin typeface="Cambria Math" panose="02040503050406030204" pitchFamily="18" charset="0"/>
                </a:rPr>
                <a:t>𝑖</a:t>
              </a:r>
              <a:r>
                <a:rPr lang="en-ID" sz="1100">
                  <a:latin typeface="Cambria Math" panose="02040503050406030204" pitchFamily="18" charset="0"/>
                </a:rPr>
                <a:t>=</a:t>
              </a:r>
              <a:r>
                <a:rPr lang="en-ID" sz="1100">
                  <a:latin typeface="Cambria Math" panose="02040503050406030204" pitchFamily="18" charset="0"/>
                </a:rPr>
                <a:t>1</a:t>
              </a:r>
              <a:r>
                <a:rPr lang="en-ID" sz="1100">
                  <a:latin typeface="Cambria Math" panose="02040503050406030204" pitchFamily="18" charset="0"/>
                </a:rPr>
                <a:t>,</a:t>
              </a:r>
              <a:r>
                <a:rPr lang="en-ID" sz="1100">
                  <a:latin typeface="Cambria Math" panose="02040503050406030204" pitchFamily="18" charset="0"/>
                </a:rPr>
                <a:t>2</a:t>
              </a:r>
              <a:r>
                <a:rPr lang="en-ID" sz="1100">
                  <a:latin typeface="Cambria Math" panose="02040503050406030204" pitchFamily="18" charset="0"/>
                </a:rPr>
                <a:t>,…,</a:t>
              </a:r>
              <a:r>
                <a:rPr lang="en-ID" sz="1100">
                  <a:latin typeface="Cambria Math" panose="02040503050406030204" pitchFamily="18" charset="0"/>
                </a:rPr>
                <a:t>𝑚</a:t>
              </a:r>
              <a:endParaRPr lang="en-ID" sz="1100"/>
            </a:p>
          </xdr:txBody>
        </xdr:sp>
      </mc:Fallback>
    </mc:AlternateContent>
    <xdr:clientData/>
  </xdr:oneCellAnchor>
  <xdr:twoCellAnchor editAs="oneCell">
    <xdr:from>
      <xdr:col>12</xdr:col>
      <xdr:colOff>472722</xdr:colOff>
      <xdr:row>40</xdr:row>
      <xdr:rowOff>155223</xdr:rowOff>
    </xdr:from>
    <xdr:to>
      <xdr:col>17</xdr:col>
      <xdr:colOff>105834</xdr:colOff>
      <xdr:row>46</xdr:row>
      <xdr:rowOff>102750</xdr:rowOff>
    </xdr:to>
    <xdr:pic>
      <xdr:nvPicPr>
        <xdr:cNvPr id="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95055" y="7481570"/>
          <a:ext cx="2719070" cy="10445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73"/>
  <sheetViews>
    <sheetView tabSelected="1" topLeftCell="A13" workbookViewId="0">
      <selection activeCell="F23" sqref="F23"/>
    </sheetView>
  </sheetViews>
  <sheetFormatPr defaultColWidth="9" defaultRowHeight="14.4"/>
  <cols>
    <col min="2" max="2" width="19" customWidth="1"/>
    <col min="3" max="3" width="7.81481481481481" customWidth="1"/>
    <col min="4" max="4" width="11.1759259259259" customWidth="1"/>
    <col min="7" max="7" width="9.72222222222222" customWidth="1"/>
    <col min="8" max="10" width="8.09259259259259" customWidth="1"/>
    <col min="11" max="11" width="8.90740740740741" customWidth="1"/>
    <col min="12" max="12" width="12" customWidth="1"/>
  </cols>
  <sheetData>
    <row r="1" spans="2:2">
      <c r="B1" s="10" t="s">
        <v>0</v>
      </c>
    </row>
    <row r="2" spans="2:3">
      <c r="B2" s="3" t="s">
        <v>1</v>
      </c>
      <c r="C2" s="3" t="s">
        <v>2</v>
      </c>
    </row>
    <row r="3" spans="2:3">
      <c r="B3" s="11" t="s">
        <v>3</v>
      </c>
      <c r="C3" s="12" t="s">
        <v>4</v>
      </c>
    </row>
    <row r="4" spans="2:3">
      <c r="B4" s="13" t="s">
        <v>5</v>
      </c>
      <c r="C4" s="12" t="s">
        <v>6</v>
      </c>
    </row>
    <row r="5" spans="2:3">
      <c r="B5" s="13" t="s">
        <v>7</v>
      </c>
      <c r="C5" s="12" t="s">
        <v>8</v>
      </c>
    </row>
    <row r="6" spans="2:3">
      <c r="B6" s="13" t="s">
        <v>9</v>
      </c>
      <c r="C6" s="12" t="s">
        <v>10</v>
      </c>
    </row>
    <row r="7" spans="2:3">
      <c r="B7" s="13" t="s">
        <v>11</v>
      </c>
      <c r="C7" s="12" t="s">
        <v>12</v>
      </c>
    </row>
    <row r="8" spans="2:3">
      <c r="B8" s="13" t="s">
        <v>13</v>
      </c>
      <c r="C8" s="12" t="s">
        <v>14</v>
      </c>
    </row>
    <row r="9" spans="2:3">
      <c r="B9" s="13" t="s">
        <v>15</v>
      </c>
      <c r="C9" s="12" t="s">
        <v>16</v>
      </c>
    </row>
    <row r="10" spans="2:3">
      <c r="B10" s="13" t="s">
        <v>17</v>
      </c>
      <c r="C10" s="12" t="s">
        <v>18</v>
      </c>
    </row>
    <row r="11" spans="2:3">
      <c r="B11" s="13" t="s">
        <v>19</v>
      </c>
      <c r="C11" s="12" t="s">
        <v>20</v>
      </c>
    </row>
    <row r="12" spans="2:3">
      <c r="B12" s="13" t="s">
        <v>21</v>
      </c>
      <c r="C12" s="12" t="s">
        <v>22</v>
      </c>
    </row>
    <row r="13" spans="2:3">
      <c r="B13" s="13" t="s">
        <v>23</v>
      </c>
      <c r="C13" s="12" t="s">
        <v>24</v>
      </c>
    </row>
    <row r="14" spans="2:3">
      <c r="B14" s="13" t="s">
        <v>25</v>
      </c>
      <c r="C14" s="12" t="s">
        <v>26</v>
      </c>
    </row>
    <row r="15" spans="2:3">
      <c r="B15" s="13" t="s">
        <v>27</v>
      </c>
      <c r="C15" s="12" t="s">
        <v>28</v>
      </c>
    </row>
    <row r="17" spans="2:2">
      <c r="B17" s="10" t="s">
        <v>29</v>
      </c>
    </row>
    <row r="18" ht="14.5" customHeight="1" spans="1:7">
      <c r="A18" s="14">
        <v>1</v>
      </c>
      <c r="B18" s="2" t="s">
        <v>30</v>
      </c>
      <c r="C18" s="3" t="s">
        <v>31</v>
      </c>
      <c r="D18" s="3" t="s">
        <v>32</v>
      </c>
      <c r="E18" s="3" t="s">
        <v>2</v>
      </c>
      <c r="G18" t="s">
        <v>33</v>
      </c>
    </row>
    <row r="19" ht="14.5" customHeight="1" spans="1:7">
      <c r="A19" s="14"/>
      <c r="B19" s="13" t="s">
        <v>34</v>
      </c>
      <c r="C19" s="12">
        <v>2</v>
      </c>
      <c r="D19" s="15" t="s">
        <v>35</v>
      </c>
      <c r="E19" s="12" t="s">
        <v>36</v>
      </c>
      <c r="G19" t="s">
        <v>37</v>
      </c>
    </row>
    <row r="20" ht="14.5" customHeight="1" spans="1:5">
      <c r="A20" s="14"/>
      <c r="B20" s="13" t="s">
        <v>38</v>
      </c>
      <c r="C20" s="12">
        <v>3</v>
      </c>
      <c r="D20" s="15" t="s">
        <v>39</v>
      </c>
      <c r="E20" s="12" t="s">
        <v>40</v>
      </c>
    </row>
    <row r="21" ht="14.5" customHeight="1" spans="1:5">
      <c r="A21" s="14"/>
      <c r="B21" s="13" t="s">
        <v>41</v>
      </c>
      <c r="C21" s="12">
        <v>4</v>
      </c>
      <c r="D21" s="15" t="s">
        <v>39</v>
      </c>
      <c r="E21" s="12" t="s">
        <v>42</v>
      </c>
    </row>
    <row r="22" ht="14.5" customHeight="1" spans="1:5">
      <c r="A22" s="14"/>
      <c r="B22" s="13" t="s">
        <v>43</v>
      </c>
      <c r="C22" s="12">
        <v>5</v>
      </c>
      <c r="D22" s="15" t="s">
        <v>39</v>
      </c>
      <c r="E22" s="12" t="s">
        <v>44</v>
      </c>
    </row>
    <row r="23" ht="14.5" customHeight="1" spans="1:5">
      <c r="A23" s="14"/>
      <c r="B23" s="13" t="s">
        <v>45</v>
      </c>
      <c r="C23" s="12">
        <v>3</v>
      </c>
      <c r="D23" s="15" t="s">
        <v>35</v>
      </c>
      <c r="E23" s="12" t="s">
        <v>46</v>
      </c>
    </row>
    <row r="24" ht="14.5" customHeight="1" spans="1:5">
      <c r="A24" s="14"/>
      <c r="B24" s="13" t="s">
        <v>47</v>
      </c>
      <c r="C24" s="12">
        <v>5</v>
      </c>
      <c r="D24" s="15" t="s">
        <v>39</v>
      </c>
      <c r="E24" s="12" t="s">
        <v>48</v>
      </c>
    </row>
    <row r="25" ht="14.5" customHeight="1" spans="1:5">
      <c r="A25" s="14"/>
      <c r="B25" s="13" t="s">
        <v>49</v>
      </c>
      <c r="C25" s="12">
        <v>4</v>
      </c>
      <c r="D25" s="15" t="s">
        <v>39</v>
      </c>
      <c r="E25" s="12" t="s">
        <v>50</v>
      </c>
    </row>
    <row r="26" ht="14.5" customHeight="1" spans="1:5">
      <c r="A26" s="14"/>
      <c r="B26" s="13" t="s">
        <v>51</v>
      </c>
      <c r="C26" s="12">
        <v>3</v>
      </c>
      <c r="D26" s="15" t="s">
        <v>39</v>
      </c>
      <c r="E26" s="12" t="s">
        <v>52</v>
      </c>
    </row>
    <row r="27" spans="1:21">
      <c r="A27" s="14"/>
      <c r="B27" s="16" t="s">
        <v>53</v>
      </c>
      <c r="C27" s="17">
        <f>SUM(C19:C26)</f>
        <v>29</v>
      </c>
      <c r="D27" s="17"/>
      <c r="E27" s="18"/>
      <c r="N27" s="28"/>
      <c r="O27" s="28"/>
      <c r="P27" s="28" t="s">
        <v>54</v>
      </c>
      <c r="Q27" s="28"/>
      <c r="R27" s="28"/>
      <c r="S27" s="28"/>
      <c r="T27" s="28"/>
      <c r="U27" s="28"/>
    </row>
    <row r="28" spans="14:21">
      <c r="N28" s="28"/>
      <c r="O28" s="28"/>
      <c r="P28" s="28" t="s">
        <v>55</v>
      </c>
      <c r="Q28" s="28"/>
      <c r="R28" s="28"/>
      <c r="S28" s="28"/>
      <c r="T28" s="28"/>
      <c r="U28" s="28"/>
    </row>
    <row r="29" spans="1:21">
      <c r="A29" s="19">
        <v>2</v>
      </c>
      <c r="B29" s="20" t="s">
        <v>56</v>
      </c>
      <c r="C29" s="21" t="s">
        <v>36</v>
      </c>
      <c r="D29" s="21" t="s">
        <v>40</v>
      </c>
      <c r="E29" s="21" t="s">
        <v>42</v>
      </c>
      <c r="F29" s="21" t="s">
        <v>44</v>
      </c>
      <c r="G29" s="21" t="s">
        <v>46</v>
      </c>
      <c r="H29" s="21" t="s">
        <v>48</v>
      </c>
      <c r="I29" s="21" t="s">
        <v>50</v>
      </c>
      <c r="J29" s="21" t="s">
        <v>52</v>
      </c>
      <c r="K29" s="29" t="s">
        <v>57</v>
      </c>
      <c r="N29" s="28"/>
      <c r="O29" s="28"/>
      <c r="P29" s="28" t="s">
        <v>58</v>
      </c>
      <c r="Q29" s="28"/>
      <c r="R29" s="28"/>
      <c r="S29" s="28"/>
      <c r="T29" s="28"/>
      <c r="U29" s="28"/>
    </row>
    <row r="30" spans="1:21">
      <c r="A30" s="19"/>
      <c r="B30" s="13" t="s">
        <v>59</v>
      </c>
      <c r="C30" s="5">
        <f>C19/C27</f>
        <v>0.0689655172413793</v>
      </c>
      <c r="D30" s="5">
        <f>C20/C27</f>
        <v>0.103448275862069</v>
      </c>
      <c r="E30" s="5">
        <f>C21/C27</f>
        <v>0.137931034482759</v>
      </c>
      <c r="F30" s="5">
        <f>C22/C27</f>
        <v>0.172413793103448</v>
      </c>
      <c r="G30" s="5">
        <f>C23/C27</f>
        <v>0.103448275862069</v>
      </c>
      <c r="H30" s="5">
        <f>C24/C27</f>
        <v>0.172413793103448</v>
      </c>
      <c r="I30" s="5">
        <f>C25/C27</f>
        <v>0.137931034482759</v>
      </c>
      <c r="J30" s="5">
        <f>C26/C27</f>
        <v>0.103448275862069</v>
      </c>
      <c r="K30">
        <f>SUM(C30:J30)</f>
        <v>1</v>
      </c>
      <c r="N30" s="28"/>
      <c r="O30" s="28"/>
      <c r="P30" s="28" t="s">
        <v>60</v>
      </c>
      <c r="Q30" s="28"/>
      <c r="R30" s="28"/>
      <c r="S30" s="28"/>
      <c r="T30" s="28"/>
      <c r="U30" s="28"/>
    </row>
    <row r="31" spans="1:21">
      <c r="A31" s="19"/>
      <c r="N31" s="28"/>
      <c r="O31" s="28"/>
      <c r="P31" s="28"/>
      <c r="Q31" s="28"/>
      <c r="R31" s="28"/>
      <c r="S31" s="28"/>
      <c r="T31" s="28"/>
      <c r="U31" s="28"/>
    </row>
    <row r="32" spans="1:21">
      <c r="A32" s="19"/>
      <c r="B32" t="s">
        <v>61</v>
      </c>
      <c r="C32">
        <f>C30*(-1)</f>
        <v>-0.0689655172413793</v>
      </c>
      <c r="D32">
        <f>D30*1</f>
        <v>0.103448275862069</v>
      </c>
      <c r="E32">
        <f>E30*1</f>
        <v>0.137931034482759</v>
      </c>
      <c r="F32">
        <f>F30*1</f>
        <v>0.172413793103448</v>
      </c>
      <c r="G32">
        <f>G30*(-1)</f>
        <v>-0.103448275862069</v>
      </c>
      <c r="H32">
        <f>H30*1</f>
        <v>0.172413793103448</v>
      </c>
      <c r="I32">
        <f>I30*1</f>
        <v>0.137931034482759</v>
      </c>
      <c r="J32">
        <f>J30*1</f>
        <v>0.103448275862069</v>
      </c>
      <c r="N32" s="28"/>
      <c r="O32" s="28"/>
      <c r="P32" s="28" t="s">
        <v>62</v>
      </c>
      <c r="Q32" s="28"/>
      <c r="R32" s="28"/>
      <c r="S32" s="28"/>
      <c r="T32" s="28"/>
      <c r="U32" s="28"/>
    </row>
    <row r="33" spans="14:21">
      <c r="N33" s="28"/>
      <c r="O33" s="28"/>
      <c r="P33" s="28" t="s">
        <v>39</v>
      </c>
      <c r="Q33" s="28" t="s">
        <v>63</v>
      </c>
      <c r="R33" s="28"/>
      <c r="S33" s="28"/>
      <c r="T33" s="28"/>
      <c r="U33" s="28"/>
    </row>
    <row r="34" spans="1:21">
      <c r="A34" s="19">
        <v>3</v>
      </c>
      <c r="B34" s="20" t="s">
        <v>64</v>
      </c>
      <c r="C34" s="21" t="s">
        <v>36</v>
      </c>
      <c r="D34" s="21" t="s">
        <v>40</v>
      </c>
      <c r="E34" s="21" t="s">
        <v>42</v>
      </c>
      <c r="F34" s="21" t="s">
        <v>44</v>
      </c>
      <c r="G34" s="21" t="s">
        <v>46</v>
      </c>
      <c r="H34" s="21" t="s">
        <v>48</v>
      </c>
      <c r="I34" s="21" t="s">
        <v>50</v>
      </c>
      <c r="J34" s="21" t="s">
        <v>52</v>
      </c>
      <c r="K34" s="30" t="s">
        <v>65</v>
      </c>
      <c r="L34" s="31" t="s">
        <v>66</v>
      </c>
      <c r="N34" s="28"/>
      <c r="O34" s="28"/>
      <c r="P34" s="28" t="s">
        <v>35</v>
      </c>
      <c r="Q34" s="28" t="s">
        <v>67</v>
      </c>
      <c r="R34" s="28"/>
      <c r="S34" s="28"/>
      <c r="T34" s="28"/>
      <c r="U34" s="28"/>
    </row>
    <row r="35" spans="1:21">
      <c r="A35" s="19"/>
      <c r="B35" s="15" t="s">
        <v>4</v>
      </c>
      <c r="C35" s="22">
        <v>4</v>
      </c>
      <c r="D35" s="22">
        <v>4</v>
      </c>
      <c r="E35" s="22">
        <v>5</v>
      </c>
      <c r="F35" s="22">
        <v>4</v>
      </c>
      <c r="G35" s="22">
        <v>2</v>
      </c>
      <c r="H35" s="22">
        <v>5</v>
      </c>
      <c r="I35" s="22">
        <v>4</v>
      </c>
      <c r="J35" s="22">
        <v>4</v>
      </c>
      <c r="K35">
        <f>(C35^C32)*(D35^D32)*(E35^E32)*(F35^F32)*(G35^G32)*(H35^H32)*(I35^I32)*(J35^J32)</f>
        <v>2.8554177381907</v>
      </c>
      <c r="L35">
        <f>K35/K48</f>
        <v>0.0829533698050597</v>
      </c>
      <c r="N35" s="32"/>
      <c r="O35" s="32"/>
      <c r="P35" s="32"/>
      <c r="Q35" s="32"/>
      <c r="R35" s="32"/>
      <c r="S35" s="32"/>
      <c r="T35" s="32"/>
      <c r="U35" s="32"/>
    </row>
    <row r="36" spans="1:21">
      <c r="A36" s="19"/>
      <c r="B36" s="15" t="s">
        <v>6</v>
      </c>
      <c r="C36" s="23">
        <v>1</v>
      </c>
      <c r="D36" s="23">
        <v>5</v>
      </c>
      <c r="E36" s="23">
        <v>4</v>
      </c>
      <c r="F36" s="23">
        <v>5</v>
      </c>
      <c r="G36" s="23">
        <v>4</v>
      </c>
      <c r="H36" s="23">
        <v>5</v>
      </c>
      <c r="I36" s="23">
        <v>5</v>
      </c>
      <c r="J36" s="23">
        <v>5</v>
      </c>
      <c r="K36">
        <f>(C36^C32)*(D36^D32)*(E36^E32)*(F36^F32)*(G36^G32)*(H36^H32)*(I36^I32)*(J36^J32)</f>
        <v>3.18279720645611</v>
      </c>
      <c r="L36">
        <f>K36/K48</f>
        <v>0.0924641428644202</v>
      </c>
      <c r="N36" s="32"/>
      <c r="O36" s="32"/>
      <c r="P36" s="32"/>
      <c r="Q36" s="32"/>
      <c r="R36" s="32"/>
      <c r="S36" s="32"/>
      <c r="T36" s="32"/>
      <c r="U36" s="32"/>
    </row>
    <row r="37" spans="1:21">
      <c r="A37" s="19"/>
      <c r="B37" s="15" t="s">
        <v>8</v>
      </c>
      <c r="C37" s="23">
        <v>3</v>
      </c>
      <c r="D37" s="23">
        <v>4</v>
      </c>
      <c r="E37" s="23">
        <v>5</v>
      </c>
      <c r="F37" s="23">
        <v>5</v>
      </c>
      <c r="G37" s="23">
        <v>3</v>
      </c>
      <c r="H37" s="23">
        <v>4</v>
      </c>
      <c r="I37" s="23">
        <v>4</v>
      </c>
      <c r="J37" s="23">
        <v>5</v>
      </c>
      <c r="K37">
        <f>(C37^C32)*(D37^D32)*(E37^E32)*(F37^F32)*(G37^G32)*(H37^H32)*(I37^I32)*(J37^J32)</f>
        <v>2.85821539621931</v>
      </c>
      <c r="L37">
        <f>K37/K48</f>
        <v>0.0830346451848163</v>
      </c>
      <c r="N37" s="32"/>
      <c r="O37" s="32"/>
      <c r="P37" s="32"/>
      <c r="Q37" s="32"/>
      <c r="R37" s="32"/>
      <c r="S37" s="32"/>
      <c r="T37" s="32"/>
      <c r="U37" s="32"/>
    </row>
    <row r="38" spans="1:21">
      <c r="A38" s="19"/>
      <c r="B38" s="15" t="s">
        <v>10</v>
      </c>
      <c r="C38" s="24">
        <v>3.7</v>
      </c>
      <c r="D38" s="24">
        <v>4.7</v>
      </c>
      <c r="E38" s="24">
        <v>4.7</v>
      </c>
      <c r="F38" s="24">
        <v>4.3</v>
      </c>
      <c r="G38" s="24">
        <v>3.7</v>
      </c>
      <c r="H38" s="24">
        <v>4</v>
      </c>
      <c r="I38" s="24">
        <v>3.7</v>
      </c>
      <c r="J38" s="24">
        <v>4</v>
      </c>
      <c r="K38">
        <f>(C38^C32)*(D38^D32)*(E38^E32)*(F38^F32)*(G38^G32)*(H38^H32)*(I38^I32)*(J38^J32)</f>
        <v>2.61783077313567</v>
      </c>
      <c r="L38">
        <f>K38/K48</f>
        <v>0.0760511785391471</v>
      </c>
      <c r="N38" s="32"/>
      <c r="O38" s="32"/>
      <c r="P38" s="32"/>
      <c r="Q38" s="32"/>
      <c r="R38" s="32"/>
      <c r="S38" s="32"/>
      <c r="T38" s="32"/>
      <c r="U38" s="32"/>
    </row>
    <row r="39" spans="1:21">
      <c r="A39" s="19"/>
      <c r="B39" s="15" t="s">
        <v>12</v>
      </c>
      <c r="C39" s="24">
        <v>3.9</v>
      </c>
      <c r="D39" s="24">
        <v>3.9</v>
      </c>
      <c r="E39" s="24">
        <v>4.1</v>
      </c>
      <c r="F39" s="24">
        <v>4.7</v>
      </c>
      <c r="G39" s="24">
        <v>3</v>
      </c>
      <c r="H39" s="24">
        <v>4.1</v>
      </c>
      <c r="I39" s="24">
        <v>3.8</v>
      </c>
      <c r="J39" s="24">
        <v>3.7</v>
      </c>
      <c r="K39">
        <f>(C39^C32)*(D39^D32)*(E39^E32)*(F39^F32)*(G39^G32)*(H39^H32)*(I39^I32)*(J39^J32)</f>
        <v>2.60511589265272</v>
      </c>
      <c r="L39">
        <f>K39/K48</f>
        <v>0.0756817957449511</v>
      </c>
      <c r="N39" s="32" t="s">
        <v>68</v>
      </c>
      <c r="O39" s="32"/>
      <c r="P39" s="32"/>
      <c r="Q39" s="32"/>
      <c r="R39" s="32"/>
      <c r="S39" s="32"/>
      <c r="T39" s="32"/>
      <c r="U39" s="32"/>
    </row>
    <row r="40" spans="1:21">
      <c r="A40" s="19"/>
      <c r="B40" s="15" t="s">
        <v>14</v>
      </c>
      <c r="C40" s="24">
        <v>2</v>
      </c>
      <c r="D40" s="24">
        <v>4</v>
      </c>
      <c r="E40" s="24">
        <v>4.5</v>
      </c>
      <c r="F40" s="24">
        <v>4</v>
      </c>
      <c r="G40" s="24">
        <v>3</v>
      </c>
      <c r="H40" s="24">
        <v>4</v>
      </c>
      <c r="I40" s="24">
        <v>4.5</v>
      </c>
      <c r="J40" s="24">
        <v>4</v>
      </c>
      <c r="K40">
        <f>(C40^C32)*(D40^D32)*(E40^E32)*(F40^F32)*(G40^G32)*(H40^H32)*(I40^I32)*(J40^J32)</f>
        <v>2.76853185357609</v>
      </c>
      <c r="L40">
        <f>K40/K48</f>
        <v>0.0804292288288105</v>
      </c>
      <c r="N40" s="32" t="s">
        <v>69</v>
      </c>
      <c r="O40" s="32"/>
      <c r="P40" s="32"/>
      <c r="Q40" s="32"/>
      <c r="R40" s="32"/>
      <c r="S40" s="32"/>
      <c r="T40" s="32"/>
      <c r="U40" s="32"/>
    </row>
    <row r="41" spans="1:21">
      <c r="A41" s="19"/>
      <c r="B41" s="15" t="s">
        <v>16</v>
      </c>
      <c r="C41" s="24">
        <v>3.1</v>
      </c>
      <c r="D41" s="24">
        <v>4</v>
      </c>
      <c r="E41" s="24">
        <v>4.1</v>
      </c>
      <c r="F41" s="24">
        <v>4.1</v>
      </c>
      <c r="G41" s="24">
        <v>3.3</v>
      </c>
      <c r="H41" s="24">
        <v>3.8</v>
      </c>
      <c r="I41" s="24">
        <v>3.9</v>
      </c>
      <c r="J41" s="24">
        <v>4.2</v>
      </c>
      <c r="K41">
        <f>(C41^C32)*(D41^D32)*(E41^E32)*(F41^F32)*(G41^G32)*(H41^H32)*(I41^I32)*(J41^J32)</f>
        <v>2.57568582722954</v>
      </c>
      <c r="L41">
        <f>K41/K48</f>
        <v>0.0748268164304418</v>
      </c>
      <c r="N41" s="32" t="s">
        <v>70</v>
      </c>
      <c r="O41" s="32"/>
      <c r="P41" s="32"/>
      <c r="Q41" s="32"/>
      <c r="R41" s="32"/>
      <c r="S41" s="32"/>
      <c r="T41" s="32"/>
      <c r="U41" s="32"/>
    </row>
    <row r="42" spans="1:21">
      <c r="A42" s="19"/>
      <c r="B42" s="15" t="s">
        <v>18</v>
      </c>
      <c r="C42" s="24">
        <v>3.2</v>
      </c>
      <c r="D42" s="24">
        <v>4.1</v>
      </c>
      <c r="E42" s="24">
        <v>4.3</v>
      </c>
      <c r="F42" s="24">
        <v>3.9</v>
      </c>
      <c r="G42" s="24">
        <v>3.9</v>
      </c>
      <c r="H42" s="24">
        <v>3.9</v>
      </c>
      <c r="I42" s="24">
        <v>4</v>
      </c>
      <c r="J42" s="24">
        <v>4.3</v>
      </c>
      <c r="K42">
        <f>(C42^C32)*(D42^D32)*(E42^E32)*(F42^F32)*(G42^G32)*(H42^H32)*(I42^I32)*(J42^J32)</f>
        <v>2.5537195867361</v>
      </c>
      <c r="L42">
        <f>K42/K48</f>
        <v>0.0741886703383628</v>
      </c>
      <c r="N42" s="33"/>
      <c r="O42" s="33"/>
      <c r="P42" s="33"/>
      <c r="Q42" s="33"/>
      <c r="R42" s="33"/>
      <c r="S42" s="33"/>
      <c r="T42" s="33"/>
      <c r="U42" s="33"/>
    </row>
    <row r="43" spans="1:21">
      <c r="A43" s="19"/>
      <c r="B43" s="15" t="s">
        <v>20</v>
      </c>
      <c r="C43" s="23">
        <v>4</v>
      </c>
      <c r="D43" s="23">
        <v>3</v>
      </c>
      <c r="E43" s="23">
        <v>3</v>
      </c>
      <c r="F43" s="23">
        <v>4</v>
      </c>
      <c r="G43" s="23">
        <v>2</v>
      </c>
      <c r="H43" s="23">
        <v>3</v>
      </c>
      <c r="I43" s="23">
        <v>4</v>
      </c>
      <c r="J43" s="23">
        <v>4</v>
      </c>
      <c r="K43">
        <f>(C43^C32)*(D43^D32)*(E43^E32)*(F43^F32)*(G43^G32)*(H43^H32)*(I43^I32)*(J43^J32)</f>
        <v>2.36534962969608</v>
      </c>
      <c r="L43">
        <f>K43/K48</f>
        <v>0.0687162932155656</v>
      </c>
      <c r="N43" s="33"/>
      <c r="O43" s="33"/>
      <c r="P43" s="33"/>
      <c r="Q43" s="33"/>
      <c r="R43" s="33"/>
      <c r="S43" s="33"/>
      <c r="T43" s="33"/>
      <c r="U43" s="33"/>
    </row>
    <row r="44" spans="1:21">
      <c r="A44" s="19"/>
      <c r="B44" s="15" t="s">
        <v>22</v>
      </c>
      <c r="C44" s="23">
        <v>3</v>
      </c>
      <c r="D44" s="23">
        <v>4</v>
      </c>
      <c r="E44" s="23">
        <v>4</v>
      </c>
      <c r="F44" s="23">
        <v>4</v>
      </c>
      <c r="G44" s="23">
        <v>4</v>
      </c>
      <c r="H44" s="23">
        <v>4</v>
      </c>
      <c r="I44" s="23">
        <v>4</v>
      </c>
      <c r="J44" s="23">
        <v>4</v>
      </c>
      <c r="K44">
        <f>(C44^C32)*(D44^D32)*(E44^E32)*(F44^F32)*(G44^G32)*(H44^H32)*(I44^I32)*(J44^J32)</f>
        <v>2.52970315478295</v>
      </c>
      <c r="L44">
        <f>K44/K48</f>
        <v>0.0734909636824989</v>
      </c>
      <c r="N44" s="33"/>
      <c r="O44" s="33"/>
      <c r="P44" s="33"/>
      <c r="Q44" s="33"/>
      <c r="R44" s="33"/>
      <c r="S44" s="33"/>
      <c r="T44" s="33"/>
      <c r="U44" s="33"/>
    </row>
    <row r="45" spans="1:21">
      <c r="A45" s="19"/>
      <c r="B45" s="15" t="s">
        <v>24</v>
      </c>
      <c r="C45" s="23">
        <v>4</v>
      </c>
      <c r="D45" s="23">
        <v>4</v>
      </c>
      <c r="E45" s="23">
        <v>3</v>
      </c>
      <c r="F45" s="23">
        <v>4</v>
      </c>
      <c r="G45" s="23">
        <v>1</v>
      </c>
      <c r="H45" s="23">
        <v>4</v>
      </c>
      <c r="I45" s="23">
        <v>4</v>
      </c>
      <c r="J45" s="23">
        <v>3</v>
      </c>
      <c r="K45">
        <f>(C45^C32)*(D45^D32)*(E45^E32)*(F45^F32)*(G45^G32)*(H45^H32)*(I45^I32)*(J45^J32)</f>
        <v>2.6704075041695</v>
      </c>
      <c r="L45">
        <f>K45/K48</f>
        <v>0.0775785967358813</v>
      </c>
      <c r="N45" s="33"/>
      <c r="O45" s="33"/>
      <c r="P45" s="33"/>
      <c r="Q45" s="33"/>
      <c r="R45" s="33"/>
      <c r="S45" s="33"/>
      <c r="T45" s="33"/>
      <c r="U45" s="33"/>
    </row>
    <row r="46" spans="1:21">
      <c r="A46" s="19"/>
      <c r="B46" s="15" t="s">
        <v>26</v>
      </c>
      <c r="C46" s="23">
        <v>3</v>
      </c>
      <c r="D46" s="23">
        <v>5</v>
      </c>
      <c r="E46" s="23">
        <v>4</v>
      </c>
      <c r="F46" s="23">
        <v>4</v>
      </c>
      <c r="G46" s="23">
        <v>5</v>
      </c>
      <c r="H46" s="23">
        <v>4</v>
      </c>
      <c r="I46" s="23">
        <v>4</v>
      </c>
      <c r="J46" s="23">
        <v>4</v>
      </c>
      <c r="K46">
        <f>(C46^C32)*(D46^D32)*(E46^E32)*(F46^F32)*(G46^G32)*(H46^H32)*(I46^I32)*(J46^J32)</f>
        <v>2.52970315478295</v>
      </c>
      <c r="L46">
        <f>K46/K48</f>
        <v>0.0734909636824989</v>
      </c>
      <c r="N46" s="33"/>
      <c r="O46" s="33"/>
      <c r="P46" s="33"/>
      <c r="Q46" s="33"/>
      <c r="R46" s="33"/>
      <c r="S46" s="33"/>
      <c r="T46" s="33"/>
      <c r="U46" s="33"/>
    </row>
    <row r="47" spans="1:21">
      <c r="A47" s="19"/>
      <c r="B47" s="15" t="s">
        <v>28</v>
      </c>
      <c r="C47" s="23">
        <v>2</v>
      </c>
      <c r="D47" s="23">
        <v>3</v>
      </c>
      <c r="E47" s="23">
        <v>4</v>
      </c>
      <c r="F47" s="23">
        <v>4</v>
      </c>
      <c r="G47" s="23">
        <v>3</v>
      </c>
      <c r="H47" s="23">
        <v>3</v>
      </c>
      <c r="I47" s="23">
        <v>3</v>
      </c>
      <c r="J47" s="23">
        <v>3</v>
      </c>
      <c r="K47">
        <f>(C47^C32)*(D47^D32)*(E47^E32)*(F47^F32)*(G47^G32)*(H47^H32)*(I47^I32)*(J47^J32)</f>
        <v>2.30948422196475</v>
      </c>
      <c r="L47">
        <f>K47/K48</f>
        <v>0.0670933349475458</v>
      </c>
      <c r="N47" s="33"/>
      <c r="O47" s="33"/>
      <c r="P47" s="33"/>
      <c r="Q47" s="33"/>
      <c r="R47" s="33"/>
      <c r="S47" s="33"/>
      <c r="T47" s="33"/>
      <c r="U47" s="33"/>
    </row>
    <row r="48" spans="1:21">
      <c r="A48" s="19"/>
      <c r="B48" s="25" t="s">
        <v>53</v>
      </c>
      <c r="C48" s="25"/>
      <c r="D48" s="25"/>
      <c r="E48" s="25"/>
      <c r="F48" s="25"/>
      <c r="G48" s="25"/>
      <c r="H48" s="25"/>
      <c r="I48" s="25"/>
      <c r="J48" s="25"/>
      <c r="K48" s="32">
        <f>SUM(K35:K47)</f>
        <v>34.4219619395925</v>
      </c>
      <c r="L48" s="34">
        <f>SUM(L35:L47)</f>
        <v>1</v>
      </c>
      <c r="N48" s="33" t="s">
        <v>71</v>
      </c>
      <c r="O48" s="33"/>
      <c r="P48" s="33"/>
      <c r="Q48" s="33"/>
      <c r="R48" s="33"/>
      <c r="S48" s="33"/>
      <c r="T48" s="33"/>
      <c r="U48" s="33"/>
    </row>
    <row r="49" spans="2:21">
      <c r="B49" s="26"/>
      <c r="C49" s="27"/>
      <c r="D49" s="27"/>
      <c r="E49" s="27"/>
      <c r="F49" s="27"/>
      <c r="G49" s="27"/>
      <c r="H49" s="27"/>
      <c r="I49" s="27"/>
      <c r="J49" s="27"/>
      <c r="N49" s="33" t="s">
        <v>72</v>
      </c>
      <c r="O49" s="33"/>
      <c r="P49" s="33"/>
      <c r="Q49" s="33"/>
      <c r="R49" s="33"/>
      <c r="S49" s="33"/>
      <c r="T49" s="33"/>
      <c r="U49" s="33"/>
    </row>
    <row r="50" spans="2:12">
      <c r="B50" s="26"/>
      <c r="C50" s="27"/>
      <c r="D50" s="27"/>
      <c r="E50" s="27"/>
      <c r="F50" s="27"/>
      <c r="G50" s="27"/>
      <c r="H50" s="27"/>
      <c r="I50" s="27"/>
      <c r="J50" s="27"/>
      <c r="K50" t="s">
        <v>73</v>
      </c>
      <c r="L50" s="33">
        <f>MAX(L35:L47)</f>
        <v>0.0924641428644202</v>
      </c>
    </row>
    <row r="51" spans="2:10">
      <c r="B51" s="26"/>
      <c r="C51" s="27"/>
      <c r="D51" s="27"/>
      <c r="E51" s="27"/>
      <c r="F51" s="27"/>
      <c r="G51" s="27"/>
      <c r="H51" s="27"/>
      <c r="I51" s="27"/>
      <c r="J51" s="27"/>
    </row>
    <row r="52" spans="2:10">
      <c r="B52" s="26"/>
      <c r="C52" s="27"/>
      <c r="D52" s="27"/>
      <c r="E52" s="27"/>
      <c r="F52" s="27"/>
      <c r="G52" s="27"/>
      <c r="H52" s="27"/>
      <c r="I52" s="27"/>
      <c r="J52" s="27"/>
    </row>
    <row r="53" spans="2:10">
      <c r="B53" s="26"/>
      <c r="C53" s="27"/>
      <c r="D53" s="27"/>
      <c r="E53" s="27"/>
      <c r="F53" s="27"/>
      <c r="G53" s="27"/>
      <c r="H53" s="27"/>
      <c r="I53" s="27"/>
      <c r="J53" s="27"/>
    </row>
    <row r="54" spans="2:10">
      <c r="B54" s="26"/>
      <c r="C54" s="27"/>
      <c r="D54" s="27"/>
      <c r="E54" s="27"/>
      <c r="F54" s="27"/>
      <c r="G54" s="27"/>
      <c r="H54" s="27"/>
      <c r="I54" s="27"/>
      <c r="J54" s="27"/>
    </row>
    <row r="55" spans="2:10">
      <c r="B55" s="26"/>
      <c r="C55" s="27"/>
      <c r="D55" s="27"/>
      <c r="E55" s="27"/>
      <c r="F55" s="27"/>
      <c r="G55" s="27"/>
      <c r="H55" s="27"/>
      <c r="I55" s="27"/>
      <c r="J55" s="27"/>
    </row>
    <row r="56" spans="2:10">
      <c r="B56" s="26"/>
      <c r="C56" s="27"/>
      <c r="D56" s="27"/>
      <c r="E56" s="27"/>
      <c r="F56" s="27"/>
      <c r="G56" s="27"/>
      <c r="H56" s="27"/>
      <c r="I56" s="27"/>
      <c r="J56" s="27"/>
    </row>
    <row r="57" spans="2:10">
      <c r="B57" s="26"/>
      <c r="C57" s="27"/>
      <c r="D57" s="27"/>
      <c r="E57" s="27"/>
      <c r="F57" s="27"/>
      <c r="G57" s="27"/>
      <c r="H57" s="27"/>
      <c r="I57" s="27"/>
      <c r="J57" s="27"/>
    </row>
    <row r="58" spans="2:10">
      <c r="B58" s="26"/>
      <c r="C58" s="27"/>
      <c r="D58" s="27"/>
      <c r="E58" s="27"/>
      <c r="F58" s="27"/>
      <c r="G58" s="27"/>
      <c r="H58" s="27"/>
      <c r="I58" s="27"/>
      <c r="J58" s="27"/>
    </row>
    <row r="59" spans="2:10">
      <c r="B59" s="26"/>
      <c r="C59" s="27"/>
      <c r="D59" s="27"/>
      <c r="E59" s="27"/>
      <c r="F59" s="27"/>
      <c r="G59" s="27"/>
      <c r="H59" s="27"/>
      <c r="I59" s="27"/>
      <c r="J59" s="27"/>
    </row>
    <row r="60" spans="2:10">
      <c r="B60" s="26"/>
      <c r="C60" s="27"/>
      <c r="D60" s="27"/>
      <c r="E60" s="27"/>
      <c r="F60" s="27"/>
      <c r="G60" s="27"/>
      <c r="H60" s="27"/>
      <c r="I60" s="27"/>
      <c r="J60" s="27"/>
    </row>
    <row r="61" spans="2:10">
      <c r="B61" s="26"/>
      <c r="C61" s="27"/>
      <c r="D61" s="27"/>
      <c r="E61" s="27"/>
      <c r="F61" s="27"/>
      <c r="G61" s="27"/>
      <c r="H61" s="27"/>
      <c r="I61" s="27"/>
      <c r="J61" s="27"/>
    </row>
    <row r="62" spans="2:10">
      <c r="B62" s="26"/>
      <c r="C62" s="27"/>
      <c r="D62" s="27"/>
      <c r="E62" s="27"/>
      <c r="F62" s="27"/>
      <c r="G62" s="27"/>
      <c r="H62" s="27"/>
      <c r="I62" s="27"/>
      <c r="J62" s="27"/>
    </row>
    <row r="63" spans="2:10">
      <c r="B63" s="26"/>
      <c r="C63" s="27"/>
      <c r="D63" s="27"/>
      <c r="E63" s="27"/>
      <c r="F63" s="27"/>
      <c r="G63" s="27"/>
      <c r="H63" s="27"/>
      <c r="I63" s="27"/>
      <c r="J63" s="27"/>
    </row>
    <row r="64" spans="2:10">
      <c r="B64" s="26"/>
      <c r="C64" s="27"/>
      <c r="D64" s="27"/>
      <c r="E64" s="27"/>
      <c r="F64" s="27"/>
      <c r="G64" s="27"/>
      <c r="H64" s="27"/>
      <c r="I64" s="27"/>
      <c r="J64" s="27"/>
    </row>
    <row r="65" spans="2:10">
      <c r="B65" s="26"/>
      <c r="C65" s="27"/>
      <c r="D65" s="27"/>
      <c r="E65" s="27"/>
      <c r="F65" s="27"/>
      <c r="G65" s="27"/>
      <c r="H65" s="27"/>
      <c r="I65" s="27"/>
      <c r="J65" s="27"/>
    </row>
    <row r="66" spans="2:10">
      <c r="B66" s="26"/>
      <c r="C66" s="27"/>
      <c r="D66" s="27"/>
      <c r="E66" s="27"/>
      <c r="F66" s="27"/>
      <c r="G66" s="27"/>
      <c r="H66" s="27"/>
      <c r="I66" s="27"/>
      <c r="J66" s="27"/>
    </row>
    <row r="67" spans="2:10">
      <c r="B67" s="26"/>
      <c r="C67" s="27"/>
      <c r="D67" s="27"/>
      <c r="E67" s="27"/>
      <c r="F67" s="27"/>
      <c r="G67" s="27"/>
      <c r="H67" s="27"/>
      <c r="I67" s="27"/>
      <c r="J67" s="27"/>
    </row>
    <row r="68" spans="2:10">
      <c r="B68" s="26"/>
      <c r="C68" s="27"/>
      <c r="D68" s="27"/>
      <c r="E68" s="27"/>
      <c r="F68" s="27"/>
      <c r="G68" s="27"/>
      <c r="H68" s="27"/>
      <c r="I68" s="27"/>
      <c r="J68" s="27"/>
    </row>
    <row r="69" spans="2:10">
      <c r="B69" s="26"/>
      <c r="C69" s="27"/>
      <c r="D69" s="27"/>
      <c r="E69" s="27"/>
      <c r="F69" s="27"/>
      <c r="G69" s="27"/>
      <c r="H69" s="27"/>
      <c r="I69" s="27"/>
      <c r="J69" s="27"/>
    </row>
    <row r="70" spans="2:10">
      <c r="B70" s="26"/>
      <c r="C70" s="27"/>
      <c r="D70" s="27"/>
      <c r="E70" s="27"/>
      <c r="F70" s="27"/>
      <c r="G70" s="27"/>
      <c r="H70" s="27"/>
      <c r="I70" s="27"/>
      <c r="J70" s="27"/>
    </row>
    <row r="71" spans="2:10">
      <c r="B71" s="26"/>
      <c r="C71" s="27"/>
      <c r="D71" s="27"/>
      <c r="E71" s="27"/>
      <c r="F71" s="27"/>
      <c r="G71" s="27"/>
      <c r="H71" s="27"/>
      <c r="I71" s="27"/>
      <c r="J71" s="27"/>
    </row>
    <row r="72" spans="2:10">
      <c r="B72" s="26"/>
      <c r="C72" s="27"/>
      <c r="D72" s="27"/>
      <c r="E72" s="27"/>
      <c r="F72" s="27"/>
      <c r="G72" s="27"/>
      <c r="H72" s="27"/>
      <c r="I72" s="27"/>
      <c r="J72" s="27"/>
    </row>
    <row r="73" spans="2:10">
      <c r="B73" s="26"/>
      <c r="C73" s="27"/>
      <c r="D73" s="27"/>
      <c r="E73" s="27"/>
      <c r="F73" s="27"/>
      <c r="G73" s="27"/>
      <c r="H73" s="27"/>
      <c r="I73" s="27"/>
      <c r="J73" s="27"/>
    </row>
  </sheetData>
  <mergeCells count="4">
    <mergeCell ref="B48:J48"/>
    <mergeCell ref="A18:A27"/>
    <mergeCell ref="A29:A32"/>
    <mergeCell ref="A34:A48"/>
  </mergeCells>
  <pageMargins left="0.7" right="0.7" top="0.75" bottom="0.75" header="0.3" footer="0.3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I23"/>
  <sheetViews>
    <sheetView workbookViewId="0">
      <selection activeCell="H17" sqref="H17"/>
    </sheetView>
  </sheetViews>
  <sheetFormatPr defaultColWidth="9" defaultRowHeight="14.4"/>
  <cols>
    <col min="2" max="2" width="36.0925925925926" customWidth="1"/>
    <col min="3" max="3" width="4.4537037037037" customWidth="1"/>
    <col min="5" max="5" width="41.7222222222222" customWidth="1"/>
    <col min="6" max="6" width="4.4537037037037" customWidth="1"/>
    <col min="8" max="8" width="46" customWidth="1"/>
    <col min="9" max="9" width="4.4537037037037" customWidth="1"/>
  </cols>
  <sheetData>
    <row r="1" spans="2:8">
      <c r="B1" s="1" t="s">
        <v>34</v>
      </c>
      <c r="E1" s="1" t="s">
        <v>43</v>
      </c>
      <c r="H1" s="1" t="s">
        <v>49</v>
      </c>
    </row>
    <row r="2" spans="2:9">
      <c r="B2" s="2" t="s">
        <v>74</v>
      </c>
      <c r="C2" s="3" t="s">
        <v>75</v>
      </c>
      <c r="E2" s="3" t="s">
        <v>76</v>
      </c>
      <c r="F2" s="3" t="s">
        <v>75</v>
      </c>
      <c r="H2" s="3" t="s">
        <v>77</v>
      </c>
      <c r="I2" s="3" t="s">
        <v>75</v>
      </c>
    </row>
    <row r="3" spans="2:9">
      <c r="B3" s="4" t="s">
        <v>78</v>
      </c>
      <c r="C3" s="5">
        <v>1</v>
      </c>
      <c r="E3" s="5" t="s">
        <v>79</v>
      </c>
      <c r="F3" s="5">
        <v>1</v>
      </c>
      <c r="H3" s="5" t="s">
        <v>80</v>
      </c>
      <c r="I3" s="5">
        <v>1</v>
      </c>
    </row>
    <row r="4" spans="2:9">
      <c r="B4" s="5" t="s">
        <v>81</v>
      </c>
      <c r="C4" s="5">
        <v>2</v>
      </c>
      <c r="E4" s="5" t="s">
        <v>82</v>
      </c>
      <c r="F4" s="5">
        <v>2</v>
      </c>
      <c r="H4" s="5" t="s">
        <v>83</v>
      </c>
      <c r="I4" s="5">
        <v>2</v>
      </c>
    </row>
    <row r="5" spans="2:9">
      <c r="B5" s="4" t="s">
        <v>84</v>
      </c>
      <c r="C5" s="5">
        <v>3</v>
      </c>
      <c r="E5" s="5" t="s">
        <v>85</v>
      </c>
      <c r="F5" s="5">
        <v>3</v>
      </c>
      <c r="H5" s="5" t="s">
        <v>86</v>
      </c>
      <c r="I5" s="5">
        <v>3</v>
      </c>
    </row>
    <row r="6" spans="2:9">
      <c r="B6" s="4" t="s">
        <v>87</v>
      </c>
      <c r="C6" s="5">
        <v>4</v>
      </c>
      <c r="E6" s="5" t="s">
        <v>88</v>
      </c>
      <c r="F6" s="5">
        <v>4</v>
      </c>
      <c r="H6" s="5" t="s">
        <v>89</v>
      </c>
      <c r="I6" s="5">
        <v>4</v>
      </c>
    </row>
    <row r="7" spans="2:9">
      <c r="B7" s="4" t="s">
        <v>90</v>
      </c>
      <c r="C7" s="5">
        <v>5</v>
      </c>
      <c r="E7" s="5" t="s">
        <v>91</v>
      </c>
      <c r="F7" s="5">
        <v>5</v>
      </c>
      <c r="H7" s="5" t="s">
        <v>92</v>
      </c>
      <c r="I7" s="5">
        <v>5</v>
      </c>
    </row>
    <row r="8" spans="2:2">
      <c r="B8" s="6"/>
    </row>
    <row r="9" spans="2:8">
      <c r="B9" s="7" t="s">
        <v>38</v>
      </c>
      <c r="E9" s="1" t="s">
        <v>45</v>
      </c>
      <c r="H9" s="1" t="s">
        <v>51</v>
      </c>
    </row>
    <row r="10" spans="2:9">
      <c r="B10" s="8" t="s">
        <v>93</v>
      </c>
      <c r="C10" s="9" t="s">
        <v>75</v>
      </c>
      <c r="E10" s="3" t="s">
        <v>94</v>
      </c>
      <c r="F10" s="3" t="s">
        <v>75</v>
      </c>
      <c r="H10" s="3" t="s">
        <v>95</v>
      </c>
      <c r="I10" s="3" t="s">
        <v>75</v>
      </c>
    </row>
    <row r="11" spans="2:9">
      <c r="B11" s="4" t="s">
        <v>96</v>
      </c>
      <c r="C11" s="5">
        <v>1</v>
      </c>
      <c r="E11" s="5" t="s">
        <v>97</v>
      </c>
      <c r="F11" s="5">
        <v>1</v>
      </c>
      <c r="H11" s="5" t="s">
        <v>98</v>
      </c>
      <c r="I11" s="5">
        <v>1</v>
      </c>
    </row>
    <row r="12" spans="2:9">
      <c r="B12" s="4" t="s">
        <v>99</v>
      </c>
      <c r="C12" s="5">
        <v>2</v>
      </c>
      <c r="E12" s="5" t="s">
        <v>100</v>
      </c>
      <c r="F12" s="5">
        <v>2</v>
      </c>
      <c r="H12" s="5" t="s">
        <v>101</v>
      </c>
      <c r="I12" s="5">
        <v>2</v>
      </c>
    </row>
    <row r="13" spans="2:9">
      <c r="B13" s="5" t="s">
        <v>85</v>
      </c>
      <c r="C13" s="5">
        <v>3</v>
      </c>
      <c r="E13" s="5" t="s">
        <v>85</v>
      </c>
      <c r="F13" s="5">
        <v>3</v>
      </c>
      <c r="H13" s="5" t="s">
        <v>85</v>
      </c>
      <c r="I13" s="5">
        <v>3</v>
      </c>
    </row>
    <row r="14" spans="2:9">
      <c r="B14" s="5" t="s">
        <v>102</v>
      </c>
      <c r="C14" s="5">
        <v>4</v>
      </c>
      <c r="E14" s="5" t="s">
        <v>103</v>
      </c>
      <c r="F14" s="5">
        <v>4</v>
      </c>
      <c r="H14" s="5" t="s">
        <v>104</v>
      </c>
      <c r="I14" s="5">
        <v>4</v>
      </c>
    </row>
    <row r="15" spans="2:9">
      <c r="B15" s="5" t="s">
        <v>105</v>
      </c>
      <c r="C15" s="5">
        <v>5</v>
      </c>
      <c r="E15" s="5" t="s">
        <v>106</v>
      </c>
      <c r="F15" s="5">
        <v>5</v>
      </c>
      <c r="H15" s="5" t="s">
        <v>107</v>
      </c>
      <c r="I15" s="5">
        <v>5</v>
      </c>
    </row>
    <row r="17" spans="2:5">
      <c r="B17" s="1" t="s">
        <v>41</v>
      </c>
      <c r="E17" s="1" t="s">
        <v>47</v>
      </c>
    </row>
    <row r="18" spans="2:6">
      <c r="B18" s="9" t="s">
        <v>108</v>
      </c>
      <c r="C18" s="9" t="s">
        <v>75</v>
      </c>
      <c r="E18" s="3" t="s">
        <v>109</v>
      </c>
      <c r="F18" s="3" t="s">
        <v>75</v>
      </c>
    </row>
    <row r="19" spans="2:6">
      <c r="B19" s="5" t="s">
        <v>110</v>
      </c>
      <c r="C19" s="5">
        <v>1</v>
      </c>
      <c r="E19" s="5" t="s">
        <v>111</v>
      </c>
      <c r="F19" s="5">
        <v>1</v>
      </c>
    </row>
    <row r="20" spans="2:6">
      <c r="B20" s="5" t="s">
        <v>112</v>
      </c>
      <c r="C20" s="5">
        <v>2</v>
      </c>
      <c r="E20" s="5" t="s">
        <v>113</v>
      </c>
      <c r="F20" s="5">
        <v>2</v>
      </c>
    </row>
    <row r="21" spans="2:6">
      <c r="B21" s="5" t="s">
        <v>85</v>
      </c>
      <c r="C21" s="5">
        <v>3</v>
      </c>
      <c r="E21" s="5" t="s">
        <v>85</v>
      </c>
      <c r="F21" s="5">
        <v>3</v>
      </c>
    </row>
    <row r="22" spans="2:6">
      <c r="B22" s="5" t="s">
        <v>114</v>
      </c>
      <c r="C22" s="5">
        <v>4</v>
      </c>
      <c r="E22" s="5" t="s">
        <v>115</v>
      </c>
      <c r="F22" s="5">
        <v>4</v>
      </c>
    </row>
    <row r="23" spans="2:6">
      <c r="B23" s="5" t="s">
        <v>116</v>
      </c>
      <c r="C23" s="5">
        <v>5</v>
      </c>
      <c r="E23" s="5" t="s">
        <v>117</v>
      </c>
      <c r="F23" s="5">
        <v>5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Manual_Count</vt:lpstr>
      <vt:lpstr>Tabel kriteria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asus</cp:lastModifiedBy>
  <dcterms:created xsi:type="dcterms:W3CDTF">2021-07-05T11:58:00Z</dcterms:created>
  <dcterms:modified xsi:type="dcterms:W3CDTF">2021-07-05T12:31:31Z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1057-11.2.0.10176</vt:lpwstr>
  </property>
</Properties>
</file>