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Notes\Sem 6\Project\Data\murder(2016-2021)\motives _regenerated\"/>
    </mc:Choice>
  </mc:AlternateContent>
  <bookViews>
    <workbookView xWindow="0" yWindow="0" windowWidth="15360" windowHeight="7155"/>
  </bookViews>
  <sheets>
    <sheet name="Motive(2016)ref" sheetId="1" r:id="rId1"/>
    <sheet name="Motive(2017)" sheetId="2" r:id="rId2"/>
    <sheet name="Motive(2018)" sheetId="3" r:id="rId3"/>
    <sheet name="Motive(2019)" sheetId="4" r:id="rId4"/>
    <sheet name="Motive(2020)" sheetId="5" r:id="rId5"/>
    <sheet name="Motive(2021)" sheetId="6" r:id="rId6"/>
  </sheets>
  <calcPr calcId="152511"/>
</workbook>
</file>

<file path=xl/calcChain.xml><?xml version="1.0" encoding="utf-8"?>
<calcChain xmlns="http://schemas.openxmlformats.org/spreadsheetml/2006/main">
  <c r="AK3" i="5" l="1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2" i="5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J2" i="6"/>
  <c r="AI2" i="6"/>
  <c r="AH2" i="6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J2" i="4"/>
  <c r="AI2" i="4"/>
  <c r="AH2" i="4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F2" i="1"/>
  <c r="AE2" i="1"/>
  <c r="AD2" i="1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K2" i="3"/>
  <c r="AJ2" i="3"/>
  <c r="AI2" i="3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K2" i="2"/>
  <c r="AJ2" i="2"/>
  <c r="AI2" i="2"/>
  <c r="AF37" i="6" l="1"/>
  <c r="AE37" i="6"/>
  <c r="AD37" i="6"/>
  <c r="AC37" i="6"/>
  <c r="AF36" i="6"/>
  <c r="AE36" i="6"/>
  <c r="AD36" i="6"/>
  <c r="AC36" i="6"/>
  <c r="AF35" i="6"/>
  <c r="AE35" i="6"/>
  <c r="AD35" i="6"/>
  <c r="AC35" i="6"/>
  <c r="AF34" i="6"/>
  <c r="AE34" i="6"/>
  <c r="AD34" i="6"/>
  <c r="AC34" i="6"/>
  <c r="AF33" i="6"/>
  <c r="AE33" i="6"/>
  <c r="AD33" i="6"/>
  <c r="AC33" i="6"/>
  <c r="AF32" i="6"/>
  <c r="AE32" i="6"/>
  <c r="AD32" i="6"/>
  <c r="AC32" i="6"/>
  <c r="AF31" i="6"/>
  <c r="AE31" i="6"/>
  <c r="AD31" i="6"/>
  <c r="AC31" i="6"/>
  <c r="AF30" i="6"/>
  <c r="AE30" i="6"/>
  <c r="AD30" i="6"/>
  <c r="AC30" i="6"/>
  <c r="AF29" i="6"/>
  <c r="AE29" i="6"/>
  <c r="AD29" i="6"/>
  <c r="AC29" i="6"/>
  <c r="AF28" i="6"/>
  <c r="AE28" i="6"/>
  <c r="AD28" i="6"/>
  <c r="AC28" i="6"/>
  <c r="AF27" i="6"/>
  <c r="AE27" i="6"/>
  <c r="AD27" i="6"/>
  <c r="AC27" i="6"/>
  <c r="AF26" i="6"/>
  <c r="AE26" i="6"/>
  <c r="AD26" i="6"/>
  <c r="AC26" i="6"/>
  <c r="AF25" i="6"/>
  <c r="AE25" i="6"/>
  <c r="AD25" i="6"/>
  <c r="AC25" i="6"/>
  <c r="AF24" i="6"/>
  <c r="AE24" i="6"/>
  <c r="AD24" i="6"/>
  <c r="AC24" i="6"/>
  <c r="AF23" i="6"/>
  <c r="AE23" i="6"/>
  <c r="AD23" i="6"/>
  <c r="AC23" i="6"/>
  <c r="AF22" i="6"/>
  <c r="AE22" i="6"/>
  <c r="AD22" i="6"/>
  <c r="AC22" i="6"/>
  <c r="AF21" i="6"/>
  <c r="AE21" i="6"/>
  <c r="AD21" i="6"/>
  <c r="AC21" i="6"/>
  <c r="AF20" i="6"/>
  <c r="AE20" i="6"/>
  <c r="AD20" i="6"/>
  <c r="AC20" i="6"/>
  <c r="AF19" i="6"/>
  <c r="AE19" i="6"/>
  <c r="AD19" i="6"/>
  <c r="AC19" i="6"/>
  <c r="AF18" i="6"/>
  <c r="AE18" i="6"/>
  <c r="AD18" i="6"/>
  <c r="AC18" i="6"/>
  <c r="AF17" i="6"/>
  <c r="AE17" i="6"/>
  <c r="AD17" i="6"/>
  <c r="AC17" i="6"/>
  <c r="AF16" i="6"/>
  <c r="AE16" i="6"/>
  <c r="AD16" i="6"/>
  <c r="AC16" i="6"/>
  <c r="AF15" i="6"/>
  <c r="AE15" i="6"/>
  <c r="AD15" i="6"/>
  <c r="AC15" i="6"/>
  <c r="AF14" i="6"/>
  <c r="AE14" i="6"/>
  <c r="AD14" i="6"/>
  <c r="AC14" i="6"/>
  <c r="AF13" i="6"/>
  <c r="AE13" i="6"/>
  <c r="AD13" i="6"/>
  <c r="AC13" i="6"/>
  <c r="AF12" i="6"/>
  <c r="AE12" i="6"/>
  <c r="AD12" i="6"/>
  <c r="AC12" i="6"/>
  <c r="AF11" i="6"/>
  <c r="AE11" i="6"/>
  <c r="AD11" i="6"/>
  <c r="AC11" i="6"/>
  <c r="AF10" i="6"/>
  <c r="AE10" i="6"/>
  <c r="AD10" i="6"/>
  <c r="AC10" i="6"/>
  <c r="AF9" i="6"/>
  <c r="AE9" i="6"/>
  <c r="AD9" i="6"/>
  <c r="AC9" i="6"/>
  <c r="AF8" i="6"/>
  <c r="AE8" i="6"/>
  <c r="AD8" i="6"/>
  <c r="AC8" i="6"/>
  <c r="AF7" i="6"/>
  <c r="AE7" i="6"/>
  <c r="AD7" i="6"/>
  <c r="AC7" i="6"/>
  <c r="AF6" i="6"/>
  <c r="AE6" i="6"/>
  <c r="AD6" i="6"/>
  <c r="AC6" i="6"/>
  <c r="AF5" i="6"/>
  <c r="AE5" i="6"/>
  <c r="AD5" i="6"/>
  <c r="AC5" i="6"/>
  <c r="AF4" i="6"/>
  <c r="AE4" i="6"/>
  <c r="AD4" i="6"/>
  <c r="AC4" i="6"/>
  <c r="AF3" i="6"/>
  <c r="AE3" i="6"/>
  <c r="AD3" i="6"/>
  <c r="AC3" i="6"/>
  <c r="AF2" i="6"/>
  <c r="AE2" i="6"/>
  <c r="AD2" i="6"/>
  <c r="AC2" i="6"/>
  <c r="AG37" i="5" l="1"/>
  <c r="AF37" i="5"/>
  <c r="AE37" i="5"/>
  <c r="AD37" i="5"/>
  <c r="AG36" i="5"/>
  <c r="AF36" i="5"/>
  <c r="AE36" i="5"/>
  <c r="AD36" i="5"/>
  <c r="AG35" i="5"/>
  <c r="AF35" i="5"/>
  <c r="AE35" i="5"/>
  <c r="AD35" i="5"/>
  <c r="AG34" i="5"/>
  <c r="AF34" i="5"/>
  <c r="AE34" i="5"/>
  <c r="AD34" i="5"/>
  <c r="AG33" i="5"/>
  <c r="AF33" i="5"/>
  <c r="AE33" i="5"/>
  <c r="AD33" i="5"/>
  <c r="AG32" i="5"/>
  <c r="AF32" i="5"/>
  <c r="AE32" i="5"/>
  <c r="AD32" i="5"/>
  <c r="AG31" i="5"/>
  <c r="AF31" i="5"/>
  <c r="AE31" i="5"/>
  <c r="AD31" i="5"/>
  <c r="AG30" i="5"/>
  <c r="AF30" i="5"/>
  <c r="AE30" i="5"/>
  <c r="AD30" i="5"/>
  <c r="AG29" i="5"/>
  <c r="AF29" i="5"/>
  <c r="AE29" i="5"/>
  <c r="AD29" i="5"/>
  <c r="AG28" i="5"/>
  <c r="AF28" i="5"/>
  <c r="AE28" i="5"/>
  <c r="AD28" i="5"/>
  <c r="AG27" i="5"/>
  <c r="AF27" i="5"/>
  <c r="AE27" i="5"/>
  <c r="AD27" i="5"/>
  <c r="AG26" i="5"/>
  <c r="AF26" i="5"/>
  <c r="AE26" i="5"/>
  <c r="AD26" i="5"/>
  <c r="AG25" i="5"/>
  <c r="AF25" i="5"/>
  <c r="AE25" i="5"/>
  <c r="AD25" i="5"/>
  <c r="AG24" i="5"/>
  <c r="AF24" i="5"/>
  <c r="AE24" i="5"/>
  <c r="AD24" i="5"/>
  <c r="AG23" i="5"/>
  <c r="AF23" i="5"/>
  <c r="AE23" i="5"/>
  <c r="AD23" i="5"/>
  <c r="AG22" i="5"/>
  <c r="AF22" i="5"/>
  <c r="AE22" i="5"/>
  <c r="AD22" i="5"/>
  <c r="AG21" i="5"/>
  <c r="AF21" i="5"/>
  <c r="AE21" i="5"/>
  <c r="AD21" i="5"/>
  <c r="AG20" i="5"/>
  <c r="AF20" i="5"/>
  <c r="AE20" i="5"/>
  <c r="AD20" i="5"/>
  <c r="AG19" i="5"/>
  <c r="AF19" i="5"/>
  <c r="AE19" i="5"/>
  <c r="AD19" i="5"/>
  <c r="AG18" i="5"/>
  <c r="AF18" i="5"/>
  <c r="AE18" i="5"/>
  <c r="AD18" i="5"/>
  <c r="AG17" i="5"/>
  <c r="AF17" i="5"/>
  <c r="AE17" i="5"/>
  <c r="AD17" i="5"/>
  <c r="AG16" i="5"/>
  <c r="AF16" i="5"/>
  <c r="AE16" i="5"/>
  <c r="AD16" i="5"/>
  <c r="AG15" i="5"/>
  <c r="AF15" i="5"/>
  <c r="AE15" i="5"/>
  <c r="AD15" i="5"/>
  <c r="AG14" i="5"/>
  <c r="AF14" i="5"/>
  <c r="AE14" i="5"/>
  <c r="AD14" i="5"/>
  <c r="AG13" i="5"/>
  <c r="AF13" i="5"/>
  <c r="AE13" i="5"/>
  <c r="AD13" i="5"/>
  <c r="AG12" i="5"/>
  <c r="AF12" i="5"/>
  <c r="AE12" i="5"/>
  <c r="AD12" i="5"/>
  <c r="AG11" i="5"/>
  <c r="AF11" i="5"/>
  <c r="AE11" i="5"/>
  <c r="AD11" i="5"/>
  <c r="AG10" i="5"/>
  <c r="AF10" i="5"/>
  <c r="AE10" i="5"/>
  <c r="AD10" i="5"/>
  <c r="AG9" i="5"/>
  <c r="AF9" i="5"/>
  <c r="AE9" i="5"/>
  <c r="AD9" i="5"/>
  <c r="AG8" i="5"/>
  <c r="AF8" i="5"/>
  <c r="AE8" i="5"/>
  <c r="AD8" i="5"/>
  <c r="AG7" i="5"/>
  <c r="AF7" i="5"/>
  <c r="AE7" i="5"/>
  <c r="AD7" i="5"/>
  <c r="AG6" i="5"/>
  <c r="AF6" i="5"/>
  <c r="AE6" i="5"/>
  <c r="AD6" i="5"/>
  <c r="AG5" i="5"/>
  <c r="AF5" i="5"/>
  <c r="AE5" i="5"/>
  <c r="AD5" i="5"/>
  <c r="AG4" i="5"/>
  <c r="AF4" i="5"/>
  <c r="AE4" i="5"/>
  <c r="AD4" i="5"/>
  <c r="AG3" i="5"/>
  <c r="AF3" i="5"/>
  <c r="AE3" i="5"/>
  <c r="AD3" i="5"/>
  <c r="AG2" i="5"/>
  <c r="AF2" i="5"/>
  <c r="AE2" i="5"/>
  <c r="AD2" i="5"/>
  <c r="AF37" i="4" l="1"/>
  <c r="AE37" i="4"/>
  <c r="AD37" i="4"/>
  <c r="AC37" i="4"/>
  <c r="AF36" i="4"/>
  <c r="AE36" i="4"/>
  <c r="AD36" i="4"/>
  <c r="AC36" i="4"/>
  <c r="AF35" i="4"/>
  <c r="AE35" i="4"/>
  <c r="AD35" i="4"/>
  <c r="AC35" i="4"/>
  <c r="AF34" i="4"/>
  <c r="AE34" i="4"/>
  <c r="AD34" i="4"/>
  <c r="AC34" i="4"/>
  <c r="AF33" i="4"/>
  <c r="AE33" i="4"/>
  <c r="AD33" i="4"/>
  <c r="AC33" i="4"/>
  <c r="AF32" i="4"/>
  <c r="AE32" i="4"/>
  <c r="AD32" i="4"/>
  <c r="AC32" i="4"/>
  <c r="AF31" i="4"/>
  <c r="AE31" i="4"/>
  <c r="AD31" i="4"/>
  <c r="AC31" i="4"/>
  <c r="AF30" i="4"/>
  <c r="AE30" i="4"/>
  <c r="AD30" i="4"/>
  <c r="AC30" i="4"/>
  <c r="AF29" i="4"/>
  <c r="AE29" i="4"/>
  <c r="AD29" i="4"/>
  <c r="AC29" i="4"/>
  <c r="AF28" i="4"/>
  <c r="AE28" i="4"/>
  <c r="AD28" i="4"/>
  <c r="AC28" i="4"/>
  <c r="AF27" i="4"/>
  <c r="AE27" i="4"/>
  <c r="AD27" i="4"/>
  <c r="AC27" i="4"/>
  <c r="AF26" i="4"/>
  <c r="AE26" i="4"/>
  <c r="AD26" i="4"/>
  <c r="AC26" i="4"/>
  <c r="AF25" i="4"/>
  <c r="AE25" i="4"/>
  <c r="AD25" i="4"/>
  <c r="AC25" i="4"/>
  <c r="AF24" i="4"/>
  <c r="AE24" i="4"/>
  <c r="AD24" i="4"/>
  <c r="AC24" i="4"/>
  <c r="AF23" i="4"/>
  <c r="AE23" i="4"/>
  <c r="AD23" i="4"/>
  <c r="AC23" i="4"/>
  <c r="AF22" i="4"/>
  <c r="AE22" i="4"/>
  <c r="AD22" i="4"/>
  <c r="AC22" i="4"/>
  <c r="AF21" i="4"/>
  <c r="AE21" i="4"/>
  <c r="AD21" i="4"/>
  <c r="AC21" i="4"/>
  <c r="AF20" i="4"/>
  <c r="AE20" i="4"/>
  <c r="AD20" i="4"/>
  <c r="AC20" i="4"/>
  <c r="AF19" i="4"/>
  <c r="AE19" i="4"/>
  <c r="AD19" i="4"/>
  <c r="AC19" i="4"/>
  <c r="AF18" i="4"/>
  <c r="AE18" i="4"/>
  <c r="AD18" i="4"/>
  <c r="AC18" i="4"/>
  <c r="AF17" i="4"/>
  <c r="AE17" i="4"/>
  <c r="AD17" i="4"/>
  <c r="AC17" i="4"/>
  <c r="AF16" i="4"/>
  <c r="AE16" i="4"/>
  <c r="AD16" i="4"/>
  <c r="AC16" i="4"/>
  <c r="AF15" i="4"/>
  <c r="AE15" i="4"/>
  <c r="AD15" i="4"/>
  <c r="AC15" i="4"/>
  <c r="AF14" i="4"/>
  <c r="AE14" i="4"/>
  <c r="AD14" i="4"/>
  <c r="AC14" i="4"/>
  <c r="AF13" i="4"/>
  <c r="AE13" i="4"/>
  <c r="AD13" i="4"/>
  <c r="AC13" i="4"/>
  <c r="AF12" i="4"/>
  <c r="AE12" i="4"/>
  <c r="AD12" i="4"/>
  <c r="AC12" i="4"/>
  <c r="AF11" i="4"/>
  <c r="AE11" i="4"/>
  <c r="AD11" i="4"/>
  <c r="AC11" i="4"/>
  <c r="AF10" i="4"/>
  <c r="AE10" i="4"/>
  <c r="AD10" i="4"/>
  <c r="AC10" i="4"/>
  <c r="AF9" i="4"/>
  <c r="AE9" i="4"/>
  <c r="AD9" i="4"/>
  <c r="AC9" i="4"/>
  <c r="AF8" i="4"/>
  <c r="AE8" i="4"/>
  <c r="AD8" i="4"/>
  <c r="AC8" i="4"/>
  <c r="AF7" i="4"/>
  <c r="AE7" i="4"/>
  <c r="AD7" i="4"/>
  <c r="AC7" i="4"/>
  <c r="AF6" i="4"/>
  <c r="AE6" i="4"/>
  <c r="AD6" i="4"/>
  <c r="AC6" i="4"/>
  <c r="AF5" i="4"/>
  <c r="AE5" i="4"/>
  <c r="AD5" i="4"/>
  <c r="AC5" i="4"/>
  <c r="AF4" i="4"/>
  <c r="AE4" i="4"/>
  <c r="AD4" i="4"/>
  <c r="AC4" i="4"/>
  <c r="AF3" i="4"/>
  <c r="AE3" i="4"/>
  <c r="AD3" i="4"/>
  <c r="AC3" i="4"/>
  <c r="AF2" i="4"/>
  <c r="AE2" i="4"/>
  <c r="AD2" i="4"/>
  <c r="AC2" i="4"/>
  <c r="AG37" i="3" l="1"/>
  <c r="AF37" i="3"/>
  <c r="AE37" i="3"/>
  <c r="AD37" i="3"/>
  <c r="AG36" i="3"/>
  <c r="AF36" i="3"/>
  <c r="AE36" i="3"/>
  <c r="AD36" i="3"/>
  <c r="AG35" i="3"/>
  <c r="AF35" i="3"/>
  <c r="AE35" i="3"/>
  <c r="AD35" i="3"/>
  <c r="AG34" i="3"/>
  <c r="AF34" i="3"/>
  <c r="AE34" i="3"/>
  <c r="AD34" i="3"/>
  <c r="AG33" i="3"/>
  <c r="AF33" i="3"/>
  <c r="AE33" i="3"/>
  <c r="AD33" i="3"/>
  <c r="AG32" i="3"/>
  <c r="AF32" i="3"/>
  <c r="AE32" i="3"/>
  <c r="AD32" i="3"/>
  <c r="AG31" i="3"/>
  <c r="AF31" i="3"/>
  <c r="AE31" i="3"/>
  <c r="AD31" i="3"/>
  <c r="AG30" i="3"/>
  <c r="AF30" i="3"/>
  <c r="AE30" i="3"/>
  <c r="AD30" i="3"/>
  <c r="AG29" i="3"/>
  <c r="AF29" i="3"/>
  <c r="AE29" i="3"/>
  <c r="AD29" i="3"/>
  <c r="AG28" i="3"/>
  <c r="AF28" i="3"/>
  <c r="AE28" i="3"/>
  <c r="AD28" i="3"/>
  <c r="AG27" i="3"/>
  <c r="AF27" i="3"/>
  <c r="AE27" i="3"/>
  <c r="AD27" i="3"/>
  <c r="AG26" i="3"/>
  <c r="AF26" i="3"/>
  <c r="AE26" i="3"/>
  <c r="AD26" i="3"/>
  <c r="AG25" i="3"/>
  <c r="AF25" i="3"/>
  <c r="AE25" i="3"/>
  <c r="AD25" i="3"/>
  <c r="AG24" i="3"/>
  <c r="AF24" i="3"/>
  <c r="AE24" i="3"/>
  <c r="AD24" i="3"/>
  <c r="AG23" i="3"/>
  <c r="AF23" i="3"/>
  <c r="AE23" i="3"/>
  <c r="AD23" i="3"/>
  <c r="AG22" i="3"/>
  <c r="AF22" i="3"/>
  <c r="AE22" i="3"/>
  <c r="AD22" i="3"/>
  <c r="AG21" i="3"/>
  <c r="AF21" i="3"/>
  <c r="AE21" i="3"/>
  <c r="AD21" i="3"/>
  <c r="AG20" i="3"/>
  <c r="AF20" i="3"/>
  <c r="AE20" i="3"/>
  <c r="AD20" i="3"/>
  <c r="AG19" i="3"/>
  <c r="AF19" i="3"/>
  <c r="AE19" i="3"/>
  <c r="AD19" i="3"/>
  <c r="AG18" i="3"/>
  <c r="AF18" i="3"/>
  <c r="AE18" i="3"/>
  <c r="AD18" i="3"/>
  <c r="AG17" i="3"/>
  <c r="AF17" i="3"/>
  <c r="AE17" i="3"/>
  <c r="AD17" i="3"/>
  <c r="AG16" i="3"/>
  <c r="AF16" i="3"/>
  <c r="AE16" i="3"/>
  <c r="AD16" i="3"/>
  <c r="AG15" i="3"/>
  <c r="AF15" i="3"/>
  <c r="AE15" i="3"/>
  <c r="AD15" i="3"/>
  <c r="AG14" i="3"/>
  <c r="AF14" i="3"/>
  <c r="AE14" i="3"/>
  <c r="AD14" i="3"/>
  <c r="AG13" i="3"/>
  <c r="AF13" i="3"/>
  <c r="AE13" i="3"/>
  <c r="AD13" i="3"/>
  <c r="AG12" i="3"/>
  <c r="AF12" i="3"/>
  <c r="AE12" i="3"/>
  <c r="AD12" i="3"/>
  <c r="AG11" i="3"/>
  <c r="AF11" i="3"/>
  <c r="AE11" i="3"/>
  <c r="AD11" i="3"/>
  <c r="AG10" i="3"/>
  <c r="AF10" i="3"/>
  <c r="AE10" i="3"/>
  <c r="AD10" i="3"/>
  <c r="AG9" i="3"/>
  <c r="AF9" i="3"/>
  <c r="AE9" i="3"/>
  <c r="AD9" i="3"/>
  <c r="AG8" i="3"/>
  <c r="AF8" i="3"/>
  <c r="AE8" i="3"/>
  <c r="AD8" i="3"/>
  <c r="AG7" i="3"/>
  <c r="AF7" i="3"/>
  <c r="AE7" i="3"/>
  <c r="AD7" i="3"/>
  <c r="AG6" i="3"/>
  <c r="AF6" i="3"/>
  <c r="AE6" i="3"/>
  <c r="AD6" i="3"/>
  <c r="AG5" i="3"/>
  <c r="AF5" i="3"/>
  <c r="AE5" i="3"/>
  <c r="AD5" i="3"/>
  <c r="AG4" i="3"/>
  <c r="AF4" i="3"/>
  <c r="AE4" i="3"/>
  <c r="AD4" i="3"/>
  <c r="AG3" i="3"/>
  <c r="AF3" i="3"/>
  <c r="AE3" i="3"/>
  <c r="AD3" i="3"/>
  <c r="AG2" i="3"/>
  <c r="AF2" i="3"/>
  <c r="AE2" i="3"/>
  <c r="AD2" i="3"/>
  <c r="AG37" i="2" l="1"/>
  <c r="AF37" i="2"/>
  <c r="AE37" i="2"/>
  <c r="AD37" i="2"/>
  <c r="AG36" i="2"/>
  <c r="AF36" i="2"/>
  <c r="AE36" i="2"/>
  <c r="AD36" i="2"/>
  <c r="AG35" i="2"/>
  <c r="AF35" i="2"/>
  <c r="AE35" i="2"/>
  <c r="AD35" i="2"/>
  <c r="AG34" i="2"/>
  <c r="AF34" i="2"/>
  <c r="AE34" i="2"/>
  <c r="AD34" i="2"/>
  <c r="AG33" i="2"/>
  <c r="AF33" i="2"/>
  <c r="AE33" i="2"/>
  <c r="AD33" i="2"/>
  <c r="AG32" i="2"/>
  <c r="AF32" i="2"/>
  <c r="AE32" i="2"/>
  <c r="AD32" i="2"/>
  <c r="AG31" i="2"/>
  <c r="AF31" i="2"/>
  <c r="AE31" i="2"/>
  <c r="AD31" i="2"/>
  <c r="AG30" i="2"/>
  <c r="AF30" i="2"/>
  <c r="AE30" i="2"/>
  <c r="AD30" i="2"/>
  <c r="AG29" i="2"/>
  <c r="AF29" i="2"/>
  <c r="AE29" i="2"/>
  <c r="AD29" i="2"/>
  <c r="AG28" i="2"/>
  <c r="AF28" i="2"/>
  <c r="AE28" i="2"/>
  <c r="AD28" i="2"/>
  <c r="AG27" i="2"/>
  <c r="AF27" i="2"/>
  <c r="AE27" i="2"/>
  <c r="AD27" i="2"/>
  <c r="AG26" i="2"/>
  <c r="AF26" i="2"/>
  <c r="AE26" i="2"/>
  <c r="AD26" i="2"/>
  <c r="AG25" i="2"/>
  <c r="AF25" i="2"/>
  <c r="AE25" i="2"/>
  <c r="AD25" i="2"/>
  <c r="AG24" i="2"/>
  <c r="AF24" i="2"/>
  <c r="AE24" i="2"/>
  <c r="AD24" i="2"/>
  <c r="AG23" i="2"/>
  <c r="AF23" i="2"/>
  <c r="AE23" i="2"/>
  <c r="AD23" i="2"/>
  <c r="AG22" i="2"/>
  <c r="AF22" i="2"/>
  <c r="AE22" i="2"/>
  <c r="AD22" i="2"/>
  <c r="AG21" i="2"/>
  <c r="AF21" i="2"/>
  <c r="AE21" i="2"/>
  <c r="AD21" i="2"/>
  <c r="AG20" i="2"/>
  <c r="AF20" i="2"/>
  <c r="AE20" i="2"/>
  <c r="AD20" i="2"/>
  <c r="AG19" i="2"/>
  <c r="AF19" i="2"/>
  <c r="AE19" i="2"/>
  <c r="AD19" i="2"/>
  <c r="AG18" i="2"/>
  <c r="AF18" i="2"/>
  <c r="AE18" i="2"/>
  <c r="AD18" i="2"/>
  <c r="AG17" i="2"/>
  <c r="AF17" i="2"/>
  <c r="AE17" i="2"/>
  <c r="AD17" i="2"/>
  <c r="AG16" i="2"/>
  <c r="AF16" i="2"/>
  <c r="AE16" i="2"/>
  <c r="AD16" i="2"/>
  <c r="AG15" i="2"/>
  <c r="AF15" i="2"/>
  <c r="AE15" i="2"/>
  <c r="AD15" i="2"/>
  <c r="AG14" i="2"/>
  <c r="AF14" i="2"/>
  <c r="AE14" i="2"/>
  <c r="AD14" i="2"/>
  <c r="AG13" i="2"/>
  <c r="AF13" i="2"/>
  <c r="AE13" i="2"/>
  <c r="AD13" i="2"/>
  <c r="AG12" i="2"/>
  <c r="AF12" i="2"/>
  <c r="AE12" i="2"/>
  <c r="AD12" i="2"/>
  <c r="AG11" i="2"/>
  <c r="AF11" i="2"/>
  <c r="AE11" i="2"/>
  <c r="AD11" i="2"/>
  <c r="AG10" i="2"/>
  <c r="AF10" i="2"/>
  <c r="AE10" i="2"/>
  <c r="AD10" i="2"/>
  <c r="AG9" i="2"/>
  <c r="AF9" i="2"/>
  <c r="AE9" i="2"/>
  <c r="AD9" i="2"/>
  <c r="AG8" i="2"/>
  <c r="AF8" i="2"/>
  <c r="AE8" i="2"/>
  <c r="AD8" i="2"/>
  <c r="AG7" i="2"/>
  <c r="AF7" i="2"/>
  <c r="AE7" i="2"/>
  <c r="AD7" i="2"/>
  <c r="AG6" i="2"/>
  <c r="AF6" i="2"/>
  <c r="AE6" i="2"/>
  <c r="AD6" i="2"/>
  <c r="AG5" i="2"/>
  <c r="AF5" i="2"/>
  <c r="AE5" i="2"/>
  <c r="AD5" i="2"/>
  <c r="AG4" i="2"/>
  <c r="AF4" i="2"/>
  <c r="AE4" i="2"/>
  <c r="AD4" i="2"/>
  <c r="AG3" i="2"/>
  <c r="AF3" i="2"/>
  <c r="AE3" i="2"/>
  <c r="AD3" i="2"/>
  <c r="AG2" i="2"/>
  <c r="AF2" i="2"/>
  <c r="AE2" i="2"/>
  <c r="AD2" i="2"/>
</calcChain>
</file>

<file path=xl/sharedStrings.xml><?xml version="1.0" encoding="utf-8"?>
<sst xmlns="http://schemas.openxmlformats.org/spreadsheetml/2006/main" count="611" uniqueCount="160">
  <si>
    <t>S. No.</t>
  </si>
  <si>
    <t>Category</t>
  </si>
  <si>
    <t>State/UT</t>
  </si>
  <si>
    <t>Personal Vendetta or Enmity</t>
  </si>
  <si>
    <t>Property Dispute</t>
  </si>
  <si>
    <t>Gain</t>
  </si>
  <si>
    <t>Illicit Relationship</t>
  </si>
  <si>
    <t>Love Affairs</t>
  </si>
  <si>
    <t>Dowry</t>
  </si>
  <si>
    <t>Water or Money Dispute</t>
  </si>
  <si>
    <t>Road Rage</t>
  </si>
  <si>
    <t>Extremism / Naxalism</t>
  </si>
  <si>
    <t>Casteism</t>
  </si>
  <si>
    <t>Robbery/ Extortion</t>
  </si>
  <si>
    <t>Rape</t>
  </si>
  <si>
    <t>Class Conflict</t>
  </si>
  <si>
    <t>Witch Craft</t>
  </si>
  <si>
    <t>Political Reasons</t>
  </si>
  <si>
    <t>Lunacy</t>
  </si>
  <si>
    <t>Honour Killing</t>
  </si>
  <si>
    <t>Communalism</t>
  </si>
  <si>
    <t>Child/ Human Sacrifice</t>
  </si>
  <si>
    <t>Other Causes*</t>
  </si>
  <si>
    <t>Year</t>
  </si>
  <si>
    <t>Greed</t>
  </si>
  <si>
    <t>Loath</t>
  </si>
  <si>
    <t>Unintentional</t>
  </si>
  <si>
    <t>Love/Lust</t>
  </si>
  <si>
    <t>State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</si>
  <si>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</si>
  <si>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</si>
  <si>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</si>
  <si>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</si>
  <si>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</si>
  <si>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</si>
  <si>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</si>
  <si>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</si>
  <si>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</si>
  <si>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</si>
  <si>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</si>
  <si>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</si>
  <si>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</si>
  <si>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</si>
  <si>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</si>
  <si>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</si>
  <si>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</si>
  <si>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</si>
  <si>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</si>
  <si>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</si>
  <si>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</si>
  <si>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</si>
  <si>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</si>
  <si>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</si>
  <si>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</si>
  <si>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</si>
  <si>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</si>
  <si>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</si>
  <si>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</si>
  <si>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UT</t>
  </si>
  <si>
    <t>A &amp; N Islands</t>
  </si>
  <si>
    <t>Chandigarh</t>
  </si>
  <si>
    <t>D&amp;N Haveli</t>
  </si>
  <si>
    <t>Daman &amp; Diu</t>
  </si>
  <si>
    <t>Lakshadweep</t>
  </si>
  <si>
    <t>Puducherry</t>
  </si>
  <si>
    <t>Delhi</t>
  </si>
  <si>
    <t>S. No</t>
  </si>
  <si>
    <t>Disputes - Property/Land Dispute</t>
  </si>
  <si>
    <t>Disputes - Family Dispute</t>
  </si>
  <si>
    <t>Disputes - Petty Quarrel/Dispute</t>
  </si>
  <si>
    <t>Disputes - Money Dispute</t>
  </si>
  <si>
    <t>Disputes - Water Dispute</t>
  </si>
  <si>
    <t>Blind Murder/No Clue/Motive Not Known</t>
  </si>
  <si>
    <t>Extremism/Naxalism/Insurgency</t>
  </si>
  <si>
    <t>During Dacoity/Robbery</t>
  </si>
  <si>
    <t>For Political Reason</t>
  </si>
  <si>
    <t>Gang Rivalry</t>
  </si>
  <si>
    <t>Witchcraft</t>
  </si>
  <si>
    <t>Psychopath/Serial Killers</t>
  </si>
  <si>
    <t>Child/Human Sacrifice</t>
  </si>
  <si>
    <t>Communal/Religious</t>
  </si>
  <si>
    <t>Sale of Body Parts</t>
  </si>
  <si>
    <t>Other Causes or Motive</t>
  </si>
  <si>
    <t>Union Territory</t>
  </si>
  <si>
    <t>A&amp;N Islands</t>
  </si>
  <si>
    <t>Illicit Relation-ship</t>
  </si>
  <si>
    <t>Blind Murder/No Clue/ Motive Not Known</t>
  </si>
  <si>
    <t>Extremism/ Naxalism/ Insurgency</t>
  </si>
  <si>
    <t>Witch- craft</t>
  </si>
  <si>
    <t>Psychopath/ Serial Killers</t>
  </si>
  <si>
    <t>Communal / Religious</t>
  </si>
  <si>
    <t>Sale of Body parts</t>
  </si>
  <si>
    <t>D &amp; N Haveli</t>
  </si>
  <si>
    <t>Si. No. (Col. 1)</t>
  </si>
  <si>
    <t>State/UT (Col. 2)</t>
  </si>
  <si>
    <t>Gain - (Col. 3)</t>
  </si>
  <si>
    <t>Personal Vendetta or Enmity - (Col. 4)</t>
  </si>
  <si>
    <t>Dowry - (Col. 5)</t>
  </si>
  <si>
    <t>Witchcraft - (Col. 6)</t>
  </si>
  <si>
    <t>Child/ Human Sacrifice - (Col. 7)</t>
  </si>
  <si>
    <t>Communal/ Religious - (Col. 8)</t>
  </si>
  <si>
    <t>Casteism - (Col. 9)</t>
  </si>
  <si>
    <t>Class Conflict - (Col. 10)</t>
  </si>
  <si>
    <t>For Political Reason - (Col. 11)</t>
  </si>
  <si>
    <t>Honour Killing - (Col. 12)</t>
  </si>
  <si>
    <t>Love Affairs - (Col. 13)</t>
  </si>
  <si>
    <t>Illicit Relationship - (Col. 14)</t>
  </si>
  <si>
    <t>Extremism/ Insurgency - (Col. 15)</t>
  </si>
  <si>
    <t>During Dacoity/ Robbery - (Col. 16)</t>
  </si>
  <si>
    <t>Gang Rivalry - (Col. 17)</t>
  </si>
  <si>
    <t>Psychopath/Serial Killers - (Col. 18)</t>
  </si>
  <si>
    <t>Sale of Body Parts - (Col. 19)</t>
  </si>
  <si>
    <t>Disputes - Property/ Land Dispute - (Col. 21)</t>
  </si>
  <si>
    <t>Disputes - Family Dispute - (Col. 22)</t>
  </si>
  <si>
    <t>Disputes - Petty Quarrel/ Dispute - (Col. 23)</t>
  </si>
  <si>
    <t>Disputes - Money Dispute - (Col. 24)</t>
  </si>
  <si>
    <t>Disputes - Water Dispute - (Col. 25)</t>
  </si>
  <si>
    <t>Disputes - Due to Accidents on Roads - (Col. 26)</t>
  </si>
  <si>
    <t>Blind Murder/No Clue/Motive Not Known - (Col. 27)</t>
  </si>
  <si>
    <t>Other Causes or Motive - (Col. 28)</t>
  </si>
  <si>
    <t>Union Territories</t>
  </si>
  <si>
    <t>D &amp; N Haveli and Daman &amp; Diu</t>
  </si>
  <si>
    <t>Ladakh</t>
  </si>
  <si>
    <t>Sl. No. Col. (1)</t>
  </si>
  <si>
    <t>State/UT Col. (2)</t>
  </si>
  <si>
    <t>Gain - Col. (3)</t>
  </si>
  <si>
    <t>Personal Vendetta or Enmity - Col. (4)</t>
  </si>
  <si>
    <t>Dowry - Col. (5)</t>
  </si>
  <si>
    <t>Witchcraft - Col. (6)</t>
  </si>
  <si>
    <t>Child/ Human Sacrifice - Col. (7)</t>
  </si>
  <si>
    <t>Communal/ Religious - Col. (8)</t>
  </si>
  <si>
    <t>Casteism - Col. (9)</t>
  </si>
  <si>
    <t>Class Conflict - Col. (10)</t>
  </si>
  <si>
    <t>For Political Reason - Col. (11)</t>
  </si>
  <si>
    <t>Honour Killing - Col. (12)</t>
  </si>
  <si>
    <t>Love Affairs - Col. (13)</t>
  </si>
  <si>
    <t>Illicit Relationship - Col. (14)</t>
  </si>
  <si>
    <t>Extremism/ Insurgency - Col. (15)</t>
  </si>
  <si>
    <t>During Dacoity/ Robbery - Col. (16)</t>
  </si>
  <si>
    <t>Gang Rivalry - Col. (17)</t>
  </si>
  <si>
    <t>Psychopath/Serial Killers - Col. (18)</t>
  </si>
  <si>
    <t>Sale of Body Parts - Col. (19)</t>
  </si>
  <si>
    <t>Disputes - Property/ Land Dispute - Col. (21)</t>
  </si>
  <si>
    <t>Disputes - Family Dispute - Col. (22)</t>
  </si>
  <si>
    <t>Disputes - Petty Quarrel/ Dispute - Col. (23)</t>
  </si>
  <si>
    <t>Disputes - Money Dispute - Col. (24)</t>
  </si>
  <si>
    <t>Disputes - Water Dispute - Col. (25)</t>
  </si>
  <si>
    <t>Disputes - Due to Accidents on Roads - Col. (26)</t>
  </si>
  <si>
    <t>Blind Murder/No Clue/Motive Not Known - Col. (27)</t>
  </si>
  <si>
    <t>Other Causes or Motive - Col. (28)</t>
  </si>
  <si>
    <t>Andaman and Nicobar Islands</t>
  </si>
  <si>
    <t>Dadra and Nagar Haveli and Daman and Diu</t>
  </si>
  <si>
    <t>Jammu and Kashmir</t>
  </si>
  <si>
    <t>Region Pop(in_bill)</t>
  </si>
  <si>
    <t>Love_adg</t>
  </si>
  <si>
    <t>Loath_adg</t>
  </si>
  <si>
    <t>Greed_adg</t>
  </si>
  <si>
    <t>Loath_Reg</t>
  </si>
  <si>
    <t>Greed_Reg</t>
  </si>
  <si>
    <t>Love_adj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</si>
</sst>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tabSelected="1" topLeftCell="H1" zoomScale="55" zoomScaleNormal="55" workbookViewId="0">
      <selection activeCell="AA10" sqref="AA10"/>
    </sheetView>
  </sheetViews>
  <sheetFormatPr defaultRowHeight="15" x14ac:dyDescent="0.25"/>
  <cols>
    <col min="29" max="29" width="18.285156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153</v>
      </c>
      <c r="AD1" t="s">
        <v>156</v>
      </c>
      <c r="AE1" t="s">
        <v>155</v>
      </c>
      <c r="AF1" t="s">
        <v>154</v>
      </c>
    </row>
    <row r="2" spans="1:32" x14ac:dyDescent="0.25">
      <c r="A2">
        <v>1</v>
      </c>
      <c r="B2" t="s">
        <v>28</v>
      </c>
      <c r="C2" t="s">
        <v>29</v>
      </c>
      <c r="D2">
        <v>85</v>
      </c>
      <c r="E2">
        <v>96</v>
      </c>
      <c r="F2">
        <v>47</v>
      </c>
      <c r="G2">
        <v>138</v>
      </c>
      <c r="H2">
        <v>9</v>
      </c>
      <c r="I2">
        <v>49</v>
      </c>
      <c r="J2">
        <v>21</v>
      </c>
      <c r="K2">
        <v>0</v>
      </c>
      <c r="L2">
        <v>3</v>
      </c>
      <c r="M2">
        <v>1</v>
      </c>
      <c r="N2">
        <v>0</v>
      </c>
      <c r="O2">
        <v>5</v>
      </c>
      <c r="P2">
        <v>0</v>
      </c>
      <c r="Q2">
        <v>8</v>
      </c>
      <c r="R2">
        <v>0</v>
      </c>
      <c r="S2">
        <v>0</v>
      </c>
      <c r="T2">
        <v>2</v>
      </c>
      <c r="U2">
        <v>0</v>
      </c>
      <c r="V2">
        <v>0</v>
      </c>
      <c r="W2">
        <v>659</v>
      </c>
      <c r="X2">
        <v>2016</v>
      </c>
      <c r="Y2">
        <v>213</v>
      </c>
      <c r="Z2">
        <v>89</v>
      </c>
      <c r="AA2">
        <v>0</v>
      </c>
      <c r="AB2">
        <v>154</v>
      </c>
      <c r="AC2">
        <v>1.768</v>
      </c>
      <c r="AD2">
        <f>Y2/AC2</f>
        <v>120.47511312217195</v>
      </c>
      <c r="AE2">
        <f>Z2/AC2</f>
        <v>50.339366515837106</v>
      </c>
      <c r="AF2">
        <f>AB2/AC2</f>
        <v>87.104072398190041</v>
      </c>
    </row>
    <row r="3" spans="1:32" x14ac:dyDescent="0.25">
      <c r="A3">
        <v>2</v>
      </c>
      <c r="B3" t="s">
        <v>28</v>
      </c>
      <c r="C3" t="s">
        <v>30</v>
      </c>
      <c r="D3">
        <v>2</v>
      </c>
      <c r="E3">
        <v>0</v>
      </c>
      <c r="F3">
        <v>1</v>
      </c>
      <c r="G3">
        <v>3</v>
      </c>
      <c r="H3">
        <v>4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34</v>
      </c>
      <c r="X3">
        <v>2016</v>
      </c>
      <c r="Y3">
        <v>1</v>
      </c>
      <c r="Z3">
        <v>3</v>
      </c>
      <c r="AA3">
        <v>1</v>
      </c>
      <c r="AB3">
        <v>7</v>
      </c>
      <c r="AC3">
        <v>0.31</v>
      </c>
      <c r="AD3">
        <f t="shared" ref="AD3:AD37" si="0">Y3/AC3</f>
        <v>3.2258064516129035</v>
      </c>
      <c r="AE3">
        <f t="shared" ref="AE3:AE37" si="1">Z3/AC3</f>
        <v>9.67741935483871</v>
      </c>
      <c r="AF3">
        <f t="shared" ref="AF3:AF37" si="2">AB3/AC3</f>
        <v>22.580645161290324</v>
      </c>
    </row>
    <row r="4" spans="1:32" x14ac:dyDescent="0.25">
      <c r="A4">
        <v>3</v>
      </c>
      <c r="B4" t="s">
        <v>28</v>
      </c>
      <c r="C4" t="s">
        <v>31</v>
      </c>
      <c r="D4">
        <v>281</v>
      </c>
      <c r="E4">
        <v>342</v>
      </c>
      <c r="F4">
        <v>188</v>
      </c>
      <c r="G4">
        <v>36</v>
      </c>
      <c r="H4">
        <v>27</v>
      </c>
      <c r="I4">
        <v>13</v>
      </c>
      <c r="J4">
        <v>8</v>
      </c>
      <c r="K4">
        <v>0</v>
      </c>
      <c r="L4">
        <v>1</v>
      </c>
      <c r="M4">
        <v>0</v>
      </c>
      <c r="N4">
        <v>6</v>
      </c>
      <c r="O4">
        <v>6</v>
      </c>
      <c r="P4">
        <v>27</v>
      </c>
      <c r="Q4">
        <v>1</v>
      </c>
      <c r="R4">
        <v>0</v>
      </c>
      <c r="S4">
        <v>1</v>
      </c>
      <c r="T4">
        <v>0</v>
      </c>
      <c r="U4">
        <v>0</v>
      </c>
      <c r="V4">
        <v>1</v>
      </c>
      <c r="W4">
        <v>211</v>
      </c>
      <c r="X4">
        <v>2016</v>
      </c>
      <c r="Y4">
        <v>557</v>
      </c>
      <c r="Z4">
        <v>309</v>
      </c>
      <c r="AA4">
        <v>1</v>
      </c>
      <c r="AB4">
        <v>70</v>
      </c>
      <c r="AC4">
        <v>0.31</v>
      </c>
      <c r="AD4">
        <f t="shared" si="0"/>
        <v>1796.7741935483871</v>
      </c>
      <c r="AE4">
        <f t="shared" si="1"/>
        <v>996.77419354838707</v>
      </c>
      <c r="AF4">
        <f t="shared" si="2"/>
        <v>225.80645161290323</v>
      </c>
    </row>
    <row r="5" spans="1:32" x14ac:dyDescent="0.25">
      <c r="A5">
        <v>4</v>
      </c>
      <c r="B5" t="s">
        <v>28</v>
      </c>
      <c r="C5" t="s">
        <v>32</v>
      </c>
      <c r="D5">
        <v>524</v>
      </c>
      <c r="E5">
        <v>946</v>
      </c>
      <c r="F5">
        <v>590</v>
      </c>
      <c r="G5">
        <v>195</v>
      </c>
      <c r="H5">
        <v>187</v>
      </c>
      <c r="I5">
        <v>44</v>
      </c>
      <c r="J5">
        <v>2</v>
      </c>
      <c r="K5">
        <v>0</v>
      </c>
      <c r="L5">
        <v>0</v>
      </c>
      <c r="M5">
        <v>3</v>
      </c>
      <c r="N5">
        <v>2</v>
      </c>
      <c r="O5">
        <v>5</v>
      </c>
      <c r="P5">
        <v>9</v>
      </c>
      <c r="Q5">
        <v>0</v>
      </c>
      <c r="R5">
        <v>26</v>
      </c>
      <c r="S5">
        <v>1</v>
      </c>
      <c r="T5">
        <v>3</v>
      </c>
      <c r="U5">
        <v>0</v>
      </c>
      <c r="V5">
        <v>0</v>
      </c>
      <c r="W5">
        <v>44</v>
      </c>
      <c r="X5">
        <v>2016</v>
      </c>
      <c r="Y5">
        <v>1610</v>
      </c>
      <c r="Z5">
        <v>536</v>
      </c>
      <c r="AA5">
        <v>1</v>
      </c>
      <c r="AB5">
        <v>390</v>
      </c>
      <c r="AC5">
        <v>1.5960000000000001</v>
      </c>
      <c r="AD5">
        <f t="shared" si="0"/>
        <v>1008.7719298245613</v>
      </c>
      <c r="AE5">
        <f t="shared" si="1"/>
        <v>335.83959899749374</v>
      </c>
      <c r="AF5">
        <f t="shared" si="2"/>
        <v>244.36090225563908</v>
      </c>
    </row>
    <row r="6" spans="1:32" x14ac:dyDescent="0.25">
      <c r="A6">
        <v>5</v>
      </c>
      <c r="B6" t="s">
        <v>28</v>
      </c>
      <c r="C6" t="s">
        <v>33</v>
      </c>
      <c r="D6">
        <v>60</v>
      </c>
      <c r="E6">
        <v>75</v>
      </c>
      <c r="F6">
        <v>17</v>
      </c>
      <c r="G6">
        <v>72</v>
      </c>
      <c r="H6">
        <v>52</v>
      </c>
      <c r="I6">
        <v>14</v>
      </c>
      <c r="J6">
        <v>9</v>
      </c>
      <c r="K6">
        <v>2</v>
      </c>
      <c r="L6">
        <v>73</v>
      </c>
      <c r="M6">
        <v>0</v>
      </c>
      <c r="N6">
        <v>1</v>
      </c>
      <c r="O6">
        <v>6</v>
      </c>
      <c r="P6">
        <v>2</v>
      </c>
      <c r="Q6">
        <v>17</v>
      </c>
      <c r="R6">
        <v>4</v>
      </c>
      <c r="S6">
        <v>4</v>
      </c>
      <c r="T6">
        <v>1</v>
      </c>
      <c r="U6">
        <v>0</v>
      </c>
      <c r="V6">
        <v>2</v>
      </c>
      <c r="W6">
        <v>546</v>
      </c>
      <c r="X6">
        <v>2016</v>
      </c>
      <c r="Y6">
        <v>120</v>
      </c>
      <c r="Z6">
        <v>137</v>
      </c>
      <c r="AA6">
        <v>4</v>
      </c>
      <c r="AB6">
        <v>133</v>
      </c>
      <c r="AC6">
        <v>2.1539999999999999</v>
      </c>
      <c r="AD6">
        <f t="shared" si="0"/>
        <v>55.710306406685241</v>
      </c>
      <c r="AE6">
        <f t="shared" si="1"/>
        <v>63.602599814298983</v>
      </c>
      <c r="AF6">
        <f t="shared" si="2"/>
        <v>61.745589600742804</v>
      </c>
    </row>
    <row r="7" spans="1:32" x14ac:dyDescent="0.25">
      <c r="A7">
        <v>6</v>
      </c>
      <c r="B7" t="s">
        <v>28</v>
      </c>
      <c r="C7" t="s">
        <v>34</v>
      </c>
      <c r="D7">
        <v>11</v>
      </c>
      <c r="E7">
        <v>2</v>
      </c>
      <c r="F7">
        <v>5</v>
      </c>
      <c r="G7">
        <v>3</v>
      </c>
      <c r="H7">
        <v>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5</v>
      </c>
      <c r="X7">
        <v>2016</v>
      </c>
      <c r="Y7">
        <v>7</v>
      </c>
      <c r="Z7">
        <v>11</v>
      </c>
      <c r="AA7">
        <v>1</v>
      </c>
      <c r="AB7">
        <v>6</v>
      </c>
      <c r="AC7">
        <v>1.2090000000000001</v>
      </c>
      <c r="AD7">
        <f t="shared" si="0"/>
        <v>5.7899090157154669</v>
      </c>
      <c r="AE7">
        <f t="shared" si="1"/>
        <v>9.0984284532671627</v>
      </c>
      <c r="AF7">
        <f t="shared" si="2"/>
        <v>4.9627791563275432</v>
      </c>
    </row>
    <row r="8" spans="1:32" x14ac:dyDescent="0.25">
      <c r="A8">
        <v>7</v>
      </c>
      <c r="B8" t="s">
        <v>28</v>
      </c>
      <c r="C8" t="s">
        <v>35</v>
      </c>
      <c r="D8">
        <v>245</v>
      </c>
      <c r="E8">
        <v>81</v>
      </c>
      <c r="F8">
        <v>48</v>
      </c>
      <c r="G8">
        <v>55</v>
      </c>
      <c r="H8">
        <v>133</v>
      </c>
      <c r="I8">
        <v>6</v>
      </c>
      <c r="J8">
        <v>45</v>
      </c>
      <c r="K8">
        <v>3</v>
      </c>
      <c r="L8">
        <v>1</v>
      </c>
      <c r="M8">
        <v>1</v>
      </c>
      <c r="N8">
        <v>20</v>
      </c>
      <c r="O8">
        <v>4</v>
      </c>
      <c r="P8">
        <v>3</v>
      </c>
      <c r="Q8">
        <v>14</v>
      </c>
      <c r="R8">
        <v>3</v>
      </c>
      <c r="S8">
        <v>7</v>
      </c>
      <c r="T8">
        <v>10</v>
      </c>
      <c r="U8">
        <v>0</v>
      </c>
      <c r="V8">
        <v>0</v>
      </c>
      <c r="W8">
        <v>441</v>
      </c>
      <c r="X8">
        <v>2016</v>
      </c>
      <c r="Y8">
        <v>203</v>
      </c>
      <c r="Z8">
        <v>253</v>
      </c>
      <c r="AA8">
        <v>7</v>
      </c>
      <c r="AB8">
        <v>202</v>
      </c>
      <c r="AC8">
        <v>1.2090000000000001</v>
      </c>
      <c r="AD8">
        <f t="shared" si="0"/>
        <v>167.90736145574854</v>
      </c>
      <c r="AE8">
        <f t="shared" si="1"/>
        <v>209.26385442514473</v>
      </c>
      <c r="AF8">
        <f t="shared" si="2"/>
        <v>167.08023159636062</v>
      </c>
    </row>
    <row r="9" spans="1:32" x14ac:dyDescent="0.25">
      <c r="A9">
        <v>8</v>
      </c>
      <c r="B9" t="s">
        <v>28</v>
      </c>
      <c r="C9" t="s">
        <v>36</v>
      </c>
      <c r="D9">
        <v>253</v>
      </c>
      <c r="E9">
        <v>108</v>
      </c>
      <c r="F9">
        <v>51</v>
      </c>
      <c r="G9">
        <v>40</v>
      </c>
      <c r="H9">
        <v>19</v>
      </c>
      <c r="I9">
        <v>20</v>
      </c>
      <c r="J9">
        <v>19</v>
      </c>
      <c r="K9">
        <v>0</v>
      </c>
      <c r="L9">
        <v>0</v>
      </c>
      <c r="M9">
        <v>4</v>
      </c>
      <c r="N9">
        <v>14</v>
      </c>
      <c r="O9">
        <v>8</v>
      </c>
      <c r="P9">
        <v>1</v>
      </c>
      <c r="Q9">
        <v>2</v>
      </c>
      <c r="R9">
        <v>0</v>
      </c>
      <c r="S9">
        <v>0</v>
      </c>
      <c r="T9">
        <v>2</v>
      </c>
      <c r="U9">
        <v>0</v>
      </c>
      <c r="V9">
        <v>0</v>
      </c>
      <c r="W9">
        <v>516</v>
      </c>
      <c r="X9">
        <v>2016</v>
      </c>
      <c r="Y9">
        <v>212</v>
      </c>
      <c r="Z9">
        <v>258</v>
      </c>
      <c r="AA9">
        <v>0</v>
      </c>
      <c r="AB9">
        <v>69</v>
      </c>
      <c r="AC9">
        <v>1.024</v>
      </c>
      <c r="AD9">
        <f t="shared" si="0"/>
        <v>207.03125</v>
      </c>
      <c r="AE9">
        <f t="shared" si="1"/>
        <v>251.953125</v>
      </c>
      <c r="AF9">
        <f t="shared" si="2"/>
        <v>67.3828125</v>
      </c>
    </row>
    <row r="10" spans="1:32" x14ac:dyDescent="0.25">
      <c r="A10">
        <v>9</v>
      </c>
      <c r="B10" t="s">
        <v>28</v>
      </c>
      <c r="C10" t="s">
        <v>37</v>
      </c>
      <c r="D10">
        <v>13</v>
      </c>
      <c r="E10">
        <v>4</v>
      </c>
      <c r="F10">
        <v>2</v>
      </c>
      <c r="G10">
        <v>8</v>
      </c>
      <c r="H10">
        <v>4</v>
      </c>
      <c r="I10">
        <v>0</v>
      </c>
      <c r="J10">
        <v>5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64</v>
      </c>
      <c r="X10">
        <v>2016</v>
      </c>
      <c r="Y10">
        <v>11</v>
      </c>
      <c r="Z10">
        <v>13</v>
      </c>
      <c r="AA10">
        <v>0</v>
      </c>
      <c r="AB10">
        <v>13</v>
      </c>
      <c r="AC10">
        <v>1.024</v>
      </c>
      <c r="AD10">
        <f t="shared" si="0"/>
        <v>10.7421875</v>
      </c>
      <c r="AE10">
        <f t="shared" si="1"/>
        <v>12.6953125</v>
      </c>
      <c r="AF10">
        <f t="shared" si="2"/>
        <v>12.6953125</v>
      </c>
    </row>
    <row r="11" spans="1:32" x14ac:dyDescent="0.25">
      <c r="A11">
        <v>10</v>
      </c>
      <c r="B11" t="s">
        <v>28</v>
      </c>
      <c r="C11" t="s">
        <v>38</v>
      </c>
      <c r="D11">
        <v>8</v>
      </c>
      <c r="E11">
        <v>11</v>
      </c>
      <c r="F11">
        <v>0</v>
      </c>
      <c r="G11">
        <v>3</v>
      </c>
      <c r="H11">
        <v>1</v>
      </c>
      <c r="I11">
        <v>0</v>
      </c>
      <c r="J11">
        <v>1</v>
      </c>
      <c r="K11">
        <v>0</v>
      </c>
      <c r="L11">
        <v>34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82</v>
      </c>
      <c r="X11">
        <v>2016</v>
      </c>
      <c r="Y11">
        <v>12</v>
      </c>
      <c r="Z11">
        <v>42</v>
      </c>
      <c r="AA11">
        <v>0</v>
      </c>
      <c r="AB11">
        <v>6</v>
      </c>
      <c r="AC11">
        <v>1.5960000000000001</v>
      </c>
      <c r="AD11">
        <f t="shared" si="0"/>
        <v>7.518796992481203</v>
      </c>
      <c r="AE11">
        <f t="shared" si="1"/>
        <v>26.315789473684209</v>
      </c>
      <c r="AF11">
        <f t="shared" si="2"/>
        <v>3.7593984962406015</v>
      </c>
    </row>
    <row r="12" spans="1:32" x14ac:dyDescent="0.25">
      <c r="A12">
        <v>11</v>
      </c>
      <c r="B12" t="s">
        <v>28</v>
      </c>
      <c r="C12" t="s">
        <v>39</v>
      </c>
      <c r="D12">
        <v>429</v>
      </c>
      <c r="E12">
        <v>293</v>
      </c>
      <c r="F12">
        <v>509</v>
      </c>
      <c r="G12">
        <v>35</v>
      </c>
      <c r="H12">
        <v>46</v>
      </c>
      <c r="I12">
        <v>37</v>
      </c>
      <c r="J12">
        <v>7</v>
      </c>
      <c r="K12">
        <v>0</v>
      </c>
      <c r="L12">
        <v>43</v>
      </c>
      <c r="M12">
        <v>4</v>
      </c>
      <c r="N12">
        <v>6</v>
      </c>
      <c r="O12">
        <v>4</v>
      </c>
      <c r="P12">
        <v>7</v>
      </c>
      <c r="Q12">
        <v>27</v>
      </c>
      <c r="R12">
        <v>2</v>
      </c>
      <c r="S12">
        <v>5</v>
      </c>
      <c r="T12">
        <v>0</v>
      </c>
      <c r="U12">
        <v>6</v>
      </c>
      <c r="V12">
        <v>0</v>
      </c>
      <c r="W12">
        <v>54</v>
      </c>
      <c r="X12">
        <v>2016</v>
      </c>
      <c r="Y12">
        <v>854</v>
      </c>
      <c r="Z12">
        <v>489</v>
      </c>
      <c r="AA12">
        <v>5</v>
      </c>
      <c r="AB12">
        <v>85</v>
      </c>
      <c r="AC12">
        <v>1.768</v>
      </c>
      <c r="AD12">
        <f t="shared" si="0"/>
        <v>483.03167420814481</v>
      </c>
      <c r="AE12">
        <f t="shared" si="1"/>
        <v>276.58371040723983</v>
      </c>
      <c r="AF12">
        <f t="shared" si="2"/>
        <v>48.076923076923073</v>
      </c>
    </row>
    <row r="13" spans="1:32" x14ac:dyDescent="0.25">
      <c r="A13">
        <v>12</v>
      </c>
      <c r="B13" t="s">
        <v>28</v>
      </c>
      <c r="C13" t="s">
        <v>40</v>
      </c>
      <c r="D13">
        <v>266</v>
      </c>
      <c r="E13">
        <v>119</v>
      </c>
      <c r="F13">
        <v>65</v>
      </c>
      <c r="G13">
        <v>70</v>
      </c>
      <c r="H13">
        <v>56</v>
      </c>
      <c r="I13">
        <v>40</v>
      </c>
      <c r="J13">
        <v>19</v>
      </c>
      <c r="K13">
        <v>1</v>
      </c>
      <c r="L13">
        <v>0</v>
      </c>
      <c r="M13">
        <v>5</v>
      </c>
      <c r="N13">
        <v>0</v>
      </c>
      <c r="O13">
        <v>14</v>
      </c>
      <c r="P13">
        <v>1</v>
      </c>
      <c r="Q13">
        <v>0</v>
      </c>
      <c r="R13">
        <v>10</v>
      </c>
      <c r="S13">
        <v>0</v>
      </c>
      <c r="T13">
        <v>0</v>
      </c>
      <c r="U13">
        <v>3</v>
      </c>
      <c r="V13">
        <v>3</v>
      </c>
      <c r="W13">
        <v>901</v>
      </c>
      <c r="X13">
        <v>2016</v>
      </c>
      <c r="Y13">
        <v>253</v>
      </c>
      <c r="Z13">
        <v>276</v>
      </c>
      <c r="AA13">
        <v>0</v>
      </c>
      <c r="AB13">
        <v>143</v>
      </c>
      <c r="AC13">
        <v>1.768</v>
      </c>
      <c r="AD13">
        <f t="shared" si="0"/>
        <v>143.09954751131221</v>
      </c>
      <c r="AE13">
        <f t="shared" si="1"/>
        <v>156.10859728506787</v>
      </c>
      <c r="AF13">
        <f t="shared" si="2"/>
        <v>80.882352941176464</v>
      </c>
    </row>
    <row r="14" spans="1:32" x14ac:dyDescent="0.25">
      <c r="A14">
        <v>13</v>
      </c>
      <c r="B14" t="s">
        <v>28</v>
      </c>
      <c r="C14" t="s">
        <v>41</v>
      </c>
      <c r="D14">
        <v>130</v>
      </c>
      <c r="E14">
        <v>14</v>
      </c>
      <c r="F14">
        <v>15</v>
      </c>
      <c r="G14">
        <v>15</v>
      </c>
      <c r="H14">
        <v>2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2</v>
      </c>
      <c r="P14">
        <v>0</v>
      </c>
      <c r="Q14">
        <v>0</v>
      </c>
      <c r="R14">
        <v>15</v>
      </c>
      <c r="S14">
        <v>0</v>
      </c>
      <c r="T14">
        <v>0</v>
      </c>
      <c r="U14">
        <v>1</v>
      </c>
      <c r="V14">
        <v>0</v>
      </c>
      <c r="W14">
        <v>109</v>
      </c>
      <c r="X14">
        <v>2016</v>
      </c>
      <c r="Y14">
        <v>45</v>
      </c>
      <c r="Z14">
        <v>132</v>
      </c>
      <c r="AA14">
        <v>0</v>
      </c>
      <c r="AB14">
        <v>19</v>
      </c>
      <c r="AC14">
        <v>2.1539999999999999</v>
      </c>
      <c r="AD14">
        <f t="shared" si="0"/>
        <v>20.891364902506965</v>
      </c>
      <c r="AE14">
        <f t="shared" si="1"/>
        <v>61.281337047353766</v>
      </c>
      <c r="AF14">
        <f t="shared" si="2"/>
        <v>8.8207985143918304</v>
      </c>
    </row>
    <row r="15" spans="1:32" x14ac:dyDescent="0.25">
      <c r="A15">
        <v>14</v>
      </c>
      <c r="B15" t="s">
        <v>28</v>
      </c>
      <c r="C15" t="s">
        <v>42</v>
      </c>
      <c r="D15">
        <v>411</v>
      </c>
      <c r="E15">
        <v>248</v>
      </c>
      <c r="F15">
        <v>70</v>
      </c>
      <c r="G15">
        <v>168</v>
      </c>
      <c r="H15">
        <v>104</v>
      </c>
      <c r="I15">
        <v>40</v>
      </c>
      <c r="J15">
        <v>22</v>
      </c>
      <c r="K15">
        <v>1</v>
      </c>
      <c r="L15">
        <v>0</v>
      </c>
      <c r="M15">
        <v>4</v>
      </c>
      <c r="N15">
        <v>10</v>
      </c>
      <c r="O15">
        <v>18</v>
      </c>
      <c r="P15">
        <v>4</v>
      </c>
      <c r="Q15">
        <v>19</v>
      </c>
      <c r="R15">
        <v>8</v>
      </c>
      <c r="S15">
        <v>10</v>
      </c>
      <c r="T15">
        <v>18</v>
      </c>
      <c r="U15">
        <v>1</v>
      </c>
      <c r="V15">
        <v>2</v>
      </c>
      <c r="W15">
        <v>846</v>
      </c>
      <c r="X15">
        <v>2016</v>
      </c>
      <c r="Y15">
        <v>398</v>
      </c>
      <c r="Z15">
        <v>421</v>
      </c>
      <c r="AA15">
        <v>10</v>
      </c>
      <c r="AB15">
        <v>310</v>
      </c>
      <c r="AC15">
        <v>1.2090000000000001</v>
      </c>
      <c r="AD15">
        <f t="shared" si="0"/>
        <v>329.1976840363937</v>
      </c>
      <c r="AE15">
        <f t="shared" si="1"/>
        <v>348.22167080231594</v>
      </c>
      <c r="AF15">
        <f t="shared" si="2"/>
        <v>256.41025641025641</v>
      </c>
    </row>
    <row r="16" spans="1:32" x14ac:dyDescent="0.25">
      <c r="A16">
        <v>15</v>
      </c>
      <c r="B16" t="s">
        <v>28</v>
      </c>
      <c r="C16" t="s">
        <v>43</v>
      </c>
      <c r="D16">
        <v>199</v>
      </c>
      <c r="E16">
        <v>117</v>
      </c>
      <c r="F16">
        <v>73</v>
      </c>
      <c r="G16">
        <v>184</v>
      </c>
      <c r="H16">
        <v>81</v>
      </c>
      <c r="I16">
        <v>75</v>
      </c>
      <c r="J16">
        <v>39</v>
      </c>
      <c r="K16">
        <v>13</v>
      </c>
      <c r="L16">
        <v>74</v>
      </c>
      <c r="M16">
        <v>4</v>
      </c>
      <c r="N16">
        <v>34</v>
      </c>
      <c r="O16">
        <v>19</v>
      </c>
      <c r="P16">
        <v>1</v>
      </c>
      <c r="Q16">
        <v>2</v>
      </c>
      <c r="R16">
        <v>6</v>
      </c>
      <c r="S16">
        <v>4</v>
      </c>
      <c r="T16">
        <v>8</v>
      </c>
      <c r="U16">
        <v>5</v>
      </c>
      <c r="V16">
        <v>0</v>
      </c>
      <c r="W16">
        <v>1361</v>
      </c>
      <c r="X16">
        <v>2016</v>
      </c>
      <c r="Y16">
        <v>344</v>
      </c>
      <c r="Z16">
        <v>296</v>
      </c>
      <c r="AA16">
        <v>4</v>
      </c>
      <c r="AB16">
        <v>292</v>
      </c>
      <c r="AC16">
        <v>0.31</v>
      </c>
      <c r="AD16">
        <f t="shared" si="0"/>
        <v>1109.6774193548388</v>
      </c>
      <c r="AE16">
        <f t="shared" si="1"/>
        <v>954.83870967741939</v>
      </c>
      <c r="AF16">
        <f t="shared" si="2"/>
        <v>941.9354838709678</v>
      </c>
    </row>
    <row r="17" spans="1:32" x14ac:dyDescent="0.25">
      <c r="A17">
        <v>16</v>
      </c>
      <c r="B17" t="s">
        <v>28</v>
      </c>
      <c r="C17" t="s">
        <v>44</v>
      </c>
      <c r="D17">
        <v>14</v>
      </c>
      <c r="E17">
        <v>1</v>
      </c>
      <c r="F17">
        <v>0</v>
      </c>
      <c r="G17">
        <v>2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55</v>
      </c>
      <c r="X17">
        <v>2016</v>
      </c>
      <c r="Y17">
        <v>5</v>
      </c>
      <c r="Z17">
        <v>16</v>
      </c>
      <c r="AA17">
        <v>0</v>
      </c>
      <c r="AB17">
        <v>2</v>
      </c>
      <c r="AC17">
        <v>0.31</v>
      </c>
      <c r="AD17">
        <f t="shared" si="0"/>
        <v>16.129032258064516</v>
      </c>
      <c r="AE17">
        <f t="shared" si="1"/>
        <v>51.612903225806456</v>
      </c>
      <c r="AF17">
        <f t="shared" si="2"/>
        <v>6.4516129032258069</v>
      </c>
    </row>
    <row r="18" spans="1:32" x14ac:dyDescent="0.25">
      <c r="A18">
        <v>17</v>
      </c>
      <c r="B18" t="s">
        <v>28</v>
      </c>
      <c r="C18" t="s">
        <v>45</v>
      </c>
      <c r="D18">
        <v>27</v>
      </c>
      <c r="E18">
        <v>0</v>
      </c>
      <c r="F18">
        <v>20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2</v>
      </c>
      <c r="P18">
        <v>0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  <c r="W18">
        <v>53</v>
      </c>
      <c r="X18">
        <v>2016</v>
      </c>
      <c r="Y18">
        <v>22</v>
      </c>
      <c r="Z18">
        <v>27</v>
      </c>
      <c r="AA18">
        <v>0</v>
      </c>
      <c r="AB18">
        <v>4</v>
      </c>
      <c r="AC18">
        <v>0.31</v>
      </c>
      <c r="AD18">
        <f t="shared" si="0"/>
        <v>70.967741935483872</v>
      </c>
      <c r="AE18">
        <f t="shared" si="1"/>
        <v>87.096774193548384</v>
      </c>
      <c r="AF18">
        <f t="shared" si="2"/>
        <v>12.903225806451614</v>
      </c>
    </row>
    <row r="19" spans="1:32" x14ac:dyDescent="0.25">
      <c r="A19">
        <v>18</v>
      </c>
      <c r="B19" t="s">
        <v>28</v>
      </c>
      <c r="C19" t="s">
        <v>46</v>
      </c>
      <c r="D19">
        <v>1</v>
      </c>
      <c r="E19">
        <v>0</v>
      </c>
      <c r="F19">
        <v>0</v>
      </c>
      <c r="G19">
        <v>2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21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</v>
      </c>
      <c r="X19">
        <v>2016</v>
      </c>
      <c r="Y19">
        <v>21</v>
      </c>
      <c r="Z19">
        <v>1</v>
      </c>
      <c r="AA19">
        <v>0</v>
      </c>
      <c r="AB19">
        <v>5</v>
      </c>
      <c r="AC19">
        <v>0.31</v>
      </c>
      <c r="AD19">
        <f t="shared" si="0"/>
        <v>67.741935483870975</v>
      </c>
      <c r="AE19">
        <f t="shared" si="1"/>
        <v>3.2258064516129035</v>
      </c>
      <c r="AF19">
        <f t="shared" si="2"/>
        <v>16.129032258064516</v>
      </c>
    </row>
    <row r="20" spans="1:32" x14ac:dyDescent="0.25">
      <c r="A20">
        <v>19</v>
      </c>
      <c r="B20" t="s">
        <v>28</v>
      </c>
      <c r="C20" t="s">
        <v>47</v>
      </c>
      <c r="D20">
        <v>10</v>
      </c>
      <c r="E20">
        <v>6</v>
      </c>
      <c r="F20">
        <v>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11</v>
      </c>
      <c r="X20">
        <v>2016</v>
      </c>
      <c r="Y20">
        <v>14</v>
      </c>
      <c r="Z20">
        <v>10</v>
      </c>
      <c r="AA20">
        <v>1</v>
      </c>
      <c r="AB20">
        <v>0</v>
      </c>
      <c r="AC20">
        <v>1.5960000000000001</v>
      </c>
      <c r="AD20">
        <f t="shared" si="0"/>
        <v>8.7719298245614024</v>
      </c>
      <c r="AE20">
        <f t="shared" si="1"/>
        <v>6.2656641604010019</v>
      </c>
      <c r="AF20">
        <f t="shared" si="2"/>
        <v>0</v>
      </c>
    </row>
    <row r="21" spans="1:32" x14ac:dyDescent="0.25">
      <c r="A21">
        <v>20</v>
      </c>
      <c r="B21" t="s">
        <v>28</v>
      </c>
      <c r="C21" t="s">
        <v>48</v>
      </c>
      <c r="D21">
        <v>142</v>
      </c>
      <c r="E21">
        <v>66</v>
      </c>
      <c r="F21">
        <v>38</v>
      </c>
      <c r="G21">
        <v>0</v>
      </c>
      <c r="H21">
        <v>58</v>
      </c>
      <c r="I21">
        <v>310</v>
      </c>
      <c r="J21">
        <v>0</v>
      </c>
      <c r="K21">
        <v>0</v>
      </c>
      <c r="L21">
        <v>16</v>
      </c>
      <c r="M21">
        <v>0</v>
      </c>
      <c r="N21">
        <v>0</v>
      </c>
      <c r="O21">
        <v>2</v>
      </c>
      <c r="P21">
        <v>0</v>
      </c>
      <c r="Q21">
        <v>24</v>
      </c>
      <c r="R21">
        <v>3</v>
      </c>
      <c r="S21">
        <v>7</v>
      </c>
      <c r="T21">
        <v>0</v>
      </c>
      <c r="U21">
        <v>0</v>
      </c>
      <c r="V21">
        <v>2</v>
      </c>
      <c r="W21">
        <v>660</v>
      </c>
      <c r="X21">
        <v>2016</v>
      </c>
      <c r="Y21">
        <v>417</v>
      </c>
      <c r="Z21">
        <v>158</v>
      </c>
      <c r="AA21">
        <v>7</v>
      </c>
      <c r="AB21">
        <v>62</v>
      </c>
      <c r="AC21">
        <v>1.024</v>
      </c>
      <c r="AD21">
        <f t="shared" si="0"/>
        <v>407.2265625</v>
      </c>
      <c r="AE21">
        <f t="shared" si="1"/>
        <v>154.296875</v>
      </c>
      <c r="AF21">
        <f t="shared" si="2"/>
        <v>60.546875</v>
      </c>
    </row>
    <row r="22" spans="1:32" x14ac:dyDescent="0.25">
      <c r="A22">
        <v>21</v>
      </c>
      <c r="B22" t="s">
        <v>28</v>
      </c>
      <c r="C22" t="s">
        <v>49</v>
      </c>
      <c r="D22">
        <v>78</v>
      </c>
      <c r="E22">
        <v>64</v>
      </c>
      <c r="F22">
        <v>12</v>
      </c>
      <c r="G22">
        <v>86</v>
      </c>
      <c r="H22">
        <v>7</v>
      </c>
      <c r="I22">
        <v>7</v>
      </c>
      <c r="J22">
        <v>12</v>
      </c>
      <c r="K22">
        <v>0</v>
      </c>
      <c r="L22">
        <v>2</v>
      </c>
      <c r="M22">
        <v>0</v>
      </c>
      <c r="N22">
        <v>1</v>
      </c>
      <c r="O22">
        <v>6</v>
      </c>
      <c r="P22">
        <v>0</v>
      </c>
      <c r="Q22">
        <v>0</v>
      </c>
      <c r="R22">
        <v>0</v>
      </c>
      <c r="S22">
        <v>0</v>
      </c>
      <c r="T22">
        <v>8</v>
      </c>
      <c r="U22">
        <v>0</v>
      </c>
      <c r="V22">
        <v>0</v>
      </c>
      <c r="W22">
        <v>488</v>
      </c>
      <c r="X22">
        <v>2016</v>
      </c>
      <c r="Y22">
        <v>96</v>
      </c>
      <c r="Z22">
        <v>80</v>
      </c>
      <c r="AA22">
        <v>0</v>
      </c>
      <c r="AB22">
        <v>107</v>
      </c>
      <c r="AC22">
        <v>1.024</v>
      </c>
      <c r="AD22">
        <f t="shared" si="0"/>
        <v>93.75</v>
      </c>
      <c r="AE22">
        <f t="shared" si="1"/>
        <v>78.125</v>
      </c>
      <c r="AF22">
        <f t="shared" si="2"/>
        <v>104.4921875</v>
      </c>
    </row>
    <row r="23" spans="1:32" x14ac:dyDescent="0.25">
      <c r="A23">
        <v>22</v>
      </c>
      <c r="B23" t="s">
        <v>28</v>
      </c>
      <c r="C23" t="s">
        <v>50</v>
      </c>
      <c r="D23">
        <v>11</v>
      </c>
      <c r="E23">
        <v>22</v>
      </c>
      <c r="F23">
        <v>34</v>
      </c>
      <c r="G23">
        <v>8</v>
      </c>
      <c r="H23">
        <v>38</v>
      </c>
      <c r="I23">
        <v>49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16</v>
      </c>
      <c r="Q23">
        <v>1</v>
      </c>
      <c r="R23">
        <v>0</v>
      </c>
      <c r="S23">
        <v>1</v>
      </c>
      <c r="T23">
        <v>0</v>
      </c>
      <c r="U23">
        <v>3</v>
      </c>
      <c r="V23">
        <v>0</v>
      </c>
      <c r="W23">
        <v>1366</v>
      </c>
      <c r="X23">
        <v>2016</v>
      </c>
      <c r="Y23">
        <v>106</v>
      </c>
      <c r="Z23">
        <v>30</v>
      </c>
      <c r="AA23">
        <v>1</v>
      </c>
      <c r="AB23">
        <v>47</v>
      </c>
      <c r="AC23">
        <v>0.31</v>
      </c>
      <c r="AD23">
        <f t="shared" si="0"/>
        <v>341.93548387096774</v>
      </c>
      <c r="AE23">
        <f t="shared" si="1"/>
        <v>96.774193548387103</v>
      </c>
      <c r="AF23">
        <f t="shared" si="2"/>
        <v>151.61290322580646</v>
      </c>
    </row>
    <row r="24" spans="1:32" x14ac:dyDescent="0.25">
      <c r="A24">
        <v>23</v>
      </c>
      <c r="B24" t="s">
        <v>28</v>
      </c>
      <c r="C24" t="s">
        <v>51</v>
      </c>
      <c r="D24">
        <v>3</v>
      </c>
      <c r="E24">
        <v>1</v>
      </c>
      <c r="F24">
        <v>7</v>
      </c>
      <c r="G24">
        <v>0</v>
      </c>
      <c r="H24">
        <v>3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1</v>
      </c>
      <c r="X24">
        <v>2016</v>
      </c>
      <c r="Y24">
        <v>9</v>
      </c>
      <c r="Z24">
        <v>3</v>
      </c>
      <c r="AA24">
        <v>1</v>
      </c>
      <c r="AB24">
        <v>3</v>
      </c>
      <c r="AC24">
        <v>1.768</v>
      </c>
      <c r="AD24">
        <f t="shared" si="0"/>
        <v>5.0904977375565608</v>
      </c>
      <c r="AE24">
        <f t="shared" si="1"/>
        <v>1.6968325791855203</v>
      </c>
      <c r="AF24">
        <f t="shared" si="2"/>
        <v>1.6968325791855203</v>
      </c>
    </row>
    <row r="25" spans="1:32" x14ac:dyDescent="0.25">
      <c r="A25">
        <v>24</v>
      </c>
      <c r="B25" t="s">
        <v>28</v>
      </c>
      <c r="C25" t="s">
        <v>52</v>
      </c>
      <c r="D25">
        <v>484</v>
      </c>
      <c r="E25">
        <v>110</v>
      </c>
      <c r="F25">
        <v>92</v>
      </c>
      <c r="G25">
        <v>123</v>
      </c>
      <c r="H25">
        <v>180</v>
      </c>
      <c r="I25">
        <v>8</v>
      </c>
      <c r="J25">
        <v>74</v>
      </c>
      <c r="K25">
        <v>0</v>
      </c>
      <c r="L25">
        <v>0</v>
      </c>
      <c r="M25">
        <v>14</v>
      </c>
      <c r="N25">
        <v>0</v>
      </c>
      <c r="O25">
        <v>4</v>
      </c>
      <c r="P25">
        <v>1</v>
      </c>
      <c r="Q25">
        <v>0</v>
      </c>
      <c r="R25">
        <v>3</v>
      </c>
      <c r="S25">
        <v>0</v>
      </c>
      <c r="T25">
        <v>1</v>
      </c>
      <c r="U25">
        <v>0</v>
      </c>
      <c r="V25">
        <v>0</v>
      </c>
      <c r="W25">
        <v>509</v>
      </c>
      <c r="X25">
        <v>2016</v>
      </c>
      <c r="Y25">
        <v>287</v>
      </c>
      <c r="Z25">
        <v>499</v>
      </c>
      <c r="AA25">
        <v>0</v>
      </c>
      <c r="AB25">
        <v>308</v>
      </c>
      <c r="AC25">
        <v>1.768</v>
      </c>
      <c r="AD25">
        <f t="shared" si="0"/>
        <v>162.33031674208144</v>
      </c>
      <c r="AE25">
        <f t="shared" si="1"/>
        <v>282.23981900452486</v>
      </c>
      <c r="AF25">
        <f t="shared" si="2"/>
        <v>174.20814479638008</v>
      </c>
    </row>
    <row r="26" spans="1:32" x14ac:dyDescent="0.25">
      <c r="A26">
        <v>25</v>
      </c>
      <c r="B26" t="s">
        <v>28</v>
      </c>
      <c r="C26" t="s">
        <v>53</v>
      </c>
      <c r="D26">
        <v>167</v>
      </c>
      <c r="E26">
        <v>33</v>
      </c>
      <c r="F26">
        <v>77</v>
      </c>
      <c r="G26">
        <v>104</v>
      </c>
      <c r="H26">
        <v>13</v>
      </c>
      <c r="I26">
        <v>90</v>
      </c>
      <c r="J26">
        <v>24</v>
      </c>
      <c r="K26">
        <v>0</v>
      </c>
      <c r="L26">
        <v>0</v>
      </c>
      <c r="M26">
        <v>0</v>
      </c>
      <c r="N26">
        <v>1</v>
      </c>
      <c r="O26">
        <v>4</v>
      </c>
      <c r="P26">
        <v>0</v>
      </c>
      <c r="Q26">
        <v>11</v>
      </c>
      <c r="R26">
        <v>3</v>
      </c>
      <c r="S26">
        <v>6</v>
      </c>
      <c r="T26">
        <v>0</v>
      </c>
      <c r="U26">
        <v>0</v>
      </c>
      <c r="V26">
        <v>0</v>
      </c>
      <c r="W26">
        <v>513</v>
      </c>
      <c r="X26">
        <v>2016</v>
      </c>
      <c r="Y26">
        <v>228</v>
      </c>
      <c r="Z26">
        <v>167</v>
      </c>
      <c r="AA26">
        <v>6</v>
      </c>
      <c r="AB26">
        <v>121</v>
      </c>
      <c r="AC26">
        <v>0.31</v>
      </c>
      <c r="AD26">
        <f t="shared" si="0"/>
        <v>735.48387096774195</v>
      </c>
      <c r="AE26">
        <f t="shared" si="1"/>
        <v>538.70967741935488</v>
      </c>
      <c r="AF26">
        <f t="shared" si="2"/>
        <v>390.32258064516128</v>
      </c>
    </row>
    <row r="27" spans="1:32" x14ac:dyDescent="0.25">
      <c r="A27">
        <v>26</v>
      </c>
      <c r="B27" t="s">
        <v>28</v>
      </c>
      <c r="C27" t="s">
        <v>54</v>
      </c>
      <c r="D27">
        <v>7</v>
      </c>
      <c r="E27">
        <v>3</v>
      </c>
      <c r="F27">
        <v>4</v>
      </c>
      <c r="G27">
        <v>5</v>
      </c>
      <c r="H27">
        <v>4</v>
      </c>
      <c r="I27">
        <v>28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93</v>
      </c>
      <c r="X27">
        <v>2016</v>
      </c>
      <c r="Y27">
        <v>35</v>
      </c>
      <c r="Z27">
        <v>7</v>
      </c>
      <c r="AA27">
        <v>0</v>
      </c>
      <c r="AB27">
        <v>10</v>
      </c>
      <c r="AC27">
        <v>2.1539999999999999</v>
      </c>
      <c r="AD27">
        <f t="shared" si="0"/>
        <v>16.24883936861653</v>
      </c>
      <c r="AE27">
        <f t="shared" si="1"/>
        <v>3.2497678737233056</v>
      </c>
      <c r="AF27">
        <f t="shared" si="2"/>
        <v>4.6425255338904368</v>
      </c>
    </row>
    <row r="28" spans="1:32" x14ac:dyDescent="0.25">
      <c r="A28">
        <v>27</v>
      </c>
      <c r="B28" t="s">
        <v>28</v>
      </c>
      <c r="C28" t="s">
        <v>55</v>
      </c>
      <c r="D28">
        <v>1010</v>
      </c>
      <c r="E28">
        <v>536</v>
      </c>
      <c r="F28">
        <v>172</v>
      </c>
      <c r="G28">
        <v>284</v>
      </c>
      <c r="H28">
        <v>398</v>
      </c>
      <c r="I28">
        <v>145</v>
      </c>
      <c r="J28">
        <v>534</v>
      </c>
      <c r="K28">
        <v>489</v>
      </c>
      <c r="L28">
        <v>0</v>
      </c>
      <c r="M28">
        <v>271</v>
      </c>
      <c r="N28">
        <v>123</v>
      </c>
      <c r="O28">
        <v>54</v>
      </c>
      <c r="P28">
        <v>60</v>
      </c>
      <c r="Q28">
        <v>3</v>
      </c>
      <c r="R28">
        <v>29</v>
      </c>
      <c r="S28">
        <v>27</v>
      </c>
      <c r="T28">
        <v>16</v>
      </c>
      <c r="U28">
        <v>1</v>
      </c>
      <c r="V28">
        <v>0</v>
      </c>
      <c r="W28">
        <v>737</v>
      </c>
      <c r="X28">
        <v>2016</v>
      </c>
      <c r="Y28">
        <v>1539</v>
      </c>
      <c r="Z28">
        <v>1831</v>
      </c>
      <c r="AA28">
        <v>27</v>
      </c>
      <c r="AB28">
        <v>752</v>
      </c>
      <c r="AC28">
        <v>2.1539999999999999</v>
      </c>
      <c r="AD28">
        <f t="shared" si="0"/>
        <v>714.48467966573821</v>
      </c>
      <c r="AE28">
        <f t="shared" si="1"/>
        <v>850.04642525533893</v>
      </c>
      <c r="AF28">
        <f t="shared" si="2"/>
        <v>349.11792014856081</v>
      </c>
    </row>
    <row r="29" spans="1:32" x14ac:dyDescent="0.25">
      <c r="A29">
        <v>28</v>
      </c>
      <c r="B29" t="s">
        <v>28</v>
      </c>
      <c r="C29" t="s">
        <v>56</v>
      </c>
      <c r="D29">
        <v>2</v>
      </c>
      <c r="E29">
        <v>28</v>
      </c>
      <c r="F29">
        <v>53</v>
      </c>
      <c r="G29">
        <v>0</v>
      </c>
      <c r="H29">
        <v>27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83</v>
      </c>
      <c r="X29">
        <v>2016</v>
      </c>
      <c r="Y29">
        <v>81</v>
      </c>
      <c r="Z29">
        <v>3</v>
      </c>
      <c r="AA29">
        <v>0</v>
      </c>
      <c r="AB29">
        <v>27</v>
      </c>
      <c r="AC29">
        <v>1.5960000000000001</v>
      </c>
      <c r="AD29">
        <f t="shared" si="0"/>
        <v>50.751879699248114</v>
      </c>
      <c r="AE29">
        <f t="shared" si="1"/>
        <v>1.8796992481203008</v>
      </c>
      <c r="AF29">
        <f t="shared" si="2"/>
        <v>16.917293233082706</v>
      </c>
    </row>
    <row r="30" spans="1:32" x14ac:dyDescent="0.25">
      <c r="A30">
        <v>29</v>
      </c>
      <c r="B30" t="s">
        <v>28</v>
      </c>
      <c r="C30" t="s">
        <v>57</v>
      </c>
      <c r="D30">
        <v>244</v>
      </c>
      <c r="E30">
        <v>60</v>
      </c>
      <c r="F30">
        <v>59</v>
      </c>
      <c r="G30">
        <v>5</v>
      </c>
      <c r="H30">
        <v>14</v>
      </c>
      <c r="I30">
        <v>375</v>
      </c>
      <c r="J30">
        <v>0</v>
      </c>
      <c r="K30">
        <v>0</v>
      </c>
      <c r="L30">
        <v>79</v>
      </c>
      <c r="M30">
        <v>0</v>
      </c>
      <c r="N30">
        <v>2</v>
      </c>
      <c r="O30">
        <v>11</v>
      </c>
      <c r="P30">
        <v>0</v>
      </c>
      <c r="Q30">
        <v>3</v>
      </c>
      <c r="R30">
        <v>1</v>
      </c>
      <c r="S30">
        <v>0</v>
      </c>
      <c r="T30">
        <v>0</v>
      </c>
      <c r="U30">
        <v>0</v>
      </c>
      <c r="V30">
        <v>0</v>
      </c>
      <c r="W30">
        <v>1191</v>
      </c>
      <c r="X30">
        <v>2016</v>
      </c>
      <c r="Y30">
        <v>497</v>
      </c>
      <c r="Z30">
        <v>323</v>
      </c>
      <c r="AA30">
        <v>0</v>
      </c>
      <c r="AB30">
        <v>30</v>
      </c>
      <c r="AC30">
        <v>1.768</v>
      </c>
      <c r="AD30">
        <f t="shared" si="0"/>
        <v>281.10859728506784</v>
      </c>
      <c r="AE30">
        <f t="shared" si="1"/>
        <v>182.69230769230768</v>
      </c>
      <c r="AF30">
        <f t="shared" si="2"/>
        <v>16.968325791855204</v>
      </c>
    </row>
    <row r="31" spans="1:32" x14ac:dyDescent="0.25">
      <c r="A31">
        <v>30</v>
      </c>
      <c r="B31" t="s">
        <v>58</v>
      </c>
      <c r="C31" t="s">
        <v>59</v>
      </c>
      <c r="D31">
        <v>1</v>
      </c>
      <c r="E31">
        <v>1</v>
      </c>
      <c r="F31">
        <v>0</v>
      </c>
      <c r="G31">
        <v>4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7</v>
      </c>
      <c r="X31">
        <v>2016</v>
      </c>
      <c r="Y31">
        <v>2</v>
      </c>
      <c r="Z31">
        <v>1</v>
      </c>
      <c r="AA31">
        <v>0</v>
      </c>
      <c r="AB31">
        <v>4</v>
      </c>
      <c r="AC31">
        <v>1.024</v>
      </c>
      <c r="AD31">
        <f t="shared" si="0"/>
        <v>1.953125</v>
      </c>
      <c r="AE31">
        <f t="shared" si="1"/>
        <v>0.9765625</v>
      </c>
      <c r="AF31">
        <f t="shared" si="2"/>
        <v>3.90625</v>
      </c>
    </row>
    <row r="32" spans="1:32" x14ac:dyDescent="0.25">
      <c r="A32">
        <v>31</v>
      </c>
      <c r="B32" t="s">
        <v>58</v>
      </c>
      <c r="C32" t="s">
        <v>60</v>
      </c>
      <c r="D32">
        <v>0</v>
      </c>
      <c r="E32">
        <v>0</v>
      </c>
      <c r="F32">
        <v>0</v>
      </c>
      <c r="G32">
        <v>2</v>
      </c>
      <c r="H32">
        <v>2</v>
      </c>
      <c r="I32">
        <v>0</v>
      </c>
      <c r="J32">
        <v>2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19</v>
      </c>
      <c r="X32">
        <v>2016</v>
      </c>
      <c r="Y32">
        <v>3</v>
      </c>
      <c r="Z32">
        <v>0</v>
      </c>
      <c r="AA32">
        <v>0</v>
      </c>
      <c r="AB32">
        <v>4</v>
      </c>
      <c r="AC32">
        <v>1.2090000000000001</v>
      </c>
      <c r="AD32">
        <f t="shared" si="0"/>
        <v>2.4813895781637716</v>
      </c>
      <c r="AE32">
        <f t="shared" si="1"/>
        <v>0</v>
      </c>
      <c r="AF32">
        <f t="shared" si="2"/>
        <v>3.3085194375516953</v>
      </c>
    </row>
    <row r="33" spans="1:32" x14ac:dyDescent="0.25">
      <c r="A33">
        <v>32</v>
      </c>
      <c r="B33" t="s">
        <v>58</v>
      </c>
      <c r="C33" t="s">
        <v>61</v>
      </c>
      <c r="D33">
        <v>0</v>
      </c>
      <c r="E33">
        <v>0</v>
      </c>
      <c r="F33">
        <v>3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2016</v>
      </c>
      <c r="Y33">
        <v>3</v>
      </c>
      <c r="Z33">
        <v>0</v>
      </c>
      <c r="AA33">
        <v>0</v>
      </c>
      <c r="AB33">
        <v>1</v>
      </c>
      <c r="AC33">
        <v>1.024</v>
      </c>
      <c r="AD33">
        <f t="shared" si="0"/>
        <v>2.9296875</v>
      </c>
      <c r="AE33">
        <f t="shared" si="1"/>
        <v>0</v>
      </c>
      <c r="AF33">
        <f t="shared" si="2"/>
        <v>0.9765625</v>
      </c>
    </row>
    <row r="34" spans="1:32" x14ac:dyDescent="0.25">
      <c r="A34">
        <v>33</v>
      </c>
      <c r="B34" t="s">
        <v>58</v>
      </c>
      <c r="C34" t="s">
        <v>62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</v>
      </c>
      <c r="X34">
        <v>2016</v>
      </c>
      <c r="Y34">
        <v>0</v>
      </c>
      <c r="Z34">
        <v>1</v>
      </c>
      <c r="AA34">
        <v>0</v>
      </c>
      <c r="AB34">
        <v>0</v>
      </c>
      <c r="AC34">
        <v>1.024</v>
      </c>
      <c r="AD34">
        <f t="shared" si="0"/>
        <v>0</v>
      </c>
      <c r="AE34">
        <f t="shared" si="1"/>
        <v>0.9765625</v>
      </c>
      <c r="AF34">
        <f t="shared" si="2"/>
        <v>0</v>
      </c>
    </row>
    <row r="35" spans="1:32" x14ac:dyDescent="0.25">
      <c r="A35">
        <v>34</v>
      </c>
      <c r="B35" t="s">
        <v>58</v>
      </c>
      <c r="C35" t="s">
        <v>65</v>
      </c>
      <c r="D35">
        <v>50</v>
      </c>
      <c r="E35">
        <v>37</v>
      </c>
      <c r="F35">
        <v>8</v>
      </c>
      <c r="G35">
        <v>19</v>
      </c>
      <c r="H35">
        <v>16</v>
      </c>
      <c r="I35">
        <v>4</v>
      </c>
      <c r="J35">
        <v>4</v>
      </c>
      <c r="K35">
        <v>1</v>
      </c>
      <c r="L35">
        <v>0</v>
      </c>
      <c r="M35">
        <v>0</v>
      </c>
      <c r="N35">
        <v>6</v>
      </c>
      <c r="O35">
        <v>3</v>
      </c>
      <c r="P35">
        <v>2</v>
      </c>
      <c r="Q35">
        <v>0</v>
      </c>
      <c r="R35">
        <v>0</v>
      </c>
      <c r="S35">
        <v>0</v>
      </c>
      <c r="T35">
        <v>2</v>
      </c>
      <c r="U35">
        <v>0</v>
      </c>
      <c r="V35">
        <v>1</v>
      </c>
      <c r="W35">
        <v>375</v>
      </c>
      <c r="X35">
        <v>2016</v>
      </c>
      <c r="Y35">
        <v>59</v>
      </c>
      <c r="Z35">
        <v>53</v>
      </c>
      <c r="AA35">
        <v>0</v>
      </c>
      <c r="AB35">
        <v>41</v>
      </c>
      <c r="AC35">
        <v>1.024</v>
      </c>
      <c r="AD35">
        <f t="shared" si="0"/>
        <v>57.6171875</v>
      </c>
      <c r="AE35">
        <f t="shared" si="1"/>
        <v>51.7578125</v>
      </c>
      <c r="AF35">
        <f t="shared" si="2"/>
        <v>40.0390625</v>
      </c>
    </row>
    <row r="36" spans="1:32" x14ac:dyDescent="0.25">
      <c r="A36">
        <v>35</v>
      </c>
      <c r="B36" t="s">
        <v>58</v>
      </c>
      <c r="C36" t="s">
        <v>63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2016</v>
      </c>
      <c r="Y36">
        <v>0</v>
      </c>
      <c r="Z36">
        <v>0</v>
      </c>
      <c r="AA36">
        <v>0</v>
      </c>
      <c r="AB36">
        <v>0</v>
      </c>
      <c r="AC36">
        <v>1.768</v>
      </c>
      <c r="AD36">
        <f t="shared" si="0"/>
        <v>0</v>
      </c>
      <c r="AE36">
        <f t="shared" si="1"/>
        <v>0</v>
      </c>
      <c r="AF36">
        <f t="shared" si="2"/>
        <v>0</v>
      </c>
    </row>
    <row r="37" spans="1:32" x14ac:dyDescent="0.25">
      <c r="A37">
        <v>36</v>
      </c>
      <c r="B37" t="s">
        <v>58</v>
      </c>
      <c r="C37" t="s">
        <v>64</v>
      </c>
      <c r="D37">
        <v>10</v>
      </c>
      <c r="E37">
        <v>0</v>
      </c>
      <c r="F37">
        <v>3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18</v>
      </c>
      <c r="X37">
        <v>2016</v>
      </c>
      <c r="Y37">
        <v>3</v>
      </c>
      <c r="Z37">
        <v>10</v>
      </c>
      <c r="AA37">
        <v>0</v>
      </c>
      <c r="AB37">
        <v>2</v>
      </c>
      <c r="AC37">
        <v>1.768</v>
      </c>
      <c r="AD37">
        <f t="shared" si="0"/>
        <v>1.6968325791855203</v>
      </c>
      <c r="AE37">
        <f t="shared" si="1"/>
        <v>5.6561085972850682</v>
      </c>
      <c r="AF37">
        <f t="shared" si="2"/>
        <v>1.1312217194570136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opLeftCell="AA1" zoomScale="70" zoomScaleNormal="70" workbookViewId="0">
      <selection activeCell="AH1" sqref="AH1:AH1048576"/>
    </sheetView>
  </sheetViews>
  <sheetFormatPr defaultRowHeight="15" x14ac:dyDescent="0.25"/>
  <cols>
    <col min="34" max="34" width="18.28515625" bestFit="1" customWidth="1"/>
  </cols>
  <sheetData>
    <row r="1" spans="1:37" x14ac:dyDescent="0.25">
      <c r="A1" t="s">
        <v>66</v>
      </c>
      <c r="B1" t="s">
        <v>1</v>
      </c>
      <c r="C1" t="s">
        <v>2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3</v>
      </c>
      <c r="J1" t="s">
        <v>5</v>
      </c>
      <c r="K1" t="s">
        <v>72</v>
      </c>
      <c r="L1" t="s">
        <v>6</v>
      </c>
      <c r="M1" t="s">
        <v>7</v>
      </c>
      <c r="N1" t="s">
        <v>8</v>
      </c>
      <c r="O1" t="s">
        <v>10</v>
      </c>
      <c r="P1" t="s">
        <v>73</v>
      </c>
      <c r="Q1" t="s">
        <v>15</v>
      </c>
      <c r="R1" t="s">
        <v>74</v>
      </c>
      <c r="S1" t="s">
        <v>75</v>
      </c>
      <c r="T1" t="s">
        <v>19</v>
      </c>
      <c r="U1" t="s">
        <v>76</v>
      </c>
      <c r="V1" t="s">
        <v>77</v>
      </c>
      <c r="W1" t="s">
        <v>12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23</v>
      </c>
      <c r="AD1" t="s">
        <v>27</v>
      </c>
      <c r="AE1" t="s">
        <v>25</v>
      </c>
      <c r="AF1" t="s">
        <v>26</v>
      </c>
      <c r="AG1" t="s">
        <v>24</v>
      </c>
      <c r="AH1" t="s">
        <v>153</v>
      </c>
      <c r="AI1" t="s">
        <v>154</v>
      </c>
      <c r="AJ1" t="s">
        <v>155</v>
      </c>
      <c r="AK1" t="s">
        <v>156</v>
      </c>
    </row>
    <row r="2" spans="1:37" x14ac:dyDescent="0.25">
      <c r="A2">
        <v>1</v>
      </c>
      <c r="B2" t="s">
        <v>28</v>
      </c>
      <c r="C2" t="s">
        <v>29</v>
      </c>
      <c r="D2">
        <v>91</v>
      </c>
      <c r="E2">
        <v>152</v>
      </c>
      <c r="F2">
        <v>94</v>
      </c>
      <c r="G2">
        <v>37</v>
      </c>
      <c r="H2">
        <v>0</v>
      </c>
      <c r="I2">
        <v>86</v>
      </c>
      <c r="J2">
        <v>52</v>
      </c>
      <c r="K2">
        <v>55</v>
      </c>
      <c r="L2">
        <v>179</v>
      </c>
      <c r="M2">
        <v>15</v>
      </c>
      <c r="N2">
        <v>46</v>
      </c>
      <c r="O2">
        <v>0</v>
      </c>
      <c r="P2">
        <v>6</v>
      </c>
      <c r="Q2">
        <v>0</v>
      </c>
      <c r="R2">
        <v>2</v>
      </c>
      <c r="S2">
        <v>2</v>
      </c>
      <c r="T2">
        <v>1</v>
      </c>
      <c r="U2">
        <v>0</v>
      </c>
      <c r="V2">
        <v>2</v>
      </c>
      <c r="W2">
        <v>4</v>
      </c>
      <c r="X2">
        <v>0</v>
      </c>
      <c r="Y2">
        <v>0</v>
      </c>
      <c r="Z2">
        <v>0</v>
      </c>
      <c r="AA2">
        <v>0</v>
      </c>
      <c r="AB2">
        <v>230</v>
      </c>
      <c r="AC2">
        <v>2017</v>
      </c>
      <c r="AD2">
        <f>L2+M2+Y2+T2</f>
        <v>195</v>
      </c>
      <c r="AE2">
        <f>E2+F2+H2+I2+O2+P2+Q2+W2+X2+Z2</f>
        <v>342</v>
      </c>
      <c r="AF2">
        <f>K2</f>
        <v>55</v>
      </c>
      <c r="AG2">
        <f>D2+G2+J2+N2+R2+S2+U2+AA2</f>
        <v>230</v>
      </c>
      <c r="AH2">
        <v>1.768</v>
      </c>
      <c r="AI2">
        <f>AD2/AH2</f>
        <v>110.29411764705883</v>
      </c>
      <c r="AJ2">
        <f>AE2/AH2</f>
        <v>193.43891402714931</v>
      </c>
      <c r="AK2">
        <f>AG2/AH2</f>
        <v>130.09049773755655</v>
      </c>
    </row>
    <row r="3" spans="1:37" x14ac:dyDescent="0.25">
      <c r="A3">
        <v>2</v>
      </c>
      <c r="B3" t="s">
        <v>28</v>
      </c>
      <c r="C3" t="s">
        <v>30</v>
      </c>
      <c r="D3">
        <v>0</v>
      </c>
      <c r="E3">
        <v>4</v>
      </c>
      <c r="F3">
        <v>2</v>
      </c>
      <c r="G3">
        <v>0</v>
      </c>
      <c r="H3">
        <v>0</v>
      </c>
      <c r="I3">
        <v>3</v>
      </c>
      <c r="J3">
        <v>1</v>
      </c>
      <c r="K3">
        <v>2</v>
      </c>
      <c r="L3">
        <v>1</v>
      </c>
      <c r="M3">
        <v>0</v>
      </c>
      <c r="N3">
        <v>0</v>
      </c>
      <c r="O3">
        <v>0</v>
      </c>
      <c r="P3">
        <v>5</v>
      </c>
      <c r="Q3">
        <v>0</v>
      </c>
      <c r="R3">
        <v>0</v>
      </c>
      <c r="S3">
        <v>0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59</v>
      </c>
      <c r="AC3">
        <v>2017</v>
      </c>
      <c r="AD3">
        <f t="shared" ref="AD3:AD37" si="0">L3+M3+Y3+T3</f>
        <v>3</v>
      </c>
      <c r="AE3">
        <f t="shared" ref="AE3:AE37" si="1">E3+F3+H3+I3+O3+P3+Q3+W3+X3+Z3</f>
        <v>14</v>
      </c>
      <c r="AF3">
        <f t="shared" ref="AF3:AF37" si="2">K3</f>
        <v>2</v>
      </c>
      <c r="AG3">
        <f t="shared" ref="AG3:AG37" si="3">D3+G3+J3+N3+R3+S3+U3+AA3</f>
        <v>1</v>
      </c>
      <c r="AH3">
        <v>0.31</v>
      </c>
      <c r="AI3">
        <f t="shared" ref="AI3:AI37" si="4">AD3/AH3</f>
        <v>9.67741935483871</v>
      </c>
      <c r="AJ3">
        <f t="shared" ref="AJ3:AJ37" si="5">AE3/AH3</f>
        <v>45.161290322580648</v>
      </c>
      <c r="AK3">
        <f t="shared" ref="AK3:AK37" si="6">AG3/AH3</f>
        <v>3.2258064516129035</v>
      </c>
    </row>
    <row r="4" spans="1:37" x14ac:dyDescent="0.25">
      <c r="A4">
        <v>3</v>
      </c>
      <c r="B4" t="s">
        <v>28</v>
      </c>
      <c r="C4" t="s">
        <v>31</v>
      </c>
      <c r="D4">
        <v>183</v>
      </c>
      <c r="E4">
        <v>55</v>
      </c>
      <c r="F4">
        <v>12</v>
      </c>
      <c r="G4">
        <v>27</v>
      </c>
      <c r="H4">
        <v>0</v>
      </c>
      <c r="I4">
        <v>331</v>
      </c>
      <c r="J4">
        <v>94</v>
      </c>
      <c r="K4">
        <v>61</v>
      </c>
      <c r="L4">
        <v>15</v>
      </c>
      <c r="M4">
        <v>26</v>
      </c>
      <c r="N4">
        <v>24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</v>
      </c>
      <c r="V4">
        <v>3</v>
      </c>
      <c r="W4">
        <v>0</v>
      </c>
      <c r="X4">
        <v>0</v>
      </c>
      <c r="Y4">
        <v>1</v>
      </c>
      <c r="Z4">
        <v>0</v>
      </c>
      <c r="AA4">
        <v>0</v>
      </c>
      <c r="AB4">
        <v>308</v>
      </c>
      <c r="AC4">
        <v>2017</v>
      </c>
      <c r="AD4">
        <f t="shared" si="0"/>
        <v>42</v>
      </c>
      <c r="AE4">
        <f t="shared" si="1"/>
        <v>398</v>
      </c>
      <c r="AF4">
        <f t="shared" si="2"/>
        <v>61</v>
      </c>
      <c r="AG4">
        <f t="shared" si="3"/>
        <v>332</v>
      </c>
      <c r="AH4">
        <v>0.31</v>
      </c>
      <c r="AI4">
        <f t="shared" si="4"/>
        <v>135.48387096774195</v>
      </c>
      <c r="AJ4">
        <f t="shared" si="5"/>
        <v>1283.8709677419356</v>
      </c>
      <c r="AK4">
        <f t="shared" si="6"/>
        <v>1070.9677419354839</v>
      </c>
    </row>
    <row r="5" spans="1:37" x14ac:dyDescent="0.25">
      <c r="A5">
        <v>4</v>
      </c>
      <c r="B5" t="s">
        <v>28</v>
      </c>
      <c r="C5" t="s">
        <v>32</v>
      </c>
      <c r="D5">
        <v>939</v>
      </c>
      <c r="E5">
        <v>15</v>
      </c>
      <c r="F5">
        <v>0</v>
      </c>
      <c r="G5">
        <v>35</v>
      </c>
      <c r="H5">
        <v>4</v>
      </c>
      <c r="I5">
        <v>585</v>
      </c>
      <c r="J5">
        <v>673</v>
      </c>
      <c r="K5">
        <v>48</v>
      </c>
      <c r="L5">
        <v>245</v>
      </c>
      <c r="M5">
        <v>173</v>
      </c>
      <c r="N5">
        <v>8</v>
      </c>
      <c r="O5">
        <v>0</v>
      </c>
      <c r="P5">
        <v>1</v>
      </c>
      <c r="Q5">
        <v>62</v>
      </c>
      <c r="R5">
        <v>0</v>
      </c>
      <c r="S5">
        <v>12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2017</v>
      </c>
      <c r="AD5">
        <f t="shared" si="0"/>
        <v>418</v>
      </c>
      <c r="AE5">
        <f t="shared" si="1"/>
        <v>667</v>
      </c>
      <c r="AF5">
        <f t="shared" si="2"/>
        <v>48</v>
      </c>
      <c r="AG5">
        <f t="shared" si="3"/>
        <v>1667</v>
      </c>
      <c r="AH5">
        <v>1.5960000000000001</v>
      </c>
      <c r="AI5">
        <f t="shared" si="4"/>
        <v>261.90476190476187</v>
      </c>
      <c r="AJ5">
        <f t="shared" si="5"/>
        <v>417.91979949874684</v>
      </c>
      <c r="AK5">
        <f t="shared" si="6"/>
        <v>1044.4862155388471</v>
      </c>
    </row>
    <row r="6" spans="1:37" x14ac:dyDescent="0.25">
      <c r="A6">
        <v>5</v>
      </c>
      <c r="B6" t="s">
        <v>28</v>
      </c>
      <c r="C6" t="s">
        <v>33</v>
      </c>
      <c r="D6">
        <v>44</v>
      </c>
      <c r="E6">
        <v>78</v>
      </c>
      <c r="F6">
        <v>39</v>
      </c>
      <c r="G6">
        <v>9</v>
      </c>
      <c r="H6">
        <v>1</v>
      </c>
      <c r="I6">
        <v>66</v>
      </c>
      <c r="J6">
        <v>36</v>
      </c>
      <c r="K6">
        <v>30</v>
      </c>
      <c r="L6">
        <v>60</v>
      </c>
      <c r="M6">
        <v>36</v>
      </c>
      <c r="N6">
        <v>6</v>
      </c>
      <c r="O6">
        <v>0</v>
      </c>
      <c r="P6">
        <v>66</v>
      </c>
      <c r="Q6">
        <v>0</v>
      </c>
      <c r="R6">
        <v>4</v>
      </c>
      <c r="S6">
        <v>0</v>
      </c>
      <c r="T6">
        <v>0</v>
      </c>
      <c r="U6">
        <v>0</v>
      </c>
      <c r="V6">
        <v>6</v>
      </c>
      <c r="W6">
        <v>0</v>
      </c>
      <c r="X6">
        <v>3</v>
      </c>
      <c r="Y6">
        <v>0</v>
      </c>
      <c r="Z6">
        <v>0</v>
      </c>
      <c r="AA6">
        <v>0</v>
      </c>
      <c r="AB6">
        <v>435</v>
      </c>
      <c r="AC6">
        <v>2017</v>
      </c>
      <c r="AD6">
        <f t="shared" si="0"/>
        <v>96</v>
      </c>
      <c r="AE6">
        <f t="shared" si="1"/>
        <v>253</v>
      </c>
      <c r="AF6">
        <f t="shared" si="2"/>
        <v>30</v>
      </c>
      <c r="AG6">
        <f t="shared" si="3"/>
        <v>99</v>
      </c>
      <c r="AH6">
        <v>2.1539999999999999</v>
      </c>
      <c r="AI6">
        <f t="shared" si="4"/>
        <v>44.568245125348191</v>
      </c>
      <c r="AJ6">
        <f t="shared" si="5"/>
        <v>117.45589600742805</v>
      </c>
      <c r="AK6">
        <f t="shared" si="6"/>
        <v>45.961002785515319</v>
      </c>
    </row>
    <row r="7" spans="1:37" x14ac:dyDescent="0.25">
      <c r="A7">
        <v>6</v>
      </c>
      <c r="B7" t="s">
        <v>28</v>
      </c>
      <c r="C7" t="s">
        <v>34</v>
      </c>
      <c r="D7">
        <v>1</v>
      </c>
      <c r="E7">
        <v>1</v>
      </c>
      <c r="F7">
        <v>8</v>
      </c>
      <c r="G7">
        <v>2</v>
      </c>
      <c r="H7">
        <v>0</v>
      </c>
      <c r="I7">
        <v>7</v>
      </c>
      <c r="J7">
        <v>1</v>
      </c>
      <c r="K7">
        <v>8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1</v>
      </c>
      <c r="AC7">
        <v>2017</v>
      </c>
      <c r="AD7">
        <f t="shared" si="0"/>
        <v>1</v>
      </c>
      <c r="AE7">
        <f t="shared" si="1"/>
        <v>17</v>
      </c>
      <c r="AF7">
        <f t="shared" si="2"/>
        <v>8</v>
      </c>
      <c r="AG7">
        <f t="shared" si="3"/>
        <v>4</v>
      </c>
      <c r="AH7">
        <v>1.2090000000000001</v>
      </c>
      <c r="AI7">
        <f t="shared" si="4"/>
        <v>0.82712985938792383</v>
      </c>
      <c r="AJ7">
        <f t="shared" si="5"/>
        <v>14.061207609594705</v>
      </c>
      <c r="AK7">
        <f t="shared" si="6"/>
        <v>3.3085194375516953</v>
      </c>
    </row>
    <row r="8" spans="1:37" x14ac:dyDescent="0.25">
      <c r="A8">
        <v>7</v>
      </c>
      <c r="B8" t="s">
        <v>28</v>
      </c>
      <c r="C8" t="s">
        <v>35</v>
      </c>
      <c r="D8">
        <v>51</v>
      </c>
      <c r="E8">
        <v>89</v>
      </c>
      <c r="F8">
        <v>211</v>
      </c>
      <c r="G8">
        <v>63</v>
      </c>
      <c r="H8">
        <v>5</v>
      </c>
      <c r="I8">
        <v>175</v>
      </c>
      <c r="J8">
        <v>25</v>
      </c>
      <c r="K8">
        <v>110</v>
      </c>
      <c r="L8">
        <v>46</v>
      </c>
      <c r="M8">
        <v>126</v>
      </c>
      <c r="N8">
        <v>6</v>
      </c>
      <c r="O8">
        <v>6</v>
      </c>
      <c r="P8">
        <v>0</v>
      </c>
      <c r="Q8">
        <v>2</v>
      </c>
      <c r="R8">
        <v>14</v>
      </c>
      <c r="S8">
        <v>4</v>
      </c>
      <c r="T8">
        <v>0</v>
      </c>
      <c r="U8">
        <v>0</v>
      </c>
      <c r="V8">
        <v>6</v>
      </c>
      <c r="W8">
        <v>3</v>
      </c>
      <c r="X8">
        <v>4</v>
      </c>
      <c r="Y8">
        <v>0</v>
      </c>
      <c r="Z8">
        <v>1</v>
      </c>
      <c r="AA8">
        <v>1</v>
      </c>
      <c r="AB8">
        <v>22</v>
      </c>
      <c r="AC8">
        <v>2017</v>
      </c>
      <c r="AD8">
        <f t="shared" si="0"/>
        <v>172</v>
      </c>
      <c r="AE8">
        <f t="shared" si="1"/>
        <v>496</v>
      </c>
      <c r="AF8">
        <f t="shared" si="2"/>
        <v>110</v>
      </c>
      <c r="AG8">
        <f t="shared" si="3"/>
        <v>164</v>
      </c>
      <c r="AH8">
        <v>1.2090000000000001</v>
      </c>
      <c r="AI8">
        <f t="shared" si="4"/>
        <v>142.26633581472291</v>
      </c>
      <c r="AJ8">
        <f t="shared" si="5"/>
        <v>410.25641025641022</v>
      </c>
      <c r="AK8">
        <f t="shared" si="6"/>
        <v>135.64929693961952</v>
      </c>
    </row>
    <row r="9" spans="1:37" x14ac:dyDescent="0.25">
      <c r="A9">
        <v>8</v>
      </c>
      <c r="B9" t="s">
        <v>28</v>
      </c>
      <c r="C9" t="s">
        <v>36</v>
      </c>
      <c r="D9">
        <v>90</v>
      </c>
      <c r="E9">
        <v>73</v>
      </c>
      <c r="F9">
        <v>4</v>
      </c>
      <c r="G9">
        <v>33</v>
      </c>
      <c r="H9">
        <v>0</v>
      </c>
      <c r="I9">
        <v>277</v>
      </c>
      <c r="J9">
        <v>45</v>
      </c>
      <c r="K9">
        <v>123</v>
      </c>
      <c r="L9">
        <v>41</v>
      </c>
      <c r="M9">
        <v>14</v>
      </c>
      <c r="N9">
        <v>14</v>
      </c>
      <c r="O9">
        <v>0</v>
      </c>
      <c r="P9">
        <v>0</v>
      </c>
      <c r="Q9">
        <v>0</v>
      </c>
      <c r="R9">
        <v>9</v>
      </c>
      <c r="S9">
        <v>0</v>
      </c>
      <c r="T9">
        <v>3</v>
      </c>
      <c r="U9">
        <v>0</v>
      </c>
      <c r="V9">
        <v>0</v>
      </c>
      <c r="W9">
        <v>1</v>
      </c>
      <c r="X9">
        <v>0</v>
      </c>
      <c r="Y9">
        <v>5</v>
      </c>
      <c r="Z9">
        <v>0</v>
      </c>
      <c r="AA9">
        <v>0</v>
      </c>
      <c r="AB9">
        <v>314</v>
      </c>
      <c r="AC9">
        <v>2017</v>
      </c>
      <c r="AD9">
        <f t="shared" si="0"/>
        <v>63</v>
      </c>
      <c r="AE9">
        <f t="shared" si="1"/>
        <v>355</v>
      </c>
      <c r="AF9">
        <f t="shared" si="2"/>
        <v>123</v>
      </c>
      <c r="AG9">
        <f t="shared" si="3"/>
        <v>191</v>
      </c>
      <c r="AH9">
        <v>1.024</v>
      </c>
      <c r="AI9">
        <f t="shared" si="4"/>
        <v>61.5234375</v>
      </c>
      <c r="AJ9">
        <f t="shared" si="5"/>
        <v>346.6796875</v>
      </c>
      <c r="AK9">
        <f t="shared" si="6"/>
        <v>186.5234375</v>
      </c>
    </row>
    <row r="10" spans="1:37" x14ac:dyDescent="0.25">
      <c r="A10">
        <v>9</v>
      </c>
      <c r="B10" t="s">
        <v>28</v>
      </c>
      <c r="C10" t="s">
        <v>37</v>
      </c>
      <c r="D10">
        <v>16</v>
      </c>
      <c r="E10">
        <v>12</v>
      </c>
      <c r="F10">
        <v>10</v>
      </c>
      <c r="G10">
        <v>2</v>
      </c>
      <c r="H10">
        <v>1</v>
      </c>
      <c r="I10">
        <v>13</v>
      </c>
      <c r="J10">
        <v>13</v>
      </c>
      <c r="K10">
        <v>12</v>
      </c>
      <c r="L10">
        <v>9</v>
      </c>
      <c r="M10">
        <v>7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2017</v>
      </c>
      <c r="AD10">
        <f t="shared" si="0"/>
        <v>19</v>
      </c>
      <c r="AE10">
        <f t="shared" si="1"/>
        <v>36</v>
      </c>
      <c r="AF10">
        <f t="shared" si="2"/>
        <v>12</v>
      </c>
      <c r="AG10">
        <f t="shared" si="3"/>
        <v>32</v>
      </c>
      <c r="AH10">
        <v>1.024</v>
      </c>
      <c r="AI10">
        <f t="shared" si="4"/>
        <v>18.5546875</v>
      </c>
      <c r="AJ10">
        <f t="shared" si="5"/>
        <v>35.15625</v>
      </c>
      <c r="AK10">
        <f t="shared" si="6"/>
        <v>31.25</v>
      </c>
    </row>
    <row r="11" spans="1:37" x14ac:dyDescent="0.25">
      <c r="A11">
        <v>10</v>
      </c>
      <c r="B11" t="s">
        <v>28</v>
      </c>
      <c r="C11" t="s">
        <v>38</v>
      </c>
      <c r="D11">
        <v>12</v>
      </c>
      <c r="E11">
        <v>12</v>
      </c>
      <c r="F11">
        <v>2</v>
      </c>
      <c r="G11">
        <v>0</v>
      </c>
      <c r="H11">
        <v>1</v>
      </c>
      <c r="I11">
        <v>13</v>
      </c>
      <c r="J11">
        <v>1</v>
      </c>
      <c r="K11">
        <v>8</v>
      </c>
      <c r="L11">
        <v>2</v>
      </c>
      <c r="M11">
        <v>2</v>
      </c>
      <c r="N11">
        <v>0</v>
      </c>
      <c r="O11">
        <v>0</v>
      </c>
      <c r="P11">
        <v>64</v>
      </c>
      <c r="Q11">
        <v>0</v>
      </c>
      <c r="R11">
        <v>1</v>
      </c>
      <c r="S11">
        <v>0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31</v>
      </c>
      <c r="AC11">
        <v>2017</v>
      </c>
      <c r="AD11">
        <f t="shared" si="0"/>
        <v>7</v>
      </c>
      <c r="AE11">
        <f t="shared" si="1"/>
        <v>92</v>
      </c>
      <c r="AF11">
        <f t="shared" si="2"/>
        <v>8</v>
      </c>
      <c r="AG11">
        <f t="shared" si="3"/>
        <v>14</v>
      </c>
      <c r="AH11">
        <v>1.5960000000000001</v>
      </c>
      <c r="AI11">
        <f t="shared" si="4"/>
        <v>4.3859649122807012</v>
      </c>
      <c r="AJ11">
        <f t="shared" si="5"/>
        <v>57.644110275689222</v>
      </c>
      <c r="AK11">
        <f t="shared" si="6"/>
        <v>8.7719298245614024</v>
      </c>
    </row>
    <row r="12" spans="1:37" x14ac:dyDescent="0.25">
      <c r="A12">
        <v>11</v>
      </c>
      <c r="B12" t="s">
        <v>28</v>
      </c>
      <c r="C12" t="s">
        <v>39</v>
      </c>
      <c r="D12">
        <v>133</v>
      </c>
      <c r="E12">
        <v>42</v>
      </c>
      <c r="F12">
        <v>25</v>
      </c>
      <c r="G12">
        <v>48</v>
      </c>
      <c r="H12">
        <v>0</v>
      </c>
      <c r="I12">
        <v>217</v>
      </c>
      <c r="J12">
        <v>316</v>
      </c>
      <c r="K12">
        <v>55</v>
      </c>
      <c r="L12">
        <v>33</v>
      </c>
      <c r="M12">
        <v>60</v>
      </c>
      <c r="N12">
        <v>75</v>
      </c>
      <c r="O12">
        <v>4</v>
      </c>
      <c r="P12">
        <v>23</v>
      </c>
      <c r="Q12">
        <v>16</v>
      </c>
      <c r="R12">
        <v>9</v>
      </c>
      <c r="S12">
        <v>42</v>
      </c>
      <c r="T12">
        <v>41</v>
      </c>
      <c r="U12">
        <v>20</v>
      </c>
      <c r="V12">
        <v>19</v>
      </c>
      <c r="W12">
        <v>1</v>
      </c>
      <c r="X12">
        <v>0</v>
      </c>
      <c r="Y12">
        <v>2</v>
      </c>
      <c r="Z12">
        <v>2</v>
      </c>
      <c r="AA12">
        <v>0</v>
      </c>
      <c r="AB12">
        <v>304</v>
      </c>
      <c r="AC12">
        <v>2017</v>
      </c>
      <c r="AD12">
        <f t="shared" si="0"/>
        <v>136</v>
      </c>
      <c r="AE12">
        <f t="shared" si="1"/>
        <v>330</v>
      </c>
      <c r="AF12">
        <f t="shared" si="2"/>
        <v>55</v>
      </c>
      <c r="AG12">
        <f t="shared" si="3"/>
        <v>643</v>
      </c>
      <c r="AH12">
        <v>1.768</v>
      </c>
      <c r="AI12">
        <f t="shared" si="4"/>
        <v>76.92307692307692</v>
      </c>
      <c r="AJ12">
        <f t="shared" si="5"/>
        <v>186.65158371040724</v>
      </c>
      <c r="AK12">
        <f t="shared" si="6"/>
        <v>363.68778280542983</v>
      </c>
    </row>
    <row r="13" spans="1:37" x14ac:dyDescent="0.25">
      <c r="A13">
        <v>12</v>
      </c>
      <c r="B13" t="s">
        <v>28</v>
      </c>
      <c r="C13" t="s">
        <v>40</v>
      </c>
      <c r="D13">
        <v>188</v>
      </c>
      <c r="E13">
        <v>138</v>
      </c>
      <c r="F13">
        <v>91</v>
      </c>
      <c r="G13">
        <v>38</v>
      </c>
      <c r="H13">
        <v>2</v>
      </c>
      <c r="I13">
        <v>323</v>
      </c>
      <c r="J13">
        <v>49</v>
      </c>
      <c r="K13">
        <v>35</v>
      </c>
      <c r="L13">
        <v>119</v>
      </c>
      <c r="M13">
        <v>48</v>
      </c>
      <c r="N13">
        <v>35</v>
      </c>
      <c r="O13">
        <v>0</v>
      </c>
      <c r="P13">
        <v>0</v>
      </c>
      <c r="Q13">
        <v>17</v>
      </c>
      <c r="R13">
        <v>5</v>
      </c>
      <c r="S13">
        <v>9</v>
      </c>
      <c r="T13">
        <v>0</v>
      </c>
      <c r="U13">
        <v>7</v>
      </c>
      <c r="V13">
        <v>3</v>
      </c>
      <c r="W13">
        <v>8</v>
      </c>
      <c r="X13">
        <v>1</v>
      </c>
      <c r="Y13">
        <v>5</v>
      </c>
      <c r="Z13">
        <v>3</v>
      </c>
      <c r="AA13">
        <v>0</v>
      </c>
      <c r="AB13">
        <v>260</v>
      </c>
      <c r="AC13">
        <v>2017</v>
      </c>
      <c r="AD13">
        <f t="shared" si="0"/>
        <v>172</v>
      </c>
      <c r="AE13">
        <f t="shared" si="1"/>
        <v>583</v>
      </c>
      <c r="AF13">
        <f t="shared" si="2"/>
        <v>35</v>
      </c>
      <c r="AG13">
        <f t="shared" si="3"/>
        <v>331</v>
      </c>
      <c r="AH13">
        <v>1.768</v>
      </c>
      <c r="AI13">
        <f t="shared" si="4"/>
        <v>97.285067873303163</v>
      </c>
      <c r="AJ13">
        <f t="shared" si="5"/>
        <v>329.75113122171945</v>
      </c>
      <c r="AK13">
        <f t="shared" si="6"/>
        <v>187.21719457013575</v>
      </c>
    </row>
    <row r="14" spans="1:37" x14ac:dyDescent="0.25">
      <c r="A14">
        <v>13</v>
      </c>
      <c r="B14" t="s">
        <v>28</v>
      </c>
      <c r="C14" t="s">
        <v>41</v>
      </c>
      <c r="D14">
        <v>11</v>
      </c>
      <c r="E14">
        <v>64</v>
      </c>
      <c r="F14">
        <v>25</v>
      </c>
      <c r="G14">
        <v>9</v>
      </c>
      <c r="H14">
        <v>0</v>
      </c>
      <c r="I14">
        <v>107</v>
      </c>
      <c r="J14">
        <v>16</v>
      </c>
      <c r="K14">
        <v>12</v>
      </c>
      <c r="L14">
        <v>17</v>
      </c>
      <c r="M14">
        <v>4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>
        <v>2</v>
      </c>
      <c r="U14">
        <v>0</v>
      </c>
      <c r="V14">
        <v>0</v>
      </c>
      <c r="W14">
        <v>0</v>
      </c>
      <c r="X14">
        <v>3</v>
      </c>
      <c r="Y14">
        <v>0</v>
      </c>
      <c r="Z14">
        <v>2</v>
      </c>
      <c r="AA14">
        <v>0</v>
      </c>
      <c r="AB14">
        <v>28</v>
      </c>
      <c r="AC14">
        <v>2017</v>
      </c>
      <c r="AD14">
        <f t="shared" si="0"/>
        <v>23</v>
      </c>
      <c r="AE14">
        <f t="shared" si="1"/>
        <v>201</v>
      </c>
      <c r="AF14">
        <f t="shared" si="2"/>
        <v>12</v>
      </c>
      <c r="AG14">
        <f t="shared" si="3"/>
        <v>41</v>
      </c>
      <c r="AH14">
        <v>2.1539999999999999</v>
      </c>
      <c r="AI14">
        <f t="shared" si="4"/>
        <v>10.677808727948005</v>
      </c>
      <c r="AJ14">
        <f t="shared" si="5"/>
        <v>93.314763231197773</v>
      </c>
      <c r="AK14">
        <f t="shared" si="6"/>
        <v>19.034354688950788</v>
      </c>
    </row>
    <row r="15" spans="1:37" x14ac:dyDescent="0.25">
      <c r="A15">
        <v>14</v>
      </c>
      <c r="B15" t="s">
        <v>28</v>
      </c>
      <c r="C15" t="s">
        <v>42</v>
      </c>
      <c r="D15">
        <v>147</v>
      </c>
      <c r="E15">
        <v>193</v>
      </c>
      <c r="F15">
        <v>225</v>
      </c>
      <c r="G15">
        <v>50</v>
      </c>
      <c r="H15">
        <v>14</v>
      </c>
      <c r="I15">
        <v>386</v>
      </c>
      <c r="J15">
        <v>63</v>
      </c>
      <c r="K15">
        <v>71</v>
      </c>
      <c r="L15">
        <v>168</v>
      </c>
      <c r="M15">
        <v>104</v>
      </c>
      <c r="N15">
        <v>38</v>
      </c>
      <c r="O15">
        <v>3</v>
      </c>
      <c r="P15">
        <v>0</v>
      </c>
      <c r="Q15">
        <v>9</v>
      </c>
      <c r="R15">
        <v>10</v>
      </c>
      <c r="S15">
        <v>1</v>
      </c>
      <c r="T15">
        <v>0</v>
      </c>
      <c r="U15">
        <v>2</v>
      </c>
      <c r="V15">
        <v>13</v>
      </c>
      <c r="W15">
        <v>2</v>
      </c>
      <c r="X15">
        <v>2</v>
      </c>
      <c r="Y15">
        <v>0</v>
      </c>
      <c r="Z15">
        <v>0</v>
      </c>
      <c r="AA15">
        <v>0</v>
      </c>
      <c r="AB15">
        <v>407</v>
      </c>
      <c r="AC15">
        <v>2017</v>
      </c>
      <c r="AD15">
        <f t="shared" si="0"/>
        <v>272</v>
      </c>
      <c r="AE15">
        <f t="shared" si="1"/>
        <v>834</v>
      </c>
      <c r="AF15">
        <f t="shared" si="2"/>
        <v>71</v>
      </c>
      <c r="AG15">
        <f t="shared" si="3"/>
        <v>311</v>
      </c>
      <c r="AH15">
        <v>1.2090000000000001</v>
      </c>
      <c r="AI15">
        <f t="shared" si="4"/>
        <v>224.97932175351528</v>
      </c>
      <c r="AJ15">
        <f t="shared" si="5"/>
        <v>689.82630272952849</v>
      </c>
      <c r="AK15">
        <f t="shared" si="6"/>
        <v>257.23738626964433</v>
      </c>
    </row>
    <row r="16" spans="1:37" x14ac:dyDescent="0.25">
      <c r="A16">
        <v>15</v>
      </c>
      <c r="B16" t="s">
        <v>28</v>
      </c>
      <c r="C16" t="s">
        <v>43</v>
      </c>
      <c r="D16">
        <v>166</v>
      </c>
      <c r="E16">
        <v>334</v>
      </c>
      <c r="F16">
        <v>157</v>
      </c>
      <c r="G16">
        <v>153</v>
      </c>
      <c r="H16">
        <v>14</v>
      </c>
      <c r="I16">
        <v>183</v>
      </c>
      <c r="J16">
        <v>59</v>
      </c>
      <c r="K16">
        <v>125</v>
      </c>
      <c r="L16">
        <v>222</v>
      </c>
      <c r="M16">
        <v>123</v>
      </c>
      <c r="N16">
        <v>42</v>
      </c>
      <c r="O16">
        <v>3</v>
      </c>
      <c r="P16">
        <v>15</v>
      </c>
      <c r="Q16">
        <v>10</v>
      </c>
      <c r="R16">
        <v>20</v>
      </c>
      <c r="S16">
        <v>4</v>
      </c>
      <c r="T16">
        <v>16</v>
      </c>
      <c r="U16">
        <v>1</v>
      </c>
      <c r="V16">
        <v>5</v>
      </c>
      <c r="W16">
        <v>2</v>
      </c>
      <c r="X16">
        <v>6</v>
      </c>
      <c r="Y16">
        <v>5</v>
      </c>
      <c r="Z16">
        <v>0</v>
      </c>
      <c r="AA16">
        <v>1</v>
      </c>
      <c r="AB16">
        <v>437</v>
      </c>
      <c r="AC16">
        <v>2017</v>
      </c>
      <c r="AD16">
        <f t="shared" si="0"/>
        <v>366</v>
      </c>
      <c r="AE16">
        <f t="shared" si="1"/>
        <v>724</v>
      </c>
      <c r="AF16">
        <f t="shared" si="2"/>
        <v>125</v>
      </c>
      <c r="AG16">
        <f t="shared" si="3"/>
        <v>446</v>
      </c>
      <c r="AH16">
        <v>0.31</v>
      </c>
      <c r="AI16">
        <f t="shared" si="4"/>
        <v>1180.6451612903227</v>
      </c>
      <c r="AJ16">
        <f t="shared" si="5"/>
        <v>2335.483870967742</v>
      </c>
      <c r="AK16">
        <f t="shared" si="6"/>
        <v>1438.7096774193549</v>
      </c>
    </row>
    <row r="17" spans="1:37" x14ac:dyDescent="0.25">
      <c r="A17">
        <v>16</v>
      </c>
      <c r="B17" t="s">
        <v>28</v>
      </c>
      <c r="C17" t="s">
        <v>44</v>
      </c>
      <c r="D17">
        <v>0</v>
      </c>
      <c r="E17">
        <v>1</v>
      </c>
      <c r="F17">
        <v>0</v>
      </c>
      <c r="G17">
        <v>0</v>
      </c>
      <c r="H17">
        <v>0</v>
      </c>
      <c r="I17">
        <v>9</v>
      </c>
      <c r="J17">
        <v>0</v>
      </c>
      <c r="K17">
        <v>3</v>
      </c>
      <c r="L17">
        <v>4</v>
      </c>
      <c r="M17">
        <v>1</v>
      </c>
      <c r="N17">
        <v>0</v>
      </c>
      <c r="O17">
        <v>4</v>
      </c>
      <c r="P17">
        <v>10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31</v>
      </c>
      <c r="AC17">
        <v>2017</v>
      </c>
      <c r="AD17">
        <f t="shared" si="0"/>
        <v>5</v>
      </c>
      <c r="AE17">
        <f t="shared" si="1"/>
        <v>24</v>
      </c>
      <c r="AF17">
        <f t="shared" si="2"/>
        <v>3</v>
      </c>
      <c r="AG17">
        <f t="shared" si="3"/>
        <v>0</v>
      </c>
      <c r="AH17">
        <v>0.31</v>
      </c>
      <c r="AI17">
        <f t="shared" si="4"/>
        <v>16.129032258064516</v>
      </c>
      <c r="AJ17">
        <f t="shared" si="5"/>
        <v>77.41935483870968</v>
      </c>
      <c r="AK17">
        <f t="shared" si="6"/>
        <v>0</v>
      </c>
    </row>
    <row r="18" spans="1:37" x14ac:dyDescent="0.25">
      <c r="A18">
        <v>17</v>
      </c>
      <c r="B18" t="s">
        <v>28</v>
      </c>
      <c r="C18" t="s">
        <v>45</v>
      </c>
      <c r="D18">
        <v>0</v>
      </c>
      <c r="E18">
        <v>2</v>
      </c>
      <c r="F18">
        <v>6</v>
      </c>
      <c r="G18">
        <v>0</v>
      </c>
      <c r="H18">
        <v>0</v>
      </c>
      <c r="I18">
        <v>4</v>
      </c>
      <c r="J18">
        <v>8</v>
      </c>
      <c r="K18">
        <v>53</v>
      </c>
      <c r="L18">
        <v>0</v>
      </c>
      <c r="M18">
        <v>1</v>
      </c>
      <c r="N18">
        <v>2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10</v>
      </c>
      <c r="AC18">
        <v>2017</v>
      </c>
      <c r="AD18">
        <f t="shared" si="0"/>
        <v>1</v>
      </c>
      <c r="AE18">
        <f t="shared" si="1"/>
        <v>13</v>
      </c>
      <c r="AF18">
        <f t="shared" si="2"/>
        <v>53</v>
      </c>
      <c r="AG18">
        <f t="shared" si="3"/>
        <v>10</v>
      </c>
      <c r="AH18">
        <v>0.31</v>
      </c>
      <c r="AI18">
        <f t="shared" si="4"/>
        <v>3.2258064516129035</v>
      </c>
      <c r="AJ18">
        <f t="shared" si="5"/>
        <v>41.935483870967744</v>
      </c>
      <c r="AK18">
        <f t="shared" si="6"/>
        <v>32.258064516129032</v>
      </c>
    </row>
    <row r="19" spans="1:37" x14ac:dyDescent="0.25">
      <c r="A19">
        <v>18</v>
      </c>
      <c r="B19" t="s">
        <v>28</v>
      </c>
      <c r="C19" t="s">
        <v>46</v>
      </c>
      <c r="D19">
        <v>0</v>
      </c>
      <c r="E19">
        <v>1</v>
      </c>
      <c r="F19">
        <v>6</v>
      </c>
      <c r="G19">
        <v>0</v>
      </c>
      <c r="H19">
        <v>0</v>
      </c>
      <c r="I19">
        <v>1</v>
      </c>
      <c r="J19">
        <v>0</v>
      </c>
      <c r="K19">
        <v>2</v>
      </c>
      <c r="L19">
        <v>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7</v>
      </c>
      <c r="AC19">
        <v>2017</v>
      </c>
      <c r="AD19">
        <f t="shared" si="0"/>
        <v>4</v>
      </c>
      <c r="AE19">
        <f t="shared" si="1"/>
        <v>8</v>
      </c>
      <c r="AF19">
        <f t="shared" si="2"/>
        <v>2</v>
      </c>
      <c r="AG19">
        <f t="shared" si="3"/>
        <v>0</v>
      </c>
      <c r="AH19">
        <v>0.31</v>
      </c>
      <c r="AI19">
        <f t="shared" si="4"/>
        <v>12.903225806451614</v>
      </c>
      <c r="AJ19">
        <f t="shared" si="5"/>
        <v>25.806451612903228</v>
      </c>
      <c r="AK19">
        <f t="shared" si="6"/>
        <v>0</v>
      </c>
    </row>
    <row r="20" spans="1:37" x14ac:dyDescent="0.25">
      <c r="A20">
        <v>19</v>
      </c>
      <c r="B20" t="s">
        <v>28</v>
      </c>
      <c r="C20" t="s">
        <v>47</v>
      </c>
      <c r="D20">
        <v>0</v>
      </c>
      <c r="E20">
        <v>1</v>
      </c>
      <c r="F20">
        <v>0</v>
      </c>
      <c r="G20">
        <v>0</v>
      </c>
      <c r="H20">
        <v>0</v>
      </c>
      <c r="I20">
        <v>5</v>
      </c>
      <c r="J20">
        <v>3</v>
      </c>
      <c r="K20">
        <v>12</v>
      </c>
      <c r="L20">
        <v>0</v>
      </c>
      <c r="M20">
        <v>2</v>
      </c>
      <c r="N20">
        <v>0</v>
      </c>
      <c r="O20">
        <v>1</v>
      </c>
      <c r="P20">
        <v>2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9</v>
      </c>
      <c r="AC20">
        <v>2017</v>
      </c>
      <c r="AD20">
        <f t="shared" si="0"/>
        <v>2</v>
      </c>
      <c r="AE20">
        <f t="shared" si="1"/>
        <v>9</v>
      </c>
      <c r="AF20">
        <f t="shared" si="2"/>
        <v>12</v>
      </c>
      <c r="AG20">
        <f t="shared" si="3"/>
        <v>4</v>
      </c>
      <c r="AH20">
        <v>1.5960000000000001</v>
      </c>
      <c r="AI20">
        <f t="shared" si="4"/>
        <v>1.2531328320802004</v>
      </c>
      <c r="AJ20">
        <f t="shared" si="5"/>
        <v>5.6390977443609023</v>
      </c>
      <c r="AK20">
        <f t="shared" si="6"/>
        <v>2.5062656641604009</v>
      </c>
    </row>
    <row r="21" spans="1:37" x14ac:dyDescent="0.25">
      <c r="A21">
        <v>20</v>
      </c>
      <c r="B21" t="s">
        <v>28</v>
      </c>
      <c r="C21" t="s">
        <v>48</v>
      </c>
      <c r="D21">
        <v>72</v>
      </c>
      <c r="E21">
        <v>2</v>
      </c>
      <c r="F21">
        <v>0</v>
      </c>
      <c r="G21">
        <v>0</v>
      </c>
      <c r="H21">
        <v>0</v>
      </c>
      <c r="I21">
        <v>107</v>
      </c>
      <c r="J21">
        <v>164</v>
      </c>
      <c r="K21">
        <v>0</v>
      </c>
      <c r="L21">
        <v>4</v>
      </c>
      <c r="M21">
        <v>54</v>
      </c>
      <c r="N21">
        <v>291</v>
      </c>
      <c r="O21">
        <v>1</v>
      </c>
      <c r="P21">
        <v>0</v>
      </c>
      <c r="Q21">
        <v>0</v>
      </c>
      <c r="R21">
        <v>0</v>
      </c>
      <c r="S21">
        <v>8</v>
      </c>
      <c r="T21">
        <v>0</v>
      </c>
      <c r="U21">
        <v>0</v>
      </c>
      <c r="V21">
        <v>9</v>
      </c>
      <c r="W21">
        <v>0</v>
      </c>
      <c r="X21">
        <v>0</v>
      </c>
      <c r="Y21">
        <v>0</v>
      </c>
      <c r="Z21">
        <v>3</v>
      </c>
      <c r="AA21">
        <v>0</v>
      </c>
      <c r="AB21">
        <v>552</v>
      </c>
      <c r="AC21">
        <v>2017</v>
      </c>
      <c r="AD21">
        <f t="shared" si="0"/>
        <v>58</v>
      </c>
      <c r="AE21">
        <f t="shared" si="1"/>
        <v>113</v>
      </c>
      <c r="AF21">
        <f t="shared" si="2"/>
        <v>0</v>
      </c>
      <c r="AG21">
        <f t="shared" si="3"/>
        <v>535</v>
      </c>
      <c r="AH21">
        <v>1.024</v>
      </c>
      <c r="AI21">
        <f t="shared" si="4"/>
        <v>56.640625</v>
      </c>
      <c r="AJ21">
        <f t="shared" si="5"/>
        <v>110.3515625</v>
      </c>
      <c r="AK21">
        <f t="shared" si="6"/>
        <v>522.4609375</v>
      </c>
    </row>
    <row r="22" spans="1:37" x14ac:dyDescent="0.25">
      <c r="A22">
        <v>21</v>
      </c>
      <c r="B22" t="s">
        <v>28</v>
      </c>
      <c r="C22" t="s">
        <v>49</v>
      </c>
      <c r="D22">
        <v>58</v>
      </c>
      <c r="E22">
        <v>95</v>
      </c>
      <c r="F22">
        <v>117</v>
      </c>
      <c r="G22">
        <v>28</v>
      </c>
      <c r="H22">
        <v>4</v>
      </c>
      <c r="I22">
        <v>78</v>
      </c>
      <c r="J22">
        <v>8</v>
      </c>
      <c r="K22">
        <v>84</v>
      </c>
      <c r="L22">
        <v>85</v>
      </c>
      <c r="M22">
        <v>19</v>
      </c>
      <c r="N22">
        <v>6</v>
      </c>
      <c r="O22">
        <v>0</v>
      </c>
      <c r="P22">
        <v>3</v>
      </c>
      <c r="Q22">
        <v>0</v>
      </c>
      <c r="R22">
        <v>9</v>
      </c>
      <c r="S22">
        <v>1</v>
      </c>
      <c r="T22">
        <v>2</v>
      </c>
      <c r="U22">
        <v>1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60</v>
      </c>
      <c r="AC22">
        <v>2017</v>
      </c>
      <c r="AD22">
        <f t="shared" si="0"/>
        <v>106</v>
      </c>
      <c r="AE22">
        <f t="shared" si="1"/>
        <v>298</v>
      </c>
      <c r="AF22">
        <f t="shared" si="2"/>
        <v>84</v>
      </c>
      <c r="AG22">
        <f t="shared" si="3"/>
        <v>111</v>
      </c>
      <c r="AH22">
        <v>1.024</v>
      </c>
      <c r="AI22">
        <f t="shared" si="4"/>
        <v>103.515625</v>
      </c>
      <c r="AJ22">
        <f t="shared" si="5"/>
        <v>291.015625</v>
      </c>
      <c r="AK22">
        <f t="shared" si="6"/>
        <v>108.3984375</v>
      </c>
    </row>
    <row r="23" spans="1:37" x14ac:dyDescent="0.25">
      <c r="A23">
        <v>22</v>
      </c>
      <c r="B23" t="s">
        <v>28</v>
      </c>
      <c r="C23" t="s">
        <v>50</v>
      </c>
      <c r="D23">
        <v>40</v>
      </c>
      <c r="E23">
        <v>51</v>
      </c>
      <c r="F23">
        <v>73</v>
      </c>
      <c r="G23">
        <v>2</v>
      </c>
      <c r="H23">
        <v>0</v>
      </c>
      <c r="I23">
        <v>44</v>
      </c>
      <c r="J23">
        <v>34</v>
      </c>
      <c r="K23">
        <v>39</v>
      </c>
      <c r="L23">
        <v>30</v>
      </c>
      <c r="M23">
        <v>44</v>
      </c>
      <c r="N23">
        <v>44</v>
      </c>
      <c r="O23">
        <v>0</v>
      </c>
      <c r="P23">
        <v>0</v>
      </c>
      <c r="Q23">
        <v>1</v>
      </c>
      <c r="R23">
        <v>4</v>
      </c>
      <c r="S23">
        <v>1</v>
      </c>
      <c r="T23">
        <v>1</v>
      </c>
      <c r="U23">
        <v>0</v>
      </c>
      <c r="V23">
        <v>2</v>
      </c>
      <c r="W23">
        <v>1</v>
      </c>
      <c r="X23">
        <v>2</v>
      </c>
      <c r="Y23">
        <v>0</v>
      </c>
      <c r="Z23">
        <v>1</v>
      </c>
      <c r="AA23">
        <v>0</v>
      </c>
      <c r="AB23">
        <v>1059</v>
      </c>
      <c r="AC23">
        <v>2017</v>
      </c>
      <c r="AD23">
        <f t="shared" si="0"/>
        <v>75</v>
      </c>
      <c r="AE23">
        <f t="shared" si="1"/>
        <v>173</v>
      </c>
      <c r="AF23">
        <f t="shared" si="2"/>
        <v>39</v>
      </c>
      <c r="AG23">
        <f t="shared" si="3"/>
        <v>125</v>
      </c>
      <c r="AH23">
        <v>0.31</v>
      </c>
      <c r="AI23">
        <f t="shared" si="4"/>
        <v>241.93548387096774</v>
      </c>
      <c r="AJ23">
        <f t="shared" si="5"/>
        <v>558.06451612903231</v>
      </c>
      <c r="AK23">
        <f t="shared" si="6"/>
        <v>403.22580645161293</v>
      </c>
    </row>
    <row r="24" spans="1:37" x14ac:dyDescent="0.25">
      <c r="A24">
        <v>23</v>
      </c>
      <c r="B24" t="s">
        <v>28</v>
      </c>
      <c r="C24" t="s">
        <v>51</v>
      </c>
      <c r="D24">
        <v>0</v>
      </c>
      <c r="E24">
        <v>1</v>
      </c>
      <c r="F24">
        <v>2</v>
      </c>
      <c r="G24">
        <v>0</v>
      </c>
      <c r="H24">
        <v>0</v>
      </c>
      <c r="I24">
        <v>3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</v>
      </c>
      <c r="AC24">
        <v>2017</v>
      </c>
      <c r="AD24">
        <f t="shared" si="0"/>
        <v>1</v>
      </c>
      <c r="AE24">
        <f t="shared" si="1"/>
        <v>6</v>
      </c>
      <c r="AF24">
        <f t="shared" si="2"/>
        <v>1</v>
      </c>
      <c r="AG24">
        <f t="shared" si="3"/>
        <v>1</v>
      </c>
      <c r="AH24">
        <v>1.768</v>
      </c>
      <c r="AI24">
        <f t="shared" si="4"/>
        <v>0.56561085972850678</v>
      </c>
      <c r="AJ24">
        <f t="shared" si="5"/>
        <v>3.3936651583710407</v>
      </c>
      <c r="AK24">
        <f t="shared" si="6"/>
        <v>0.56561085972850678</v>
      </c>
    </row>
    <row r="25" spans="1:37" x14ac:dyDescent="0.25">
      <c r="A25">
        <v>24</v>
      </c>
      <c r="B25" t="s">
        <v>28</v>
      </c>
      <c r="C25" t="s">
        <v>52</v>
      </c>
      <c r="D25">
        <v>119</v>
      </c>
      <c r="E25">
        <v>337</v>
      </c>
      <c r="F25">
        <v>291</v>
      </c>
      <c r="G25">
        <v>76</v>
      </c>
      <c r="H25">
        <v>1</v>
      </c>
      <c r="I25">
        <v>276</v>
      </c>
      <c r="J25">
        <v>94</v>
      </c>
      <c r="K25">
        <v>29</v>
      </c>
      <c r="L25">
        <v>129</v>
      </c>
      <c r="M25">
        <v>123</v>
      </c>
      <c r="N25">
        <v>1</v>
      </c>
      <c r="O25">
        <v>0</v>
      </c>
      <c r="P25">
        <v>0</v>
      </c>
      <c r="Q25">
        <v>0</v>
      </c>
      <c r="R25">
        <v>0</v>
      </c>
      <c r="S25">
        <v>3</v>
      </c>
      <c r="T25">
        <v>2</v>
      </c>
      <c r="U25">
        <v>1</v>
      </c>
      <c r="V25">
        <v>0</v>
      </c>
      <c r="W25">
        <v>2</v>
      </c>
      <c r="X25">
        <v>2</v>
      </c>
      <c r="Y25">
        <v>0</v>
      </c>
      <c r="Z25">
        <v>0</v>
      </c>
      <c r="AA25">
        <v>0</v>
      </c>
      <c r="AB25">
        <v>74</v>
      </c>
      <c r="AC25">
        <v>2017</v>
      </c>
      <c r="AD25">
        <f t="shared" si="0"/>
        <v>254</v>
      </c>
      <c r="AE25">
        <f t="shared" si="1"/>
        <v>909</v>
      </c>
      <c r="AF25">
        <f t="shared" si="2"/>
        <v>29</v>
      </c>
      <c r="AG25">
        <f t="shared" si="3"/>
        <v>294</v>
      </c>
      <c r="AH25">
        <v>1.768</v>
      </c>
      <c r="AI25">
        <f t="shared" si="4"/>
        <v>143.66515837104072</v>
      </c>
      <c r="AJ25">
        <f t="shared" si="5"/>
        <v>514.14027149321271</v>
      </c>
      <c r="AK25">
        <f t="shared" si="6"/>
        <v>166.28959276018099</v>
      </c>
    </row>
    <row r="26" spans="1:37" x14ac:dyDescent="0.25">
      <c r="A26">
        <v>25</v>
      </c>
      <c r="B26" t="s">
        <v>28</v>
      </c>
      <c r="C26" t="s">
        <v>53</v>
      </c>
      <c r="D26">
        <v>78</v>
      </c>
      <c r="E26">
        <v>186</v>
      </c>
      <c r="F26">
        <v>89</v>
      </c>
      <c r="G26">
        <v>14</v>
      </c>
      <c r="H26">
        <v>1</v>
      </c>
      <c r="I26">
        <v>45</v>
      </c>
      <c r="J26">
        <v>42</v>
      </c>
      <c r="K26">
        <v>49</v>
      </c>
      <c r="L26">
        <v>103</v>
      </c>
      <c r="M26">
        <v>13</v>
      </c>
      <c r="N26">
        <v>59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</v>
      </c>
      <c r="W26">
        <v>0</v>
      </c>
      <c r="X26">
        <v>0</v>
      </c>
      <c r="Y26">
        <v>0</v>
      </c>
      <c r="Z26">
        <v>1</v>
      </c>
      <c r="AA26">
        <v>0</v>
      </c>
      <c r="AB26">
        <v>122</v>
      </c>
      <c r="AC26">
        <v>2017</v>
      </c>
      <c r="AD26">
        <f t="shared" si="0"/>
        <v>116</v>
      </c>
      <c r="AE26">
        <f t="shared" si="1"/>
        <v>322</v>
      </c>
      <c r="AF26">
        <f t="shared" si="2"/>
        <v>49</v>
      </c>
      <c r="AG26">
        <f t="shared" si="3"/>
        <v>193</v>
      </c>
      <c r="AH26">
        <v>0.31</v>
      </c>
      <c r="AI26">
        <f t="shared" si="4"/>
        <v>374.19354838709677</v>
      </c>
      <c r="AJ26">
        <f t="shared" si="5"/>
        <v>1038.7096774193549</v>
      </c>
      <c r="AK26">
        <f t="shared" si="6"/>
        <v>622.58064516129036</v>
      </c>
    </row>
    <row r="27" spans="1:37" x14ac:dyDescent="0.25">
      <c r="A27">
        <v>26</v>
      </c>
      <c r="B27" t="s">
        <v>28</v>
      </c>
      <c r="C27" t="s">
        <v>54</v>
      </c>
      <c r="D27">
        <v>5</v>
      </c>
      <c r="E27">
        <v>5</v>
      </c>
      <c r="F27">
        <v>1</v>
      </c>
      <c r="G27">
        <v>0</v>
      </c>
      <c r="H27">
        <v>0</v>
      </c>
      <c r="I27">
        <v>29</v>
      </c>
      <c r="J27">
        <v>19</v>
      </c>
      <c r="K27">
        <v>4</v>
      </c>
      <c r="L27">
        <v>3</v>
      </c>
      <c r="M27">
        <v>2</v>
      </c>
      <c r="N27">
        <v>20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35</v>
      </c>
      <c r="AC27">
        <v>2017</v>
      </c>
      <c r="AD27">
        <f t="shared" si="0"/>
        <v>5</v>
      </c>
      <c r="AE27">
        <f t="shared" si="1"/>
        <v>35</v>
      </c>
      <c r="AF27">
        <f t="shared" si="2"/>
        <v>4</v>
      </c>
      <c r="AG27">
        <f t="shared" si="3"/>
        <v>45</v>
      </c>
      <c r="AH27">
        <v>2.1539999999999999</v>
      </c>
      <c r="AI27">
        <f t="shared" si="4"/>
        <v>2.3212627669452184</v>
      </c>
      <c r="AJ27">
        <f t="shared" si="5"/>
        <v>16.24883936861653</v>
      </c>
      <c r="AK27">
        <f t="shared" si="6"/>
        <v>20.891364902506965</v>
      </c>
    </row>
    <row r="28" spans="1:37" x14ac:dyDescent="0.25">
      <c r="A28">
        <v>27</v>
      </c>
      <c r="B28" t="s">
        <v>28</v>
      </c>
      <c r="C28" t="s">
        <v>55</v>
      </c>
      <c r="D28">
        <v>313</v>
      </c>
      <c r="E28">
        <v>317</v>
      </c>
      <c r="F28">
        <v>313</v>
      </c>
      <c r="G28">
        <v>106</v>
      </c>
      <c r="H28">
        <v>2</v>
      </c>
      <c r="I28">
        <v>984</v>
      </c>
      <c r="J28">
        <v>159</v>
      </c>
      <c r="K28">
        <v>144</v>
      </c>
      <c r="L28">
        <v>170</v>
      </c>
      <c r="M28">
        <v>329</v>
      </c>
      <c r="N28">
        <v>125</v>
      </c>
      <c r="O28">
        <v>514</v>
      </c>
      <c r="P28">
        <v>0</v>
      </c>
      <c r="Q28">
        <v>30</v>
      </c>
      <c r="R28">
        <v>14</v>
      </c>
      <c r="S28">
        <v>3</v>
      </c>
      <c r="T28">
        <v>14</v>
      </c>
      <c r="U28">
        <v>27</v>
      </c>
      <c r="V28">
        <v>1</v>
      </c>
      <c r="W28">
        <v>29</v>
      </c>
      <c r="X28">
        <v>1</v>
      </c>
      <c r="Y28">
        <v>1</v>
      </c>
      <c r="Z28">
        <v>1</v>
      </c>
      <c r="AA28">
        <v>0</v>
      </c>
      <c r="AB28">
        <v>727</v>
      </c>
      <c r="AC28">
        <v>2017</v>
      </c>
      <c r="AD28">
        <f t="shared" si="0"/>
        <v>514</v>
      </c>
      <c r="AE28">
        <f t="shared" si="1"/>
        <v>2191</v>
      </c>
      <c r="AF28">
        <f t="shared" si="2"/>
        <v>144</v>
      </c>
      <c r="AG28">
        <f t="shared" si="3"/>
        <v>747</v>
      </c>
      <c r="AH28">
        <v>2.1539999999999999</v>
      </c>
      <c r="AI28">
        <f t="shared" si="4"/>
        <v>238.62581244196843</v>
      </c>
      <c r="AJ28">
        <f t="shared" si="5"/>
        <v>1017.1773444753946</v>
      </c>
      <c r="AK28">
        <f t="shared" si="6"/>
        <v>346.7966573816156</v>
      </c>
    </row>
    <row r="29" spans="1:37" x14ac:dyDescent="0.25">
      <c r="A29">
        <v>28</v>
      </c>
      <c r="B29" t="s">
        <v>28</v>
      </c>
      <c r="C29" t="s">
        <v>56</v>
      </c>
      <c r="D29">
        <v>4</v>
      </c>
      <c r="E29">
        <v>6</v>
      </c>
      <c r="F29">
        <v>5</v>
      </c>
      <c r="G29">
        <v>11</v>
      </c>
      <c r="H29">
        <v>0</v>
      </c>
      <c r="I29">
        <v>8</v>
      </c>
      <c r="J29">
        <v>36</v>
      </c>
      <c r="K29">
        <v>28</v>
      </c>
      <c r="L29">
        <v>0</v>
      </c>
      <c r="M29">
        <v>17</v>
      </c>
      <c r="N29">
        <v>3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2</v>
      </c>
      <c r="X29">
        <v>0</v>
      </c>
      <c r="Y29">
        <v>0</v>
      </c>
      <c r="Z29">
        <v>0</v>
      </c>
      <c r="AA29">
        <v>0</v>
      </c>
      <c r="AB29">
        <v>60</v>
      </c>
      <c r="AC29">
        <v>2017</v>
      </c>
      <c r="AD29">
        <f t="shared" si="0"/>
        <v>17</v>
      </c>
      <c r="AE29">
        <f t="shared" si="1"/>
        <v>21</v>
      </c>
      <c r="AF29">
        <f t="shared" si="2"/>
        <v>28</v>
      </c>
      <c r="AG29">
        <f t="shared" si="3"/>
        <v>55</v>
      </c>
      <c r="AH29">
        <v>1.5960000000000001</v>
      </c>
      <c r="AI29">
        <f t="shared" si="4"/>
        <v>10.651629072681704</v>
      </c>
      <c r="AJ29">
        <f t="shared" si="5"/>
        <v>13.157894736842104</v>
      </c>
      <c r="AK29">
        <f t="shared" si="6"/>
        <v>34.461152882205511</v>
      </c>
    </row>
    <row r="30" spans="1:37" x14ac:dyDescent="0.25">
      <c r="A30">
        <v>29</v>
      </c>
      <c r="B30" t="s">
        <v>28</v>
      </c>
      <c r="C30" t="s">
        <v>57</v>
      </c>
      <c r="D30">
        <v>39</v>
      </c>
      <c r="E30">
        <v>63</v>
      </c>
      <c r="F30">
        <v>0</v>
      </c>
      <c r="G30">
        <v>3</v>
      </c>
      <c r="H30">
        <v>0</v>
      </c>
      <c r="I30">
        <v>168</v>
      </c>
      <c r="J30">
        <v>69</v>
      </c>
      <c r="K30">
        <v>34</v>
      </c>
      <c r="L30">
        <v>15</v>
      </c>
      <c r="M30">
        <v>20</v>
      </c>
      <c r="N30">
        <v>274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1313</v>
      </c>
      <c r="AC30">
        <v>2017</v>
      </c>
      <c r="AD30">
        <f t="shared" si="0"/>
        <v>35</v>
      </c>
      <c r="AE30">
        <f t="shared" si="1"/>
        <v>233</v>
      </c>
      <c r="AF30">
        <f t="shared" si="2"/>
        <v>34</v>
      </c>
      <c r="AG30">
        <f t="shared" si="3"/>
        <v>386</v>
      </c>
      <c r="AH30">
        <v>1.768</v>
      </c>
      <c r="AI30">
        <f t="shared" si="4"/>
        <v>19.796380090497738</v>
      </c>
      <c r="AJ30">
        <f t="shared" si="5"/>
        <v>131.78733031674207</v>
      </c>
      <c r="AK30">
        <f t="shared" si="6"/>
        <v>218.32579185520362</v>
      </c>
    </row>
    <row r="31" spans="1:37" x14ac:dyDescent="0.25">
      <c r="A31">
        <v>30</v>
      </c>
      <c r="B31" t="s">
        <v>83</v>
      </c>
      <c r="C31" t="s">
        <v>84</v>
      </c>
      <c r="D31">
        <v>1</v>
      </c>
      <c r="E31">
        <v>4</v>
      </c>
      <c r="F31">
        <v>1</v>
      </c>
      <c r="G31">
        <v>0</v>
      </c>
      <c r="H31">
        <v>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2017</v>
      </c>
      <c r="AD31">
        <f t="shared" si="0"/>
        <v>0</v>
      </c>
      <c r="AE31">
        <f t="shared" si="1"/>
        <v>5</v>
      </c>
      <c r="AF31">
        <f t="shared" si="2"/>
        <v>1</v>
      </c>
      <c r="AG31">
        <f t="shared" si="3"/>
        <v>3</v>
      </c>
      <c r="AH31">
        <v>1.024</v>
      </c>
      <c r="AI31">
        <f t="shared" si="4"/>
        <v>0</v>
      </c>
      <c r="AJ31">
        <f t="shared" si="5"/>
        <v>4.8828125</v>
      </c>
      <c r="AK31">
        <f t="shared" si="6"/>
        <v>2.9296875</v>
      </c>
    </row>
    <row r="32" spans="1:37" x14ac:dyDescent="0.25">
      <c r="A32">
        <v>31</v>
      </c>
      <c r="B32" t="s">
        <v>83</v>
      </c>
      <c r="C32" t="s">
        <v>60</v>
      </c>
      <c r="D32">
        <v>0</v>
      </c>
      <c r="E32">
        <v>3</v>
      </c>
      <c r="F32">
        <v>2</v>
      </c>
      <c r="G32">
        <v>2</v>
      </c>
      <c r="H32">
        <v>0</v>
      </c>
      <c r="I32">
        <v>6</v>
      </c>
      <c r="J32">
        <v>0</v>
      </c>
      <c r="K32">
        <v>0</v>
      </c>
      <c r="L32">
        <v>0</v>
      </c>
      <c r="M32">
        <v>3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8</v>
      </c>
      <c r="AC32">
        <v>2017</v>
      </c>
      <c r="AD32">
        <f t="shared" si="0"/>
        <v>3</v>
      </c>
      <c r="AE32">
        <f t="shared" si="1"/>
        <v>12</v>
      </c>
      <c r="AF32">
        <f t="shared" si="2"/>
        <v>0</v>
      </c>
      <c r="AG32">
        <f t="shared" si="3"/>
        <v>2</v>
      </c>
      <c r="AH32">
        <v>1.2090000000000001</v>
      </c>
      <c r="AI32">
        <f t="shared" si="4"/>
        <v>2.4813895781637716</v>
      </c>
      <c r="AJ32">
        <f t="shared" si="5"/>
        <v>9.9255583126550864</v>
      </c>
      <c r="AK32">
        <f t="shared" si="6"/>
        <v>1.6542597187758477</v>
      </c>
    </row>
    <row r="33" spans="1:37" x14ac:dyDescent="0.25">
      <c r="A33">
        <v>32</v>
      </c>
      <c r="B33" t="s">
        <v>83</v>
      </c>
      <c r="C33" t="s">
        <v>61</v>
      </c>
      <c r="D33">
        <v>0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2017</v>
      </c>
      <c r="AD33">
        <f t="shared" si="0"/>
        <v>0</v>
      </c>
      <c r="AE33">
        <f t="shared" si="1"/>
        <v>2</v>
      </c>
      <c r="AF33">
        <f t="shared" si="2"/>
        <v>1</v>
      </c>
      <c r="AG33">
        <f t="shared" si="3"/>
        <v>0</v>
      </c>
      <c r="AH33">
        <v>1.024</v>
      </c>
      <c r="AI33">
        <f t="shared" si="4"/>
        <v>0</v>
      </c>
      <c r="AJ33">
        <f t="shared" si="5"/>
        <v>1.953125</v>
      </c>
      <c r="AK33">
        <f t="shared" si="6"/>
        <v>0</v>
      </c>
    </row>
    <row r="34" spans="1:37" x14ac:dyDescent="0.25">
      <c r="A34">
        <v>33</v>
      </c>
      <c r="B34" t="s">
        <v>83</v>
      </c>
      <c r="C34" t="s">
        <v>62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2017</v>
      </c>
      <c r="AD34">
        <f t="shared" si="0"/>
        <v>3</v>
      </c>
      <c r="AE34">
        <f t="shared" si="1"/>
        <v>1</v>
      </c>
      <c r="AF34">
        <f t="shared" si="2"/>
        <v>0</v>
      </c>
      <c r="AG34">
        <f t="shared" si="3"/>
        <v>0</v>
      </c>
      <c r="AH34">
        <v>1.024</v>
      </c>
      <c r="AI34">
        <f t="shared" si="4"/>
        <v>2.9296875</v>
      </c>
      <c r="AJ34">
        <f t="shared" si="5"/>
        <v>0.9765625</v>
      </c>
      <c r="AK34">
        <f t="shared" si="6"/>
        <v>0</v>
      </c>
    </row>
    <row r="35" spans="1:37" x14ac:dyDescent="0.25">
      <c r="A35">
        <v>34</v>
      </c>
      <c r="B35" t="s">
        <v>83</v>
      </c>
      <c r="C35" t="s">
        <v>65</v>
      </c>
      <c r="D35">
        <v>11</v>
      </c>
      <c r="E35">
        <v>43</v>
      </c>
      <c r="F35">
        <v>59</v>
      </c>
      <c r="G35">
        <v>31</v>
      </c>
      <c r="H35">
        <v>0</v>
      </c>
      <c r="I35">
        <v>114</v>
      </c>
      <c r="J35">
        <v>19</v>
      </c>
      <c r="K35">
        <v>37</v>
      </c>
      <c r="L35">
        <v>33</v>
      </c>
      <c r="M35">
        <v>20</v>
      </c>
      <c r="N35">
        <v>4</v>
      </c>
      <c r="O35">
        <v>2</v>
      </c>
      <c r="P35">
        <v>0</v>
      </c>
      <c r="Q35">
        <v>0</v>
      </c>
      <c r="R35">
        <v>20</v>
      </c>
      <c r="S35">
        <v>0</v>
      </c>
      <c r="T35">
        <v>0</v>
      </c>
      <c r="U35">
        <v>4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90</v>
      </c>
      <c r="AC35">
        <v>2017</v>
      </c>
      <c r="AD35">
        <f t="shared" si="0"/>
        <v>53</v>
      </c>
      <c r="AE35">
        <f t="shared" si="1"/>
        <v>218</v>
      </c>
      <c r="AF35">
        <f t="shared" si="2"/>
        <v>37</v>
      </c>
      <c r="AG35">
        <f t="shared" si="3"/>
        <v>89</v>
      </c>
      <c r="AH35">
        <v>1.024</v>
      </c>
      <c r="AI35">
        <f t="shared" si="4"/>
        <v>51.7578125</v>
      </c>
      <c r="AJ35">
        <f t="shared" si="5"/>
        <v>212.890625</v>
      </c>
      <c r="AK35">
        <f t="shared" si="6"/>
        <v>86.9140625</v>
      </c>
    </row>
    <row r="36" spans="1:37" x14ac:dyDescent="0.25">
      <c r="A36">
        <v>35</v>
      </c>
      <c r="B36" t="s">
        <v>83</v>
      </c>
      <c r="C36" t="s">
        <v>63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2017</v>
      </c>
      <c r="AD36">
        <f t="shared" si="0"/>
        <v>0</v>
      </c>
      <c r="AE36">
        <f t="shared" si="1"/>
        <v>0</v>
      </c>
      <c r="AF36">
        <f t="shared" si="2"/>
        <v>0</v>
      </c>
      <c r="AG36">
        <f t="shared" si="3"/>
        <v>0</v>
      </c>
      <c r="AH36">
        <v>1.768</v>
      </c>
      <c r="AI36">
        <f t="shared" si="4"/>
        <v>0</v>
      </c>
      <c r="AJ36">
        <f t="shared" si="5"/>
        <v>0</v>
      </c>
      <c r="AK36">
        <f t="shared" si="6"/>
        <v>0</v>
      </c>
    </row>
    <row r="37" spans="1:37" x14ac:dyDescent="0.25">
      <c r="A37">
        <v>36</v>
      </c>
      <c r="B37" t="s">
        <v>83</v>
      </c>
      <c r="C37" t="s">
        <v>64</v>
      </c>
      <c r="D37">
        <v>1</v>
      </c>
      <c r="E37">
        <v>2</v>
      </c>
      <c r="F37">
        <v>1</v>
      </c>
      <c r="G37">
        <v>0</v>
      </c>
      <c r="H37">
        <v>0</v>
      </c>
      <c r="I37">
        <v>7</v>
      </c>
      <c r="J37">
        <v>3</v>
      </c>
      <c r="K37">
        <v>0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7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1</v>
      </c>
      <c r="AC37">
        <v>2017</v>
      </c>
      <c r="AD37">
        <f t="shared" si="0"/>
        <v>2</v>
      </c>
      <c r="AE37">
        <f t="shared" si="1"/>
        <v>11</v>
      </c>
      <c r="AF37">
        <f t="shared" si="2"/>
        <v>0</v>
      </c>
      <c r="AG37">
        <f t="shared" si="3"/>
        <v>11</v>
      </c>
      <c r="AH37">
        <v>1.768</v>
      </c>
      <c r="AI37">
        <f t="shared" si="4"/>
        <v>1.1312217194570136</v>
      </c>
      <c r="AJ37">
        <f t="shared" si="5"/>
        <v>6.2217194570135748</v>
      </c>
      <c r="AK37">
        <f t="shared" si="6"/>
        <v>6.2217194570135748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opLeftCell="L1" zoomScale="55" zoomScaleNormal="55" workbookViewId="0">
      <selection activeCell="AH1" sqref="AH1:AH1048576"/>
    </sheetView>
  </sheetViews>
  <sheetFormatPr defaultRowHeight="15" x14ac:dyDescent="0.25"/>
  <cols>
    <col min="34" max="34" width="18.28515625" bestFit="1" customWidth="1"/>
  </cols>
  <sheetData>
    <row r="1" spans="1:37" x14ac:dyDescent="0.25">
      <c r="A1" t="s">
        <v>66</v>
      </c>
      <c r="B1" t="s">
        <v>1</v>
      </c>
      <c r="C1" t="s">
        <v>2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3</v>
      </c>
      <c r="J1" t="s">
        <v>5</v>
      </c>
      <c r="K1" t="s">
        <v>6</v>
      </c>
      <c r="L1" t="s">
        <v>7</v>
      </c>
      <c r="M1" t="s">
        <v>72</v>
      </c>
      <c r="N1" t="s">
        <v>8</v>
      </c>
      <c r="O1" t="s">
        <v>73</v>
      </c>
      <c r="P1" t="s">
        <v>74</v>
      </c>
      <c r="Q1" t="s">
        <v>15</v>
      </c>
      <c r="R1" t="s">
        <v>77</v>
      </c>
      <c r="S1" t="s">
        <v>10</v>
      </c>
      <c r="T1" t="s">
        <v>75</v>
      </c>
      <c r="U1" t="s">
        <v>76</v>
      </c>
      <c r="V1" t="s">
        <v>12</v>
      </c>
      <c r="W1" t="s">
        <v>19</v>
      </c>
      <c r="X1" t="s">
        <v>80</v>
      </c>
      <c r="Y1" t="s">
        <v>78</v>
      </c>
      <c r="Z1" t="s">
        <v>21</v>
      </c>
      <c r="AA1" t="s">
        <v>81</v>
      </c>
      <c r="AB1" t="s">
        <v>82</v>
      </c>
      <c r="AC1" t="s">
        <v>23</v>
      </c>
      <c r="AD1" t="s">
        <v>27</v>
      </c>
      <c r="AE1" t="s">
        <v>25</v>
      </c>
      <c r="AF1" t="s">
        <v>26</v>
      </c>
      <c r="AG1" t="s">
        <v>24</v>
      </c>
      <c r="AH1" t="s">
        <v>153</v>
      </c>
      <c r="AI1" t="s">
        <v>154</v>
      </c>
      <c r="AJ1" t="s">
        <v>155</v>
      </c>
      <c r="AK1" t="s">
        <v>156</v>
      </c>
    </row>
    <row r="2" spans="1:37" x14ac:dyDescent="0.25">
      <c r="A2">
        <v>1</v>
      </c>
      <c r="B2" t="s">
        <v>28</v>
      </c>
      <c r="C2" t="s">
        <v>29</v>
      </c>
      <c r="D2">
        <v>65</v>
      </c>
      <c r="E2">
        <v>186</v>
      </c>
      <c r="F2">
        <v>109</v>
      </c>
      <c r="G2">
        <v>36</v>
      </c>
      <c r="H2">
        <v>0</v>
      </c>
      <c r="I2">
        <v>78</v>
      </c>
      <c r="J2">
        <v>46</v>
      </c>
      <c r="K2">
        <v>178</v>
      </c>
      <c r="L2">
        <v>21</v>
      </c>
      <c r="M2">
        <v>24</v>
      </c>
      <c r="N2">
        <v>24</v>
      </c>
      <c r="O2">
        <v>1</v>
      </c>
      <c r="P2">
        <v>0</v>
      </c>
      <c r="Q2">
        <v>0</v>
      </c>
      <c r="R2">
        <v>9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157</v>
      </c>
      <c r="AC2">
        <v>2018</v>
      </c>
      <c r="AD2">
        <f>L2+M2+Y2+T2</f>
        <v>45</v>
      </c>
      <c r="AE2">
        <f>E2+F2+H2+I2+O2+P2+Q2+W2+X2+Z2</f>
        <v>374</v>
      </c>
      <c r="AF2">
        <f>K2</f>
        <v>178</v>
      </c>
      <c r="AG2">
        <f>D2+G2+J2+N2+R2+S2+U2+AA2</f>
        <v>181</v>
      </c>
      <c r="AH2">
        <v>1.768</v>
      </c>
      <c r="AI2">
        <f>AD2/AH2</f>
        <v>25.452488687782804</v>
      </c>
      <c r="AJ2">
        <f>AE2/AH2</f>
        <v>211.53846153846155</v>
      </c>
      <c r="AK2">
        <f>AG2/AH2</f>
        <v>102.37556561085972</v>
      </c>
    </row>
    <row r="3" spans="1:37" x14ac:dyDescent="0.25">
      <c r="A3">
        <v>2</v>
      </c>
      <c r="B3" t="s">
        <v>28</v>
      </c>
      <c r="C3" t="s">
        <v>30</v>
      </c>
      <c r="D3">
        <v>0</v>
      </c>
      <c r="E3">
        <v>2</v>
      </c>
      <c r="F3">
        <v>1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5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50</v>
      </c>
      <c r="AC3">
        <v>2018</v>
      </c>
      <c r="AD3">
        <f t="shared" ref="AD3:AD37" si="0">L3+M3+Y3+T3</f>
        <v>6</v>
      </c>
      <c r="AE3">
        <f t="shared" ref="AE3:AE37" si="1">E3+F3+H3+I3+O3+P3+Q3+W3+X3+Z3</f>
        <v>6</v>
      </c>
      <c r="AF3">
        <f t="shared" ref="AF3:AF37" si="2">K3</f>
        <v>0</v>
      </c>
      <c r="AG3">
        <f t="shared" ref="AG3:AG37" si="3">D3+G3+J3+N3+R3+S3+U3+AA3</f>
        <v>0</v>
      </c>
      <c r="AH3">
        <v>0.31</v>
      </c>
      <c r="AI3">
        <f t="shared" ref="AI3:AI37" si="4">AD3/AH3</f>
        <v>19.35483870967742</v>
      </c>
      <c r="AJ3">
        <f t="shared" ref="AJ3:AJ37" si="5">AE3/AH3</f>
        <v>19.35483870967742</v>
      </c>
      <c r="AK3">
        <f t="shared" ref="AK3:AK37" si="6">AG3/AH3</f>
        <v>0</v>
      </c>
    </row>
    <row r="4" spans="1:37" x14ac:dyDescent="0.25">
      <c r="A4">
        <v>3</v>
      </c>
      <c r="B4" t="s">
        <v>28</v>
      </c>
      <c r="C4" t="s">
        <v>31</v>
      </c>
      <c r="D4">
        <v>139</v>
      </c>
      <c r="E4">
        <v>77</v>
      </c>
      <c r="F4">
        <v>4</v>
      </c>
      <c r="G4">
        <v>8</v>
      </c>
      <c r="H4">
        <v>0</v>
      </c>
      <c r="I4">
        <v>307</v>
      </c>
      <c r="J4">
        <v>35</v>
      </c>
      <c r="K4">
        <v>7</v>
      </c>
      <c r="L4">
        <v>22</v>
      </c>
      <c r="M4">
        <v>63</v>
      </c>
      <c r="N4">
        <v>19</v>
      </c>
      <c r="O4">
        <v>0</v>
      </c>
      <c r="P4">
        <v>0</v>
      </c>
      <c r="Q4">
        <v>15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543</v>
      </c>
      <c r="AC4">
        <v>2018</v>
      </c>
      <c r="AD4">
        <f t="shared" si="0"/>
        <v>85</v>
      </c>
      <c r="AE4">
        <f t="shared" si="1"/>
        <v>404</v>
      </c>
      <c r="AF4">
        <f t="shared" si="2"/>
        <v>7</v>
      </c>
      <c r="AG4">
        <f t="shared" si="3"/>
        <v>202</v>
      </c>
      <c r="AH4">
        <v>0.31</v>
      </c>
      <c r="AI4">
        <f t="shared" si="4"/>
        <v>274.19354838709677</v>
      </c>
      <c r="AJ4">
        <f t="shared" si="5"/>
        <v>1303.2258064516129</v>
      </c>
      <c r="AK4">
        <f t="shared" si="6"/>
        <v>651.61290322580646</v>
      </c>
    </row>
    <row r="5" spans="1:37" x14ac:dyDescent="0.25">
      <c r="A5">
        <v>4</v>
      </c>
      <c r="B5" t="s">
        <v>28</v>
      </c>
      <c r="C5" t="s">
        <v>32</v>
      </c>
      <c r="D5">
        <v>1016</v>
      </c>
      <c r="E5">
        <v>132</v>
      </c>
      <c r="F5">
        <v>11</v>
      </c>
      <c r="G5">
        <v>71</v>
      </c>
      <c r="H5">
        <v>15</v>
      </c>
      <c r="I5">
        <v>595</v>
      </c>
      <c r="J5">
        <v>462</v>
      </c>
      <c r="K5">
        <v>112</v>
      </c>
      <c r="L5">
        <v>269</v>
      </c>
      <c r="M5">
        <v>158</v>
      </c>
      <c r="N5">
        <v>37</v>
      </c>
      <c r="O5">
        <v>1</v>
      </c>
      <c r="P5">
        <v>3</v>
      </c>
      <c r="Q5">
        <v>4</v>
      </c>
      <c r="R5">
        <v>0</v>
      </c>
      <c r="S5">
        <v>10</v>
      </c>
      <c r="T5">
        <v>9</v>
      </c>
      <c r="U5">
        <v>0</v>
      </c>
      <c r="V5">
        <v>2</v>
      </c>
      <c r="W5">
        <v>0</v>
      </c>
      <c r="X5">
        <v>12</v>
      </c>
      <c r="Y5">
        <v>0</v>
      </c>
      <c r="Z5">
        <v>0</v>
      </c>
      <c r="AA5">
        <v>0</v>
      </c>
      <c r="AB5">
        <v>15</v>
      </c>
      <c r="AC5">
        <v>2018</v>
      </c>
      <c r="AD5">
        <f t="shared" si="0"/>
        <v>436</v>
      </c>
      <c r="AE5">
        <f t="shared" si="1"/>
        <v>773</v>
      </c>
      <c r="AF5">
        <f t="shared" si="2"/>
        <v>112</v>
      </c>
      <c r="AG5">
        <f t="shared" si="3"/>
        <v>1596</v>
      </c>
      <c r="AH5">
        <v>1.5960000000000001</v>
      </c>
      <c r="AI5">
        <f t="shared" si="4"/>
        <v>273.18295739348372</v>
      </c>
      <c r="AJ5">
        <f t="shared" si="5"/>
        <v>484.3358395989975</v>
      </c>
      <c r="AK5">
        <f t="shared" si="6"/>
        <v>1000</v>
      </c>
    </row>
    <row r="6" spans="1:37" x14ac:dyDescent="0.25">
      <c r="A6">
        <v>5</v>
      </c>
      <c r="B6" t="s">
        <v>28</v>
      </c>
      <c r="C6" t="s">
        <v>33</v>
      </c>
      <c r="D6">
        <v>54</v>
      </c>
      <c r="E6">
        <v>43</v>
      </c>
      <c r="F6">
        <v>48</v>
      </c>
      <c r="G6">
        <v>16</v>
      </c>
      <c r="H6">
        <v>0</v>
      </c>
      <c r="I6">
        <v>78</v>
      </c>
      <c r="J6">
        <v>18</v>
      </c>
      <c r="K6">
        <v>76</v>
      </c>
      <c r="L6">
        <v>48</v>
      </c>
      <c r="M6">
        <v>35</v>
      </c>
      <c r="N6">
        <v>2</v>
      </c>
      <c r="O6">
        <v>96</v>
      </c>
      <c r="P6">
        <v>1</v>
      </c>
      <c r="Q6">
        <v>0</v>
      </c>
      <c r="R6">
        <v>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394</v>
      </c>
      <c r="AC6">
        <v>2018</v>
      </c>
      <c r="AD6">
        <f t="shared" si="0"/>
        <v>83</v>
      </c>
      <c r="AE6">
        <f t="shared" si="1"/>
        <v>266</v>
      </c>
      <c r="AF6">
        <f t="shared" si="2"/>
        <v>76</v>
      </c>
      <c r="AG6">
        <f t="shared" si="3"/>
        <v>98</v>
      </c>
      <c r="AH6">
        <v>2.1539999999999999</v>
      </c>
      <c r="AI6">
        <f t="shared" si="4"/>
        <v>38.532961931290622</v>
      </c>
      <c r="AJ6">
        <f t="shared" si="5"/>
        <v>123.49117920148561</v>
      </c>
      <c r="AK6">
        <f t="shared" si="6"/>
        <v>45.496750232126281</v>
      </c>
    </row>
    <row r="7" spans="1:37" x14ac:dyDescent="0.25">
      <c r="A7">
        <v>6</v>
      </c>
      <c r="B7" t="s">
        <v>28</v>
      </c>
      <c r="C7" t="s">
        <v>34</v>
      </c>
      <c r="D7">
        <v>2</v>
      </c>
      <c r="E7">
        <v>0</v>
      </c>
      <c r="F7">
        <v>13</v>
      </c>
      <c r="G7">
        <v>2</v>
      </c>
      <c r="H7">
        <v>0</v>
      </c>
      <c r="I7">
        <v>5</v>
      </c>
      <c r="J7">
        <v>2</v>
      </c>
      <c r="K7">
        <v>2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2018</v>
      </c>
      <c r="AD7">
        <f t="shared" si="0"/>
        <v>1</v>
      </c>
      <c r="AE7">
        <f t="shared" si="1"/>
        <v>18</v>
      </c>
      <c r="AF7">
        <f t="shared" si="2"/>
        <v>2</v>
      </c>
      <c r="AG7">
        <f t="shared" si="3"/>
        <v>6</v>
      </c>
      <c r="AH7">
        <v>1.2090000000000001</v>
      </c>
      <c r="AI7">
        <f t="shared" si="4"/>
        <v>0.82712985938792383</v>
      </c>
      <c r="AJ7">
        <f t="shared" si="5"/>
        <v>14.888337468982629</v>
      </c>
      <c r="AK7">
        <f t="shared" si="6"/>
        <v>4.9627791563275432</v>
      </c>
    </row>
    <row r="8" spans="1:37" x14ac:dyDescent="0.25">
      <c r="A8">
        <v>7</v>
      </c>
      <c r="B8" t="s">
        <v>28</v>
      </c>
      <c r="C8" t="s">
        <v>35</v>
      </c>
      <c r="D8">
        <v>60</v>
      </c>
      <c r="E8">
        <v>96</v>
      </c>
      <c r="F8">
        <v>211</v>
      </c>
      <c r="G8">
        <v>69</v>
      </c>
      <c r="H8">
        <v>18</v>
      </c>
      <c r="I8">
        <v>182</v>
      </c>
      <c r="J8">
        <v>33</v>
      </c>
      <c r="K8">
        <v>71</v>
      </c>
      <c r="L8">
        <v>158</v>
      </c>
      <c r="M8">
        <v>98</v>
      </c>
      <c r="N8">
        <v>6</v>
      </c>
      <c r="O8">
        <v>0</v>
      </c>
      <c r="P8">
        <v>27</v>
      </c>
      <c r="Q8">
        <v>1</v>
      </c>
      <c r="R8">
        <v>4</v>
      </c>
      <c r="S8">
        <v>4</v>
      </c>
      <c r="T8">
        <v>2</v>
      </c>
      <c r="U8">
        <v>0</v>
      </c>
      <c r="V8">
        <v>2</v>
      </c>
      <c r="W8">
        <v>1</v>
      </c>
      <c r="X8">
        <v>1</v>
      </c>
      <c r="Y8">
        <v>1</v>
      </c>
      <c r="Z8">
        <v>0</v>
      </c>
      <c r="AA8">
        <v>0</v>
      </c>
      <c r="AB8">
        <v>27</v>
      </c>
      <c r="AC8">
        <v>2018</v>
      </c>
      <c r="AD8">
        <f t="shared" si="0"/>
        <v>259</v>
      </c>
      <c r="AE8">
        <f t="shared" si="1"/>
        <v>537</v>
      </c>
      <c r="AF8">
        <f t="shared" si="2"/>
        <v>71</v>
      </c>
      <c r="AG8">
        <f t="shared" si="3"/>
        <v>176</v>
      </c>
      <c r="AH8">
        <v>1.2090000000000001</v>
      </c>
      <c r="AI8">
        <f t="shared" si="4"/>
        <v>214.22663358147227</v>
      </c>
      <c r="AJ8">
        <f t="shared" si="5"/>
        <v>444.16873449131509</v>
      </c>
      <c r="AK8">
        <f t="shared" si="6"/>
        <v>145.5748552522746</v>
      </c>
    </row>
    <row r="9" spans="1:37" x14ac:dyDescent="0.25">
      <c r="A9">
        <v>8</v>
      </c>
      <c r="B9" t="s">
        <v>28</v>
      </c>
      <c r="C9" t="s">
        <v>36</v>
      </c>
      <c r="D9">
        <v>136</v>
      </c>
      <c r="E9">
        <v>126</v>
      </c>
      <c r="F9">
        <v>28</v>
      </c>
      <c r="G9">
        <v>48</v>
      </c>
      <c r="H9">
        <v>0</v>
      </c>
      <c r="I9">
        <v>270</v>
      </c>
      <c r="J9">
        <v>70</v>
      </c>
      <c r="K9">
        <v>35</v>
      </c>
      <c r="L9">
        <v>21</v>
      </c>
      <c r="M9">
        <v>87</v>
      </c>
      <c r="N9">
        <v>20</v>
      </c>
      <c r="O9">
        <v>2</v>
      </c>
      <c r="P9">
        <v>7</v>
      </c>
      <c r="Q9">
        <v>1</v>
      </c>
      <c r="R9">
        <v>3</v>
      </c>
      <c r="S9">
        <v>0</v>
      </c>
      <c r="T9">
        <v>1</v>
      </c>
      <c r="U9">
        <v>1</v>
      </c>
      <c r="V9">
        <v>2</v>
      </c>
      <c r="W9">
        <v>0</v>
      </c>
      <c r="X9">
        <v>0</v>
      </c>
      <c r="Y9">
        <v>1</v>
      </c>
      <c r="Z9">
        <v>0</v>
      </c>
      <c r="AA9">
        <v>0</v>
      </c>
      <c r="AB9">
        <v>245</v>
      </c>
      <c r="AC9">
        <v>2018</v>
      </c>
      <c r="AD9">
        <f t="shared" si="0"/>
        <v>110</v>
      </c>
      <c r="AE9">
        <f t="shared" si="1"/>
        <v>434</v>
      </c>
      <c r="AF9">
        <f t="shared" si="2"/>
        <v>35</v>
      </c>
      <c r="AG9">
        <f t="shared" si="3"/>
        <v>278</v>
      </c>
      <c r="AH9">
        <v>1.024</v>
      </c>
      <c r="AI9">
        <f t="shared" si="4"/>
        <v>107.421875</v>
      </c>
      <c r="AJ9">
        <f t="shared" si="5"/>
        <v>423.828125</v>
      </c>
      <c r="AK9">
        <f t="shared" si="6"/>
        <v>271.484375</v>
      </c>
    </row>
    <row r="10" spans="1:37" x14ac:dyDescent="0.25">
      <c r="A10">
        <v>9</v>
      </c>
      <c r="B10" t="s">
        <v>28</v>
      </c>
      <c r="C10" t="s">
        <v>37</v>
      </c>
      <c r="D10">
        <v>10</v>
      </c>
      <c r="E10">
        <v>4</v>
      </c>
      <c r="F10">
        <v>3</v>
      </c>
      <c r="G10">
        <v>1</v>
      </c>
      <c r="H10">
        <v>0</v>
      </c>
      <c r="I10">
        <v>12</v>
      </c>
      <c r="J10">
        <v>4</v>
      </c>
      <c r="K10">
        <v>8</v>
      </c>
      <c r="L10">
        <v>8</v>
      </c>
      <c r="M10">
        <v>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6</v>
      </c>
      <c r="X10">
        <v>0</v>
      </c>
      <c r="Y10">
        <v>0</v>
      </c>
      <c r="Z10">
        <v>0</v>
      </c>
      <c r="AA10">
        <v>0</v>
      </c>
      <c r="AB10">
        <v>39</v>
      </c>
      <c r="AC10">
        <v>2018</v>
      </c>
      <c r="AD10">
        <f t="shared" si="0"/>
        <v>12</v>
      </c>
      <c r="AE10">
        <f t="shared" si="1"/>
        <v>25</v>
      </c>
      <c r="AF10">
        <f t="shared" si="2"/>
        <v>8</v>
      </c>
      <c r="AG10">
        <f t="shared" si="3"/>
        <v>15</v>
      </c>
      <c r="AH10">
        <v>1.024</v>
      </c>
      <c r="AI10">
        <f t="shared" si="4"/>
        <v>11.71875</v>
      </c>
      <c r="AJ10">
        <f t="shared" si="5"/>
        <v>24.4140625</v>
      </c>
      <c r="AK10">
        <f t="shared" si="6"/>
        <v>14.6484375</v>
      </c>
    </row>
    <row r="11" spans="1:37" x14ac:dyDescent="0.25">
      <c r="A11">
        <v>10</v>
      </c>
      <c r="B11" t="s">
        <v>28</v>
      </c>
      <c r="C11" t="s">
        <v>38</v>
      </c>
      <c r="D11">
        <v>11</v>
      </c>
      <c r="E11">
        <v>9</v>
      </c>
      <c r="F11">
        <v>6</v>
      </c>
      <c r="G11">
        <v>0</v>
      </c>
      <c r="H11">
        <v>0</v>
      </c>
      <c r="I11">
        <v>18</v>
      </c>
      <c r="J11">
        <v>0</v>
      </c>
      <c r="K11">
        <v>6</v>
      </c>
      <c r="L11">
        <v>3</v>
      </c>
      <c r="M11">
        <v>11</v>
      </c>
      <c r="N11">
        <v>0</v>
      </c>
      <c r="O11">
        <v>59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0</v>
      </c>
      <c r="Y11">
        <v>0</v>
      </c>
      <c r="Z11">
        <v>1</v>
      </c>
      <c r="AA11">
        <v>0</v>
      </c>
      <c r="AB11">
        <v>53</v>
      </c>
      <c r="AC11">
        <v>2018</v>
      </c>
      <c r="AD11">
        <f t="shared" si="0"/>
        <v>14</v>
      </c>
      <c r="AE11">
        <f t="shared" si="1"/>
        <v>97</v>
      </c>
      <c r="AF11">
        <f t="shared" si="2"/>
        <v>6</v>
      </c>
      <c r="AG11">
        <f t="shared" si="3"/>
        <v>11</v>
      </c>
      <c r="AH11">
        <v>1.5960000000000001</v>
      </c>
      <c r="AI11">
        <f t="shared" si="4"/>
        <v>8.7719298245614024</v>
      </c>
      <c r="AJ11">
        <f t="shared" si="5"/>
        <v>60.776942355889723</v>
      </c>
      <c r="AK11">
        <f t="shared" si="6"/>
        <v>6.8922305764411025</v>
      </c>
    </row>
    <row r="12" spans="1:37" x14ac:dyDescent="0.25">
      <c r="A12">
        <v>11</v>
      </c>
      <c r="B12" t="s">
        <v>28</v>
      </c>
      <c r="C12" t="s">
        <v>39</v>
      </c>
      <c r="D12">
        <v>140</v>
      </c>
      <c r="E12">
        <v>125</v>
      </c>
      <c r="F12">
        <v>29</v>
      </c>
      <c r="G12">
        <v>58</v>
      </c>
      <c r="H12">
        <v>10</v>
      </c>
      <c r="I12">
        <v>178</v>
      </c>
      <c r="J12">
        <v>875</v>
      </c>
      <c r="K12">
        <v>50</v>
      </c>
      <c r="L12">
        <v>59</v>
      </c>
      <c r="M12">
        <v>17</v>
      </c>
      <c r="N12">
        <v>61</v>
      </c>
      <c r="O12">
        <v>2</v>
      </c>
      <c r="P12">
        <v>1</v>
      </c>
      <c r="Q12">
        <v>12</v>
      </c>
      <c r="R12">
        <v>18</v>
      </c>
      <c r="S12">
        <v>23</v>
      </c>
      <c r="T12">
        <v>1</v>
      </c>
      <c r="U12">
        <v>0</v>
      </c>
      <c r="V12">
        <v>0</v>
      </c>
      <c r="W12">
        <v>9</v>
      </c>
      <c r="X12">
        <v>0</v>
      </c>
      <c r="Y12">
        <v>0</v>
      </c>
      <c r="Z12">
        <v>0</v>
      </c>
      <c r="AA12">
        <v>0</v>
      </c>
      <c r="AB12">
        <v>44</v>
      </c>
      <c r="AC12">
        <v>2018</v>
      </c>
      <c r="AD12">
        <f t="shared" si="0"/>
        <v>77</v>
      </c>
      <c r="AE12">
        <f t="shared" si="1"/>
        <v>366</v>
      </c>
      <c r="AF12">
        <f t="shared" si="2"/>
        <v>50</v>
      </c>
      <c r="AG12">
        <f t="shared" si="3"/>
        <v>1175</v>
      </c>
      <c r="AH12">
        <v>1.768</v>
      </c>
      <c r="AI12">
        <f t="shared" si="4"/>
        <v>43.552036199095021</v>
      </c>
      <c r="AJ12">
        <f t="shared" si="5"/>
        <v>207.01357466063348</v>
      </c>
      <c r="AK12">
        <f t="shared" si="6"/>
        <v>664.59276018099547</v>
      </c>
    </row>
    <row r="13" spans="1:37" x14ac:dyDescent="0.25">
      <c r="A13">
        <v>12</v>
      </c>
      <c r="B13" t="s">
        <v>28</v>
      </c>
      <c r="C13" t="s">
        <v>40</v>
      </c>
      <c r="D13">
        <v>170</v>
      </c>
      <c r="E13">
        <v>132</v>
      </c>
      <c r="F13">
        <v>116</v>
      </c>
      <c r="G13">
        <v>59</v>
      </c>
      <c r="H13">
        <v>4</v>
      </c>
      <c r="I13">
        <v>264</v>
      </c>
      <c r="J13">
        <v>54</v>
      </c>
      <c r="K13">
        <v>115</v>
      </c>
      <c r="L13">
        <v>60</v>
      </c>
      <c r="M13">
        <v>73</v>
      </c>
      <c r="N13">
        <v>18</v>
      </c>
      <c r="O13">
        <v>0</v>
      </c>
      <c r="P13">
        <v>2</v>
      </c>
      <c r="Q13">
        <v>4</v>
      </c>
      <c r="R13">
        <v>0</v>
      </c>
      <c r="S13">
        <v>0</v>
      </c>
      <c r="T13">
        <v>6</v>
      </c>
      <c r="U13">
        <v>5</v>
      </c>
      <c r="V13">
        <v>9</v>
      </c>
      <c r="W13">
        <v>0</v>
      </c>
      <c r="X13">
        <v>3</v>
      </c>
      <c r="Y13">
        <v>1</v>
      </c>
      <c r="Z13">
        <v>1</v>
      </c>
      <c r="AA13">
        <v>0</v>
      </c>
      <c r="AB13">
        <v>238</v>
      </c>
      <c r="AC13">
        <v>2018</v>
      </c>
      <c r="AD13">
        <f t="shared" si="0"/>
        <v>140</v>
      </c>
      <c r="AE13">
        <f t="shared" si="1"/>
        <v>526</v>
      </c>
      <c r="AF13">
        <f t="shared" si="2"/>
        <v>115</v>
      </c>
      <c r="AG13">
        <f t="shared" si="3"/>
        <v>306</v>
      </c>
      <c r="AH13">
        <v>1.768</v>
      </c>
      <c r="AI13">
        <f t="shared" si="4"/>
        <v>79.185520361990953</v>
      </c>
      <c r="AJ13">
        <f t="shared" si="5"/>
        <v>297.51131221719459</v>
      </c>
      <c r="AK13">
        <f t="shared" si="6"/>
        <v>173.07692307692307</v>
      </c>
    </row>
    <row r="14" spans="1:37" x14ac:dyDescent="0.25">
      <c r="A14">
        <v>13</v>
      </c>
      <c r="B14" t="s">
        <v>28</v>
      </c>
      <c r="C14" t="s">
        <v>41</v>
      </c>
      <c r="D14">
        <v>11</v>
      </c>
      <c r="E14">
        <v>60</v>
      </c>
      <c r="F14">
        <v>30</v>
      </c>
      <c r="G14">
        <v>7</v>
      </c>
      <c r="H14">
        <v>0</v>
      </c>
      <c r="I14">
        <v>126</v>
      </c>
      <c r="J14">
        <v>17</v>
      </c>
      <c r="K14">
        <v>8</v>
      </c>
      <c r="L14">
        <v>5</v>
      </c>
      <c r="M14">
        <v>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15</v>
      </c>
      <c r="AC14">
        <v>2018</v>
      </c>
      <c r="AD14">
        <f t="shared" si="0"/>
        <v>17</v>
      </c>
      <c r="AE14">
        <f t="shared" si="1"/>
        <v>217</v>
      </c>
      <c r="AF14">
        <f t="shared" si="2"/>
        <v>8</v>
      </c>
      <c r="AG14">
        <f t="shared" si="3"/>
        <v>35</v>
      </c>
      <c r="AH14">
        <v>2.1539999999999999</v>
      </c>
      <c r="AI14">
        <f t="shared" si="4"/>
        <v>7.8922934076137423</v>
      </c>
      <c r="AJ14">
        <f t="shared" si="5"/>
        <v>100.74280408542248</v>
      </c>
      <c r="AK14">
        <f t="shared" si="6"/>
        <v>16.24883936861653</v>
      </c>
    </row>
    <row r="15" spans="1:37" x14ac:dyDescent="0.25">
      <c r="A15">
        <v>14</v>
      </c>
      <c r="B15" t="s">
        <v>28</v>
      </c>
      <c r="C15" t="s">
        <v>42</v>
      </c>
      <c r="D15">
        <v>112</v>
      </c>
      <c r="E15">
        <v>194</v>
      </c>
      <c r="F15">
        <v>169</v>
      </c>
      <c r="G15">
        <v>35</v>
      </c>
      <c r="H15">
        <v>2</v>
      </c>
      <c r="I15">
        <v>351</v>
      </c>
      <c r="J15">
        <v>31</v>
      </c>
      <c r="K15">
        <v>169</v>
      </c>
      <c r="L15">
        <v>116</v>
      </c>
      <c r="M15">
        <v>109</v>
      </c>
      <c r="N15">
        <v>29</v>
      </c>
      <c r="O15">
        <v>0</v>
      </c>
      <c r="P15">
        <v>15</v>
      </c>
      <c r="Q15">
        <v>15</v>
      </c>
      <c r="R15">
        <v>10</v>
      </c>
      <c r="S15">
        <v>2</v>
      </c>
      <c r="T15">
        <v>3</v>
      </c>
      <c r="U15">
        <v>6</v>
      </c>
      <c r="V15">
        <v>0</v>
      </c>
      <c r="W15">
        <v>0</v>
      </c>
      <c r="X15">
        <v>0</v>
      </c>
      <c r="Y15">
        <v>1</v>
      </c>
      <c r="Z15">
        <v>2</v>
      </c>
      <c r="AA15">
        <v>0</v>
      </c>
      <c r="AB15">
        <v>508</v>
      </c>
      <c r="AC15">
        <v>2018</v>
      </c>
      <c r="AD15">
        <f t="shared" si="0"/>
        <v>229</v>
      </c>
      <c r="AE15">
        <f t="shared" si="1"/>
        <v>748</v>
      </c>
      <c r="AF15">
        <f t="shared" si="2"/>
        <v>169</v>
      </c>
      <c r="AG15">
        <f t="shared" si="3"/>
        <v>225</v>
      </c>
      <c r="AH15">
        <v>1.2090000000000001</v>
      </c>
      <c r="AI15">
        <f t="shared" si="4"/>
        <v>189.41273779983456</v>
      </c>
      <c r="AJ15">
        <f t="shared" si="5"/>
        <v>618.69313482216705</v>
      </c>
      <c r="AK15">
        <f t="shared" si="6"/>
        <v>186.10421836228286</v>
      </c>
    </row>
    <row r="16" spans="1:37" x14ac:dyDescent="0.25">
      <c r="A16">
        <v>15</v>
      </c>
      <c r="B16" t="s">
        <v>28</v>
      </c>
      <c r="C16" t="s">
        <v>43</v>
      </c>
      <c r="D16">
        <v>177</v>
      </c>
      <c r="E16">
        <v>327</v>
      </c>
      <c r="F16">
        <v>302</v>
      </c>
      <c r="G16">
        <v>178</v>
      </c>
      <c r="H16">
        <v>14</v>
      </c>
      <c r="I16">
        <v>243</v>
      </c>
      <c r="J16">
        <v>43</v>
      </c>
      <c r="K16">
        <v>256</v>
      </c>
      <c r="L16">
        <v>125</v>
      </c>
      <c r="M16">
        <v>124</v>
      </c>
      <c r="N16">
        <v>36</v>
      </c>
      <c r="O16">
        <v>7</v>
      </c>
      <c r="P16">
        <v>7</v>
      </c>
      <c r="Q16">
        <v>32</v>
      </c>
      <c r="R16">
        <v>0</v>
      </c>
      <c r="S16">
        <v>5</v>
      </c>
      <c r="T16">
        <v>7</v>
      </c>
      <c r="U16">
        <v>3</v>
      </c>
      <c r="V16">
        <v>4</v>
      </c>
      <c r="W16">
        <v>3</v>
      </c>
      <c r="X16">
        <v>0</v>
      </c>
      <c r="Y16">
        <v>0</v>
      </c>
      <c r="Z16">
        <v>0</v>
      </c>
      <c r="AA16">
        <v>0</v>
      </c>
      <c r="AB16">
        <v>306</v>
      </c>
      <c r="AC16">
        <v>2018</v>
      </c>
      <c r="AD16">
        <f t="shared" si="0"/>
        <v>256</v>
      </c>
      <c r="AE16">
        <f t="shared" si="1"/>
        <v>935</v>
      </c>
      <c r="AF16">
        <f t="shared" si="2"/>
        <v>256</v>
      </c>
      <c r="AG16">
        <f t="shared" si="3"/>
        <v>442</v>
      </c>
      <c r="AH16">
        <v>0.31</v>
      </c>
      <c r="AI16">
        <f t="shared" si="4"/>
        <v>825.80645161290329</v>
      </c>
      <c r="AJ16">
        <f t="shared" si="5"/>
        <v>3016.1290322580644</v>
      </c>
      <c r="AK16">
        <f t="shared" si="6"/>
        <v>1425.8064516129032</v>
      </c>
    </row>
    <row r="17" spans="1:37" x14ac:dyDescent="0.25">
      <c r="A17">
        <v>16</v>
      </c>
      <c r="B17" t="s">
        <v>28</v>
      </c>
      <c r="C17" t="s">
        <v>44</v>
      </c>
      <c r="D17">
        <v>1</v>
      </c>
      <c r="E17">
        <v>2</v>
      </c>
      <c r="F17">
        <v>0</v>
      </c>
      <c r="G17">
        <v>0</v>
      </c>
      <c r="H17">
        <v>0</v>
      </c>
      <c r="I17">
        <v>6</v>
      </c>
      <c r="J17">
        <v>0</v>
      </c>
      <c r="K17">
        <v>0</v>
      </c>
      <c r="L17">
        <v>1</v>
      </c>
      <c r="M17">
        <v>6</v>
      </c>
      <c r="N17">
        <v>0</v>
      </c>
      <c r="O17">
        <v>15</v>
      </c>
      <c r="P17">
        <v>1</v>
      </c>
      <c r="Q17">
        <v>0</v>
      </c>
      <c r="R17">
        <v>0</v>
      </c>
      <c r="S17">
        <v>8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11</v>
      </c>
      <c r="AC17">
        <v>2018</v>
      </c>
      <c r="AD17">
        <f t="shared" si="0"/>
        <v>8</v>
      </c>
      <c r="AE17">
        <f t="shared" si="1"/>
        <v>24</v>
      </c>
      <c r="AF17">
        <f t="shared" si="2"/>
        <v>0</v>
      </c>
      <c r="AG17">
        <f t="shared" si="3"/>
        <v>9</v>
      </c>
      <c r="AH17">
        <v>0.31</v>
      </c>
      <c r="AI17">
        <f t="shared" si="4"/>
        <v>25.806451612903228</v>
      </c>
      <c r="AJ17">
        <f t="shared" si="5"/>
        <v>77.41935483870968</v>
      </c>
      <c r="AK17">
        <f t="shared" si="6"/>
        <v>29.032258064516128</v>
      </c>
    </row>
    <row r="18" spans="1:37" x14ac:dyDescent="0.25">
      <c r="A18">
        <v>17</v>
      </c>
      <c r="B18" t="s">
        <v>28</v>
      </c>
      <c r="C18" t="s">
        <v>45</v>
      </c>
      <c r="D18">
        <v>1</v>
      </c>
      <c r="E18">
        <v>5</v>
      </c>
      <c r="F18">
        <v>10</v>
      </c>
      <c r="G18">
        <v>2</v>
      </c>
      <c r="H18">
        <v>0</v>
      </c>
      <c r="I18">
        <v>7</v>
      </c>
      <c r="J18">
        <v>4</v>
      </c>
      <c r="K18">
        <v>0</v>
      </c>
      <c r="L18">
        <v>1</v>
      </c>
      <c r="M18">
        <v>47</v>
      </c>
      <c r="N18">
        <v>0</v>
      </c>
      <c r="O18">
        <v>0</v>
      </c>
      <c r="P18">
        <v>0</v>
      </c>
      <c r="Q18">
        <v>0</v>
      </c>
      <c r="R18">
        <v>0</v>
      </c>
      <c r="S18">
        <v>4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13</v>
      </c>
      <c r="AC18">
        <v>2018</v>
      </c>
      <c r="AD18">
        <f t="shared" si="0"/>
        <v>49</v>
      </c>
      <c r="AE18">
        <f t="shared" si="1"/>
        <v>22</v>
      </c>
      <c r="AF18">
        <f t="shared" si="2"/>
        <v>0</v>
      </c>
      <c r="AG18">
        <f t="shared" si="3"/>
        <v>11</v>
      </c>
      <c r="AH18">
        <v>0.31</v>
      </c>
      <c r="AI18">
        <f t="shared" si="4"/>
        <v>158.06451612903226</v>
      </c>
      <c r="AJ18">
        <f t="shared" si="5"/>
        <v>70.967741935483872</v>
      </c>
      <c r="AK18">
        <f t="shared" si="6"/>
        <v>35.483870967741936</v>
      </c>
    </row>
    <row r="19" spans="1:37" x14ac:dyDescent="0.25">
      <c r="A19">
        <v>18</v>
      </c>
      <c r="B19" t="s">
        <v>28</v>
      </c>
      <c r="C19" t="s">
        <v>46</v>
      </c>
      <c r="D19">
        <v>1</v>
      </c>
      <c r="E19">
        <v>4</v>
      </c>
      <c r="F19">
        <v>8</v>
      </c>
      <c r="G19">
        <v>1</v>
      </c>
      <c r="H19">
        <v>0</v>
      </c>
      <c r="I19">
        <v>1</v>
      </c>
      <c r="J19">
        <v>1</v>
      </c>
      <c r="K19">
        <v>1</v>
      </c>
      <c r="L19">
        <v>2</v>
      </c>
      <c r="M19">
        <v>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2018</v>
      </c>
      <c r="AD19">
        <f t="shared" si="0"/>
        <v>9</v>
      </c>
      <c r="AE19">
        <f t="shared" si="1"/>
        <v>13</v>
      </c>
      <c r="AF19">
        <f t="shared" si="2"/>
        <v>1</v>
      </c>
      <c r="AG19">
        <f t="shared" si="3"/>
        <v>3</v>
      </c>
      <c r="AH19">
        <v>0.31</v>
      </c>
      <c r="AI19">
        <f t="shared" si="4"/>
        <v>29.032258064516128</v>
      </c>
      <c r="AJ19">
        <f t="shared" si="5"/>
        <v>41.935483870967744</v>
      </c>
      <c r="AK19">
        <f t="shared" si="6"/>
        <v>9.67741935483871</v>
      </c>
    </row>
    <row r="20" spans="1:37" x14ac:dyDescent="0.25">
      <c r="A20">
        <v>19</v>
      </c>
      <c r="B20" t="s">
        <v>28</v>
      </c>
      <c r="C20" t="s">
        <v>47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2</v>
      </c>
      <c r="K20">
        <v>0</v>
      </c>
      <c r="L20">
        <v>0</v>
      </c>
      <c r="M20">
        <v>19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4</v>
      </c>
      <c r="AC20">
        <v>2018</v>
      </c>
      <c r="AD20">
        <f t="shared" si="0"/>
        <v>21</v>
      </c>
      <c r="AE20">
        <f t="shared" si="1"/>
        <v>3</v>
      </c>
      <c r="AF20">
        <f t="shared" si="2"/>
        <v>0</v>
      </c>
      <c r="AG20">
        <f t="shared" si="3"/>
        <v>3</v>
      </c>
      <c r="AH20">
        <v>1.5960000000000001</v>
      </c>
      <c r="AI20">
        <f t="shared" si="4"/>
        <v>13.157894736842104</v>
      </c>
      <c r="AJ20">
        <f t="shared" si="5"/>
        <v>1.8796992481203008</v>
      </c>
      <c r="AK20">
        <f t="shared" si="6"/>
        <v>1.8796992481203008</v>
      </c>
    </row>
    <row r="21" spans="1:37" x14ac:dyDescent="0.25">
      <c r="A21">
        <v>20</v>
      </c>
      <c r="B21" t="s">
        <v>28</v>
      </c>
      <c r="C21" t="s">
        <v>48</v>
      </c>
      <c r="D21">
        <v>33</v>
      </c>
      <c r="E21">
        <v>16</v>
      </c>
      <c r="F21">
        <v>6</v>
      </c>
      <c r="G21">
        <v>0</v>
      </c>
      <c r="H21">
        <v>0</v>
      </c>
      <c r="I21">
        <v>54</v>
      </c>
      <c r="J21">
        <v>832</v>
      </c>
      <c r="K21">
        <v>0</v>
      </c>
      <c r="L21">
        <v>38</v>
      </c>
      <c r="M21">
        <v>4</v>
      </c>
      <c r="N21">
        <v>119</v>
      </c>
      <c r="O21">
        <v>1</v>
      </c>
      <c r="P21">
        <v>0</v>
      </c>
      <c r="Q21">
        <v>0</v>
      </c>
      <c r="R21">
        <v>5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269</v>
      </c>
      <c r="AC21">
        <v>2018</v>
      </c>
      <c r="AD21">
        <f t="shared" si="0"/>
        <v>42</v>
      </c>
      <c r="AE21">
        <f t="shared" si="1"/>
        <v>78</v>
      </c>
      <c r="AF21">
        <f t="shared" si="2"/>
        <v>0</v>
      </c>
      <c r="AG21">
        <f t="shared" si="3"/>
        <v>989</v>
      </c>
      <c r="AH21">
        <v>1.024</v>
      </c>
      <c r="AI21">
        <f t="shared" si="4"/>
        <v>41.015625</v>
      </c>
      <c r="AJ21">
        <f t="shared" si="5"/>
        <v>76.171875</v>
      </c>
      <c r="AK21">
        <f t="shared" si="6"/>
        <v>965.8203125</v>
      </c>
    </row>
    <row r="22" spans="1:37" x14ac:dyDescent="0.25">
      <c r="A22">
        <v>21</v>
      </c>
      <c r="B22" t="s">
        <v>28</v>
      </c>
      <c r="C22" t="s">
        <v>49</v>
      </c>
      <c r="D22">
        <v>46</v>
      </c>
      <c r="E22">
        <v>85</v>
      </c>
      <c r="F22">
        <v>93</v>
      </c>
      <c r="G22">
        <v>26</v>
      </c>
      <c r="H22">
        <v>3</v>
      </c>
      <c r="I22">
        <v>84</v>
      </c>
      <c r="J22">
        <v>6</v>
      </c>
      <c r="K22">
        <v>81</v>
      </c>
      <c r="L22">
        <v>15</v>
      </c>
      <c r="M22">
        <v>90</v>
      </c>
      <c r="N22">
        <v>9</v>
      </c>
      <c r="O22">
        <v>1</v>
      </c>
      <c r="P22">
        <v>10</v>
      </c>
      <c r="Q22">
        <v>0</v>
      </c>
      <c r="R22">
        <v>0</v>
      </c>
      <c r="S22">
        <v>2</v>
      </c>
      <c r="T22">
        <v>2</v>
      </c>
      <c r="U22">
        <v>0</v>
      </c>
      <c r="V22">
        <v>0</v>
      </c>
      <c r="W22">
        <v>3</v>
      </c>
      <c r="X22">
        <v>0</v>
      </c>
      <c r="Y22">
        <v>4</v>
      </c>
      <c r="Z22">
        <v>0</v>
      </c>
      <c r="AA22">
        <v>0</v>
      </c>
      <c r="AB22">
        <v>124</v>
      </c>
      <c r="AC22">
        <v>2018</v>
      </c>
      <c r="AD22">
        <f t="shared" si="0"/>
        <v>111</v>
      </c>
      <c r="AE22">
        <f t="shared" si="1"/>
        <v>279</v>
      </c>
      <c r="AF22">
        <f t="shared" si="2"/>
        <v>81</v>
      </c>
      <c r="AG22">
        <f t="shared" si="3"/>
        <v>89</v>
      </c>
      <c r="AH22">
        <v>1.024</v>
      </c>
      <c r="AI22">
        <f t="shared" si="4"/>
        <v>108.3984375</v>
      </c>
      <c r="AJ22">
        <f t="shared" si="5"/>
        <v>272.4609375</v>
      </c>
      <c r="AK22">
        <f t="shared" si="6"/>
        <v>86.9140625</v>
      </c>
    </row>
    <row r="23" spans="1:37" x14ac:dyDescent="0.25">
      <c r="A23">
        <v>22</v>
      </c>
      <c r="B23" t="s">
        <v>28</v>
      </c>
      <c r="C23" t="s">
        <v>50</v>
      </c>
      <c r="D23">
        <v>54</v>
      </c>
      <c r="E23">
        <v>74</v>
      </c>
      <c r="F23">
        <v>67</v>
      </c>
      <c r="G23">
        <v>51</v>
      </c>
      <c r="H23">
        <v>10</v>
      </c>
      <c r="I23">
        <v>39</v>
      </c>
      <c r="J23">
        <v>32</v>
      </c>
      <c r="K23">
        <v>46</v>
      </c>
      <c r="L23">
        <v>40</v>
      </c>
      <c r="M23">
        <v>43</v>
      </c>
      <c r="N23">
        <v>59</v>
      </c>
      <c r="O23">
        <v>0</v>
      </c>
      <c r="P23">
        <v>10</v>
      </c>
      <c r="Q23">
        <v>5</v>
      </c>
      <c r="R23">
        <v>1</v>
      </c>
      <c r="S23">
        <v>0</v>
      </c>
      <c r="T23">
        <v>0</v>
      </c>
      <c r="U23">
        <v>2</v>
      </c>
      <c r="V23">
        <v>0</v>
      </c>
      <c r="W23">
        <v>1</v>
      </c>
      <c r="X23">
        <v>0</v>
      </c>
      <c r="Y23">
        <v>2</v>
      </c>
      <c r="Z23">
        <v>0</v>
      </c>
      <c r="AA23">
        <v>0</v>
      </c>
      <c r="AB23">
        <v>972</v>
      </c>
      <c r="AC23">
        <v>2018</v>
      </c>
      <c r="AD23">
        <f t="shared" si="0"/>
        <v>85</v>
      </c>
      <c r="AE23">
        <f t="shared" si="1"/>
        <v>206</v>
      </c>
      <c r="AF23">
        <f t="shared" si="2"/>
        <v>46</v>
      </c>
      <c r="AG23">
        <f t="shared" si="3"/>
        <v>199</v>
      </c>
      <c r="AH23">
        <v>0.31</v>
      </c>
      <c r="AI23">
        <f t="shared" si="4"/>
        <v>274.19354838709677</v>
      </c>
      <c r="AJ23">
        <f t="shared" si="5"/>
        <v>664.51612903225805</v>
      </c>
      <c r="AK23">
        <f t="shared" si="6"/>
        <v>641.9354838709678</v>
      </c>
    </row>
    <row r="24" spans="1:37" x14ac:dyDescent="0.25">
      <c r="A24">
        <v>23</v>
      </c>
      <c r="B24" t="s">
        <v>28</v>
      </c>
      <c r="C24" t="s">
        <v>51</v>
      </c>
      <c r="D24">
        <v>0</v>
      </c>
      <c r="E24">
        <v>4</v>
      </c>
      <c r="F24">
        <v>5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2018</v>
      </c>
      <c r="AD24">
        <f t="shared" si="0"/>
        <v>2</v>
      </c>
      <c r="AE24">
        <f t="shared" si="1"/>
        <v>9</v>
      </c>
      <c r="AF24">
        <f t="shared" si="2"/>
        <v>0</v>
      </c>
      <c r="AG24">
        <f t="shared" si="3"/>
        <v>0</v>
      </c>
      <c r="AH24">
        <v>1.768</v>
      </c>
      <c r="AI24">
        <f t="shared" si="4"/>
        <v>1.1312217194570136</v>
      </c>
      <c r="AJ24">
        <f t="shared" si="5"/>
        <v>5.0904977375565608</v>
      </c>
      <c r="AK24">
        <f t="shared" si="6"/>
        <v>0</v>
      </c>
    </row>
    <row r="25" spans="1:37" x14ac:dyDescent="0.25">
      <c r="A25">
        <v>24</v>
      </c>
      <c r="B25" t="s">
        <v>28</v>
      </c>
      <c r="C25" t="s">
        <v>52</v>
      </c>
      <c r="D25">
        <v>100</v>
      </c>
      <c r="E25">
        <v>336</v>
      </c>
      <c r="F25">
        <v>278</v>
      </c>
      <c r="G25">
        <v>76</v>
      </c>
      <c r="H25">
        <v>1</v>
      </c>
      <c r="I25">
        <v>281</v>
      </c>
      <c r="J25">
        <v>81</v>
      </c>
      <c r="K25">
        <v>136</v>
      </c>
      <c r="L25">
        <v>130</v>
      </c>
      <c r="M25">
        <v>29</v>
      </c>
      <c r="N25">
        <v>3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4</v>
      </c>
      <c r="W25">
        <v>0</v>
      </c>
      <c r="X25">
        <v>2</v>
      </c>
      <c r="Y25">
        <v>1</v>
      </c>
      <c r="Z25">
        <v>0</v>
      </c>
      <c r="AA25">
        <v>0</v>
      </c>
      <c r="AB25">
        <v>109</v>
      </c>
      <c r="AC25">
        <v>2018</v>
      </c>
      <c r="AD25">
        <f t="shared" si="0"/>
        <v>160</v>
      </c>
      <c r="AE25">
        <f t="shared" si="1"/>
        <v>899</v>
      </c>
      <c r="AF25">
        <f t="shared" si="2"/>
        <v>136</v>
      </c>
      <c r="AG25">
        <f t="shared" si="3"/>
        <v>261</v>
      </c>
      <c r="AH25">
        <v>1.768</v>
      </c>
      <c r="AI25">
        <f t="shared" si="4"/>
        <v>90.497737556561091</v>
      </c>
      <c r="AJ25">
        <f t="shared" si="5"/>
        <v>508.48416289592762</v>
      </c>
      <c r="AK25">
        <f t="shared" si="6"/>
        <v>147.62443438914028</v>
      </c>
    </row>
    <row r="26" spans="1:37" x14ac:dyDescent="0.25">
      <c r="A26">
        <v>25</v>
      </c>
      <c r="B26" t="s">
        <v>28</v>
      </c>
      <c r="C26" t="s">
        <v>53</v>
      </c>
      <c r="D26">
        <v>69</v>
      </c>
      <c r="E26">
        <v>162</v>
      </c>
      <c r="F26">
        <v>85</v>
      </c>
      <c r="G26">
        <v>12</v>
      </c>
      <c r="H26">
        <v>2</v>
      </c>
      <c r="I26">
        <v>40</v>
      </c>
      <c r="J26">
        <v>46</v>
      </c>
      <c r="K26">
        <v>90</v>
      </c>
      <c r="L26">
        <v>19</v>
      </c>
      <c r="M26">
        <v>70</v>
      </c>
      <c r="N26">
        <v>47</v>
      </c>
      <c r="O26">
        <v>2</v>
      </c>
      <c r="P26">
        <v>0</v>
      </c>
      <c r="Q26">
        <v>0</v>
      </c>
      <c r="R26">
        <v>2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0</v>
      </c>
      <c r="AA26">
        <v>0</v>
      </c>
      <c r="AB26">
        <v>138</v>
      </c>
      <c r="AC26">
        <v>2018</v>
      </c>
      <c r="AD26">
        <f t="shared" si="0"/>
        <v>90</v>
      </c>
      <c r="AE26">
        <f t="shared" si="1"/>
        <v>292</v>
      </c>
      <c r="AF26">
        <f t="shared" si="2"/>
        <v>90</v>
      </c>
      <c r="AG26">
        <f t="shared" si="3"/>
        <v>176</v>
      </c>
      <c r="AH26">
        <v>0.31</v>
      </c>
      <c r="AI26">
        <f t="shared" si="4"/>
        <v>290.32258064516128</v>
      </c>
      <c r="AJ26">
        <f t="shared" si="5"/>
        <v>941.9354838709678</v>
      </c>
      <c r="AK26">
        <f t="shared" si="6"/>
        <v>567.74193548387098</v>
      </c>
    </row>
    <row r="27" spans="1:37" x14ac:dyDescent="0.25">
      <c r="A27">
        <v>26</v>
      </c>
      <c r="B27" t="s">
        <v>28</v>
      </c>
      <c r="C27" t="s">
        <v>54</v>
      </c>
      <c r="D27">
        <v>6</v>
      </c>
      <c r="E27">
        <v>25</v>
      </c>
      <c r="F27">
        <v>5</v>
      </c>
      <c r="G27">
        <v>2</v>
      </c>
      <c r="H27">
        <v>0</v>
      </c>
      <c r="I27">
        <v>34</v>
      </c>
      <c r="J27">
        <v>10</v>
      </c>
      <c r="K27">
        <v>7</v>
      </c>
      <c r="L27">
        <v>2</v>
      </c>
      <c r="M27">
        <v>12</v>
      </c>
      <c r="N27">
        <v>10</v>
      </c>
      <c r="O27">
        <v>0</v>
      </c>
      <c r="P27">
        <v>0</v>
      </c>
      <c r="Q27">
        <v>0</v>
      </c>
      <c r="R27">
        <v>0</v>
      </c>
      <c r="S27">
        <v>0</v>
      </c>
      <c r="T27">
        <v>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22</v>
      </c>
      <c r="AC27">
        <v>2018</v>
      </c>
      <c r="AD27">
        <f t="shared" si="0"/>
        <v>16</v>
      </c>
      <c r="AE27">
        <f t="shared" si="1"/>
        <v>64</v>
      </c>
      <c r="AF27">
        <f t="shared" si="2"/>
        <v>7</v>
      </c>
      <c r="AG27">
        <f t="shared" si="3"/>
        <v>28</v>
      </c>
      <c r="AH27">
        <v>2.1539999999999999</v>
      </c>
      <c r="AI27">
        <f t="shared" si="4"/>
        <v>7.4280408542246983</v>
      </c>
      <c r="AJ27">
        <f t="shared" si="5"/>
        <v>29.712163416898793</v>
      </c>
      <c r="AK27">
        <f t="shared" si="6"/>
        <v>12.999071494893222</v>
      </c>
    </row>
    <row r="28" spans="1:37" x14ac:dyDescent="0.25">
      <c r="A28">
        <v>27</v>
      </c>
      <c r="B28" t="s">
        <v>28</v>
      </c>
      <c r="C28" t="s">
        <v>55</v>
      </c>
      <c r="D28">
        <v>1323</v>
      </c>
      <c r="E28">
        <v>296</v>
      </c>
      <c r="F28">
        <v>280</v>
      </c>
      <c r="G28">
        <v>173</v>
      </c>
      <c r="H28">
        <v>12</v>
      </c>
      <c r="I28">
        <v>344</v>
      </c>
      <c r="J28">
        <v>196</v>
      </c>
      <c r="K28">
        <v>147</v>
      </c>
      <c r="L28">
        <v>344</v>
      </c>
      <c r="M28">
        <v>186</v>
      </c>
      <c r="N28">
        <v>55</v>
      </c>
      <c r="O28">
        <v>0</v>
      </c>
      <c r="P28">
        <v>10</v>
      </c>
      <c r="Q28">
        <v>18</v>
      </c>
      <c r="R28">
        <v>1</v>
      </c>
      <c r="S28">
        <v>0</v>
      </c>
      <c r="T28">
        <v>0</v>
      </c>
      <c r="U28">
        <v>30</v>
      </c>
      <c r="V28">
        <v>13</v>
      </c>
      <c r="W28">
        <v>0</v>
      </c>
      <c r="X28">
        <v>6</v>
      </c>
      <c r="Y28">
        <v>5</v>
      </c>
      <c r="Z28">
        <v>0</v>
      </c>
      <c r="AA28">
        <v>0</v>
      </c>
      <c r="AB28">
        <v>579</v>
      </c>
      <c r="AC28">
        <v>2018</v>
      </c>
      <c r="AD28">
        <f t="shared" si="0"/>
        <v>535</v>
      </c>
      <c r="AE28">
        <f t="shared" si="1"/>
        <v>966</v>
      </c>
      <c r="AF28">
        <f t="shared" si="2"/>
        <v>147</v>
      </c>
      <c r="AG28">
        <f t="shared" si="3"/>
        <v>1778</v>
      </c>
      <c r="AH28">
        <v>2.1539999999999999</v>
      </c>
      <c r="AI28">
        <f t="shared" si="4"/>
        <v>248.37511606313836</v>
      </c>
      <c r="AJ28">
        <f t="shared" si="5"/>
        <v>448.46796657381617</v>
      </c>
      <c r="AK28">
        <f t="shared" si="6"/>
        <v>825.44103992571968</v>
      </c>
    </row>
    <row r="29" spans="1:37" x14ac:dyDescent="0.25">
      <c r="A29">
        <v>28</v>
      </c>
      <c r="B29" t="s">
        <v>28</v>
      </c>
      <c r="C29" t="s">
        <v>56</v>
      </c>
      <c r="D29">
        <v>17</v>
      </c>
      <c r="E29">
        <v>21</v>
      </c>
      <c r="F29">
        <v>0</v>
      </c>
      <c r="G29">
        <v>7</v>
      </c>
      <c r="H29">
        <v>0</v>
      </c>
      <c r="I29">
        <v>17</v>
      </c>
      <c r="J29">
        <v>31</v>
      </c>
      <c r="K29">
        <v>0</v>
      </c>
      <c r="L29">
        <v>17</v>
      </c>
      <c r="M29">
        <v>61</v>
      </c>
      <c r="N29">
        <v>0</v>
      </c>
      <c r="O29">
        <v>0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38</v>
      </c>
      <c r="AC29">
        <v>2018</v>
      </c>
      <c r="AD29">
        <f t="shared" si="0"/>
        <v>78</v>
      </c>
      <c r="AE29">
        <f t="shared" si="1"/>
        <v>40</v>
      </c>
      <c r="AF29">
        <f t="shared" si="2"/>
        <v>0</v>
      </c>
      <c r="AG29">
        <f t="shared" si="3"/>
        <v>55</v>
      </c>
      <c r="AH29">
        <v>1.5960000000000001</v>
      </c>
      <c r="AI29">
        <f t="shared" si="4"/>
        <v>48.872180451127818</v>
      </c>
      <c r="AJ29">
        <f t="shared" si="5"/>
        <v>25.062656641604008</v>
      </c>
      <c r="AK29">
        <f t="shared" si="6"/>
        <v>34.461152882205511</v>
      </c>
    </row>
    <row r="30" spans="1:37" x14ac:dyDescent="0.25">
      <c r="A30">
        <v>29</v>
      </c>
      <c r="B30" t="s">
        <v>28</v>
      </c>
      <c r="C30" t="s">
        <v>57</v>
      </c>
      <c r="D30">
        <v>67</v>
      </c>
      <c r="E30">
        <v>128</v>
      </c>
      <c r="F30">
        <v>13</v>
      </c>
      <c r="G30">
        <v>24</v>
      </c>
      <c r="H30">
        <v>0</v>
      </c>
      <c r="I30">
        <v>163</v>
      </c>
      <c r="J30">
        <v>50</v>
      </c>
      <c r="K30">
        <v>30</v>
      </c>
      <c r="L30">
        <v>28</v>
      </c>
      <c r="M30">
        <v>29</v>
      </c>
      <c r="N30">
        <v>356</v>
      </c>
      <c r="O30">
        <v>0</v>
      </c>
      <c r="P30">
        <v>3</v>
      </c>
      <c r="Q30">
        <v>0</v>
      </c>
      <c r="R30">
        <v>0</v>
      </c>
      <c r="S30">
        <v>0</v>
      </c>
      <c r="T30">
        <v>12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1030</v>
      </c>
      <c r="AC30">
        <v>2018</v>
      </c>
      <c r="AD30">
        <f t="shared" si="0"/>
        <v>69</v>
      </c>
      <c r="AE30">
        <f t="shared" si="1"/>
        <v>307</v>
      </c>
      <c r="AF30">
        <f t="shared" si="2"/>
        <v>30</v>
      </c>
      <c r="AG30">
        <f t="shared" si="3"/>
        <v>497</v>
      </c>
      <c r="AH30">
        <v>1.768</v>
      </c>
      <c r="AI30">
        <f t="shared" si="4"/>
        <v>39.027149321266968</v>
      </c>
      <c r="AJ30">
        <f t="shared" si="5"/>
        <v>173.64253393665157</v>
      </c>
      <c r="AK30">
        <f t="shared" si="6"/>
        <v>281.10859728506784</v>
      </c>
    </row>
    <row r="31" spans="1:37" x14ac:dyDescent="0.25">
      <c r="A31">
        <v>30</v>
      </c>
      <c r="B31" t="s">
        <v>83</v>
      </c>
      <c r="C31" t="s">
        <v>84</v>
      </c>
      <c r="D31">
        <v>0</v>
      </c>
      <c r="E31">
        <v>5</v>
      </c>
      <c r="F31">
        <v>1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2018</v>
      </c>
      <c r="AD31">
        <f t="shared" si="0"/>
        <v>2</v>
      </c>
      <c r="AE31">
        <f t="shared" si="1"/>
        <v>7</v>
      </c>
      <c r="AF31">
        <f t="shared" si="2"/>
        <v>1</v>
      </c>
      <c r="AG31">
        <f t="shared" si="3"/>
        <v>1</v>
      </c>
      <c r="AH31">
        <v>1.024</v>
      </c>
      <c r="AI31">
        <f t="shared" si="4"/>
        <v>1.953125</v>
      </c>
      <c r="AJ31">
        <f t="shared" si="5"/>
        <v>6.8359375</v>
      </c>
      <c r="AK31">
        <f t="shared" si="6"/>
        <v>0.9765625</v>
      </c>
    </row>
    <row r="32" spans="1:37" x14ac:dyDescent="0.25">
      <c r="A32">
        <v>31</v>
      </c>
      <c r="B32" t="s">
        <v>83</v>
      </c>
      <c r="C32" t="s">
        <v>60</v>
      </c>
      <c r="D32">
        <v>2</v>
      </c>
      <c r="E32">
        <v>2</v>
      </c>
      <c r="F32">
        <v>2</v>
      </c>
      <c r="G32">
        <v>0</v>
      </c>
      <c r="H32">
        <v>0</v>
      </c>
      <c r="I32">
        <v>2</v>
      </c>
      <c r="J32">
        <v>0</v>
      </c>
      <c r="K32">
        <v>3</v>
      </c>
      <c r="L32">
        <v>2</v>
      </c>
      <c r="M32">
        <v>2</v>
      </c>
      <c r="N32">
        <v>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3</v>
      </c>
      <c r="AC32">
        <v>2018</v>
      </c>
      <c r="AD32">
        <f t="shared" si="0"/>
        <v>4</v>
      </c>
      <c r="AE32">
        <f t="shared" si="1"/>
        <v>6</v>
      </c>
      <c r="AF32">
        <f t="shared" si="2"/>
        <v>3</v>
      </c>
      <c r="AG32">
        <f t="shared" si="3"/>
        <v>4</v>
      </c>
      <c r="AH32">
        <v>1.2090000000000001</v>
      </c>
      <c r="AI32">
        <f t="shared" si="4"/>
        <v>3.3085194375516953</v>
      </c>
      <c r="AJ32">
        <f t="shared" si="5"/>
        <v>4.9627791563275432</v>
      </c>
      <c r="AK32">
        <f t="shared" si="6"/>
        <v>3.3085194375516953</v>
      </c>
    </row>
    <row r="33" spans="1:37" x14ac:dyDescent="0.25">
      <c r="A33">
        <v>32</v>
      </c>
      <c r="B33" t="s">
        <v>83</v>
      </c>
      <c r="C33" t="s">
        <v>61</v>
      </c>
      <c r="D33">
        <v>1</v>
      </c>
      <c r="E33">
        <v>1</v>
      </c>
      <c r="F33">
        <v>0</v>
      </c>
      <c r="G33">
        <v>2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2018</v>
      </c>
      <c r="AD33">
        <f t="shared" si="0"/>
        <v>0</v>
      </c>
      <c r="AE33">
        <f t="shared" si="1"/>
        <v>4</v>
      </c>
      <c r="AF33">
        <f t="shared" si="2"/>
        <v>0</v>
      </c>
      <c r="AG33">
        <f t="shared" si="3"/>
        <v>3</v>
      </c>
      <c r="AH33">
        <v>1.024</v>
      </c>
      <c r="AI33">
        <f t="shared" si="4"/>
        <v>0</v>
      </c>
      <c r="AJ33">
        <f t="shared" si="5"/>
        <v>3.90625</v>
      </c>
      <c r="AK33">
        <f t="shared" si="6"/>
        <v>2.9296875</v>
      </c>
    </row>
    <row r="34" spans="1:37" x14ac:dyDescent="0.25">
      <c r="A34">
        <v>33</v>
      </c>
      <c r="B34" t="s">
        <v>83</v>
      </c>
      <c r="C34" t="s">
        <v>62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2018</v>
      </c>
      <c r="AD34">
        <f t="shared" si="0"/>
        <v>1</v>
      </c>
      <c r="AE34">
        <f t="shared" si="1"/>
        <v>2</v>
      </c>
      <c r="AF34">
        <f t="shared" si="2"/>
        <v>0</v>
      </c>
      <c r="AG34">
        <f t="shared" si="3"/>
        <v>0</v>
      </c>
      <c r="AH34">
        <v>1.024</v>
      </c>
      <c r="AI34">
        <f t="shared" si="4"/>
        <v>0.9765625</v>
      </c>
      <c r="AJ34">
        <f t="shared" si="5"/>
        <v>1.953125</v>
      </c>
      <c r="AK34">
        <f t="shared" si="6"/>
        <v>0</v>
      </c>
    </row>
    <row r="35" spans="1:37" x14ac:dyDescent="0.25">
      <c r="A35">
        <v>34</v>
      </c>
      <c r="B35" t="s">
        <v>83</v>
      </c>
      <c r="C35" t="s">
        <v>65</v>
      </c>
      <c r="D35">
        <v>13</v>
      </c>
      <c r="E35">
        <v>31</v>
      </c>
      <c r="F35">
        <v>56</v>
      </c>
      <c r="G35">
        <v>18</v>
      </c>
      <c r="H35">
        <v>1</v>
      </c>
      <c r="I35">
        <v>90</v>
      </c>
      <c r="J35">
        <v>13</v>
      </c>
      <c r="K35">
        <v>23</v>
      </c>
      <c r="L35">
        <v>26</v>
      </c>
      <c r="M35">
        <v>20</v>
      </c>
      <c r="N35">
        <v>1</v>
      </c>
      <c r="O35">
        <v>0</v>
      </c>
      <c r="P35">
        <v>24</v>
      </c>
      <c r="Q35">
        <v>0</v>
      </c>
      <c r="R35">
        <v>1</v>
      </c>
      <c r="S35">
        <v>3</v>
      </c>
      <c r="T35">
        <v>0</v>
      </c>
      <c r="U35">
        <v>3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189</v>
      </c>
      <c r="AC35">
        <v>2018</v>
      </c>
      <c r="AD35">
        <f t="shared" si="0"/>
        <v>46</v>
      </c>
      <c r="AE35">
        <f t="shared" si="1"/>
        <v>203</v>
      </c>
      <c r="AF35">
        <f t="shared" si="2"/>
        <v>23</v>
      </c>
      <c r="AG35">
        <f t="shared" si="3"/>
        <v>52</v>
      </c>
      <c r="AH35">
        <v>1.024</v>
      </c>
      <c r="AI35">
        <f t="shared" si="4"/>
        <v>44.921875</v>
      </c>
      <c r="AJ35">
        <f t="shared" si="5"/>
        <v>198.2421875</v>
      </c>
      <c r="AK35">
        <f t="shared" si="6"/>
        <v>50.78125</v>
      </c>
    </row>
    <row r="36" spans="1:37" x14ac:dyDescent="0.25">
      <c r="A36">
        <v>35</v>
      </c>
      <c r="B36" t="s">
        <v>83</v>
      </c>
      <c r="C36" t="s">
        <v>63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2018</v>
      </c>
      <c r="AD36">
        <f t="shared" si="0"/>
        <v>0</v>
      </c>
      <c r="AE36">
        <f t="shared" si="1"/>
        <v>0</v>
      </c>
      <c r="AF36">
        <f t="shared" si="2"/>
        <v>0</v>
      </c>
      <c r="AG36">
        <f t="shared" si="3"/>
        <v>0</v>
      </c>
      <c r="AH36">
        <v>1.768</v>
      </c>
      <c r="AI36">
        <f t="shared" si="4"/>
        <v>0</v>
      </c>
      <c r="AJ36">
        <f t="shared" si="5"/>
        <v>0</v>
      </c>
      <c r="AK36">
        <f t="shared" si="6"/>
        <v>0</v>
      </c>
    </row>
    <row r="37" spans="1:37" x14ac:dyDescent="0.25">
      <c r="A37">
        <v>36</v>
      </c>
      <c r="B37" t="s">
        <v>83</v>
      </c>
      <c r="C37" t="s">
        <v>64</v>
      </c>
      <c r="D37">
        <v>0</v>
      </c>
      <c r="E37">
        <v>0</v>
      </c>
      <c r="F37">
        <v>8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19</v>
      </c>
      <c r="AC37">
        <v>2018</v>
      </c>
      <c r="AD37">
        <f t="shared" si="0"/>
        <v>0</v>
      </c>
      <c r="AE37">
        <f t="shared" si="1"/>
        <v>8</v>
      </c>
      <c r="AF37">
        <f t="shared" si="2"/>
        <v>0</v>
      </c>
      <c r="AG37">
        <f t="shared" si="3"/>
        <v>2</v>
      </c>
      <c r="AH37">
        <v>1.768</v>
      </c>
      <c r="AI37">
        <f t="shared" si="4"/>
        <v>0</v>
      </c>
      <c r="AJ37">
        <f t="shared" si="5"/>
        <v>4.5248868778280542</v>
      </c>
      <c r="AK37">
        <f t="shared" si="6"/>
        <v>1.1312217194570136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topLeftCell="T1" zoomScale="55" zoomScaleNormal="55" workbookViewId="0">
      <selection activeCell="AJ2" sqref="AJ2:AJ37"/>
    </sheetView>
  </sheetViews>
  <sheetFormatPr defaultRowHeight="15" x14ac:dyDescent="0.25"/>
  <cols>
    <col min="33" max="33" width="18.28515625" bestFit="1" customWidth="1"/>
  </cols>
  <sheetData>
    <row r="1" spans="1:36" x14ac:dyDescent="0.25">
      <c r="A1" t="s">
        <v>1</v>
      </c>
      <c r="B1" t="s">
        <v>2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3</v>
      </c>
      <c r="I1" t="s">
        <v>5</v>
      </c>
      <c r="J1" t="s">
        <v>85</v>
      </c>
      <c r="K1" t="s">
        <v>7</v>
      </c>
      <c r="L1" t="s">
        <v>86</v>
      </c>
      <c r="M1" t="s">
        <v>8</v>
      </c>
      <c r="N1" t="s">
        <v>87</v>
      </c>
      <c r="O1" t="s">
        <v>74</v>
      </c>
      <c r="P1" t="s">
        <v>88</v>
      </c>
      <c r="Q1" t="s">
        <v>75</v>
      </c>
      <c r="R1" t="s">
        <v>12</v>
      </c>
      <c r="S1" t="s">
        <v>76</v>
      </c>
      <c r="T1" t="s">
        <v>15</v>
      </c>
      <c r="U1" t="s">
        <v>10</v>
      </c>
      <c r="V1" t="s">
        <v>19</v>
      </c>
      <c r="W1" t="s">
        <v>89</v>
      </c>
      <c r="X1" t="s">
        <v>90</v>
      </c>
      <c r="Y1" t="s">
        <v>21</v>
      </c>
      <c r="Z1" t="s">
        <v>91</v>
      </c>
      <c r="AA1" t="s">
        <v>82</v>
      </c>
      <c r="AB1" t="s">
        <v>23</v>
      </c>
      <c r="AC1" t="s">
        <v>27</v>
      </c>
      <c r="AD1" t="s">
        <v>25</v>
      </c>
      <c r="AE1" t="s">
        <v>26</v>
      </c>
      <c r="AF1" t="s">
        <v>24</v>
      </c>
      <c r="AG1" t="s">
        <v>153</v>
      </c>
      <c r="AH1" t="s">
        <v>154</v>
      </c>
      <c r="AI1" t="s">
        <v>155</v>
      </c>
      <c r="AJ1" t="s">
        <v>156</v>
      </c>
    </row>
    <row r="2" spans="1:36" x14ac:dyDescent="0.25">
      <c r="A2" t="s">
        <v>28</v>
      </c>
      <c r="B2" t="s">
        <v>29</v>
      </c>
      <c r="C2">
        <v>77</v>
      </c>
      <c r="D2">
        <v>154</v>
      </c>
      <c r="E2">
        <v>102</v>
      </c>
      <c r="F2">
        <v>35</v>
      </c>
      <c r="G2">
        <v>1</v>
      </c>
      <c r="H2">
        <v>56</v>
      </c>
      <c r="I2">
        <v>46</v>
      </c>
      <c r="J2">
        <v>164</v>
      </c>
      <c r="K2">
        <v>23</v>
      </c>
      <c r="L2">
        <v>24</v>
      </c>
      <c r="M2">
        <v>14</v>
      </c>
      <c r="N2">
        <v>3</v>
      </c>
      <c r="O2">
        <v>0</v>
      </c>
      <c r="P2">
        <v>2</v>
      </c>
      <c r="Q2">
        <v>5</v>
      </c>
      <c r="R2">
        <v>6</v>
      </c>
      <c r="S2">
        <v>1</v>
      </c>
      <c r="T2">
        <v>0</v>
      </c>
      <c r="U2">
        <v>0</v>
      </c>
      <c r="V2">
        <v>1</v>
      </c>
      <c r="W2">
        <v>0</v>
      </c>
      <c r="X2">
        <v>4</v>
      </c>
      <c r="Y2">
        <v>1</v>
      </c>
      <c r="Z2">
        <v>0</v>
      </c>
      <c r="AA2">
        <v>151</v>
      </c>
      <c r="AB2">
        <v>2019</v>
      </c>
      <c r="AC2">
        <f>L2+M2+Y2+T2</f>
        <v>39</v>
      </c>
      <c r="AD2">
        <f>E2+F2+H2+I2+O2+P2+Q2+W2+X2+Z2</f>
        <v>250</v>
      </c>
      <c r="AE2">
        <f>K2</f>
        <v>23</v>
      </c>
      <c r="AF2">
        <f>D2+G2+J2+N2+R2+S2+U2+AA2</f>
        <v>480</v>
      </c>
      <c r="AG2">
        <v>1.768</v>
      </c>
      <c r="AH2">
        <f>AC2/AG2</f>
        <v>22.058823529411764</v>
      </c>
      <c r="AI2">
        <f>AD2/AG2</f>
        <v>141.40271493212668</v>
      </c>
      <c r="AJ2">
        <f>AF2/AG2</f>
        <v>271.49321266968326</v>
      </c>
    </row>
    <row r="3" spans="1:36" x14ac:dyDescent="0.25">
      <c r="A3" t="s">
        <v>28</v>
      </c>
      <c r="B3" t="s">
        <v>30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1</v>
      </c>
      <c r="K3">
        <v>1</v>
      </c>
      <c r="L3">
        <v>9</v>
      </c>
      <c r="M3">
        <v>0</v>
      </c>
      <c r="N3">
        <v>0</v>
      </c>
      <c r="O3">
        <v>1</v>
      </c>
      <c r="P3">
        <v>0</v>
      </c>
      <c r="Q3">
        <v>3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42</v>
      </c>
      <c r="AB3">
        <v>2019</v>
      </c>
      <c r="AC3">
        <f t="shared" ref="AC3:AC37" si="0">L3+M3+Y3+T3</f>
        <v>9</v>
      </c>
      <c r="AD3">
        <f t="shared" ref="AD3:AD37" si="1">E3+F3+H3+I3+O3+P3+Q3+W3+X3+Z3</f>
        <v>6</v>
      </c>
      <c r="AE3">
        <f t="shared" ref="AE3:AE37" si="2">K3</f>
        <v>1</v>
      </c>
      <c r="AF3">
        <f t="shared" ref="AF3:AF37" si="3">D3+G3+J3+N3+R3+S3+U3+AA3</f>
        <v>43</v>
      </c>
      <c r="AG3">
        <v>0.31</v>
      </c>
      <c r="AH3">
        <f t="shared" ref="AH3:AH37" si="4">AC3/AG3</f>
        <v>29.032258064516128</v>
      </c>
      <c r="AI3">
        <f t="shared" ref="AI3:AI37" si="5">AD3/AG3</f>
        <v>19.35483870967742</v>
      </c>
      <c r="AJ3">
        <f t="shared" ref="AJ3:AJ37" si="6">AF3/AG3</f>
        <v>138.70967741935485</v>
      </c>
    </row>
    <row r="4" spans="1:36" x14ac:dyDescent="0.25">
      <c r="A4" t="s">
        <v>28</v>
      </c>
      <c r="B4" t="s">
        <v>31</v>
      </c>
      <c r="C4">
        <v>426</v>
      </c>
      <c r="D4">
        <v>95</v>
      </c>
      <c r="E4">
        <v>22</v>
      </c>
      <c r="F4">
        <v>19</v>
      </c>
      <c r="G4">
        <v>0</v>
      </c>
      <c r="H4">
        <v>300</v>
      </c>
      <c r="I4">
        <v>151</v>
      </c>
      <c r="J4">
        <v>19</v>
      </c>
      <c r="K4">
        <v>25</v>
      </c>
      <c r="L4">
        <v>12</v>
      </c>
      <c r="M4">
        <v>26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2</v>
      </c>
      <c r="X4">
        <v>1</v>
      </c>
      <c r="Y4">
        <v>1</v>
      </c>
      <c r="Z4">
        <v>0</v>
      </c>
      <c r="AA4">
        <v>126</v>
      </c>
      <c r="AB4">
        <v>2019</v>
      </c>
      <c r="AC4">
        <f t="shared" si="0"/>
        <v>47</v>
      </c>
      <c r="AD4">
        <f t="shared" si="1"/>
        <v>497</v>
      </c>
      <c r="AE4">
        <f t="shared" si="2"/>
        <v>25</v>
      </c>
      <c r="AF4">
        <f t="shared" si="3"/>
        <v>240</v>
      </c>
      <c r="AG4">
        <v>0.31</v>
      </c>
      <c r="AH4">
        <f t="shared" si="4"/>
        <v>151.61290322580646</v>
      </c>
      <c r="AI4">
        <f t="shared" si="5"/>
        <v>1603.2258064516129</v>
      </c>
      <c r="AJ4">
        <f t="shared" si="6"/>
        <v>774.19354838709683</v>
      </c>
    </row>
    <row r="5" spans="1:36" x14ac:dyDescent="0.25">
      <c r="A5" t="s">
        <v>28</v>
      </c>
      <c r="B5" t="s">
        <v>32</v>
      </c>
      <c r="C5">
        <v>782</v>
      </c>
      <c r="D5">
        <v>235</v>
      </c>
      <c r="E5">
        <v>11</v>
      </c>
      <c r="F5">
        <v>143</v>
      </c>
      <c r="G5">
        <v>44</v>
      </c>
      <c r="H5">
        <v>547</v>
      </c>
      <c r="I5">
        <v>519</v>
      </c>
      <c r="J5">
        <v>101</v>
      </c>
      <c r="K5">
        <v>270</v>
      </c>
      <c r="L5">
        <v>240</v>
      </c>
      <c r="M5">
        <v>84</v>
      </c>
      <c r="N5">
        <v>4</v>
      </c>
      <c r="O5">
        <v>3</v>
      </c>
      <c r="P5">
        <v>15</v>
      </c>
      <c r="Q5">
        <v>6</v>
      </c>
      <c r="R5">
        <v>4</v>
      </c>
      <c r="S5">
        <v>1</v>
      </c>
      <c r="T5">
        <v>0</v>
      </c>
      <c r="U5">
        <v>3</v>
      </c>
      <c r="V5">
        <v>0</v>
      </c>
      <c r="W5">
        <v>0</v>
      </c>
      <c r="X5">
        <v>7</v>
      </c>
      <c r="Y5">
        <v>4</v>
      </c>
      <c r="Z5">
        <v>0</v>
      </c>
      <c r="AA5">
        <v>115</v>
      </c>
      <c r="AB5">
        <v>2019</v>
      </c>
      <c r="AC5">
        <f t="shared" si="0"/>
        <v>328</v>
      </c>
      <c r="AD5">
        <f t="shared" si="1"/>
        <v>1251</v>
      </c>
      <c r="AE5">
        <f t="shared" si="2"/>
        <v>270</v>
      </c>
      <c r="AF5">
        <f t="shared" si="3"/>
        <v>507</v>
      </c>
      <c r="AG5">
        <v>1.5960000000000001</v>
      </c>
      <c r="AH5">
        <f t="shared" si="4"/>
        <v>205.51378446115288</v>
      </c>
      <c r="AI5">
        <f t="shared" si="5"/>
        <v>783.83458646616532</v>
      </c>
      <c r="AJ5">
        <f t="shared" si="6"/>
        <v>317.66917293233081</v>
      </c>
    </row>
    <row r="6" spans="1:36" x14ac:dyDescent="0.25">
      <c r="A6" t="s">
        <v>28</v>
      </c>
      <c r="B6" t="s">
        <v>33</v>
      </c>
      <c r="C6">
        <v>50</v>
      </c>
      <c r="D6">
        <v>126</v>
      </c>
      <c r="E6">
        <v>25</v>
      </c>
      <c r="F6">
        <v>10</v>
      </c>
      <c r="G6">
        <v>0</v>
      </c>
      <c r="H6">
        <v>35</v>
      </c>
      <c r="I6">
        <v>10</v>
      </c>
      <c r="J6">
        <v>45</v>
      </c>
      <c r="K6">
        <v>35</v>
      </c>
      <c r="L6">
        <v>39</v>
      </c>
      <c r="M6">
        <v>10</v>
      </c>
      <c r="N6">
        <v>50</v>
      </c>
      <c r="O6">
        <v>2</v>
      </c>
      <c r="P6">
        <v>22</v>
      </c>
      <c r="Q6">
        <v>0</v>
      </c>
      <c r="R6">
        <v>1</v>
      </c>
      <c r="S6">
        <v>2</v>
      </c>
      <c r="T6">
        <v>0</v>
      </c>
      <c r="U6">
        <v>3</v>
      </c>
      <c r="V6">
        <v>0</v>
      </c>
      <c r="W6">
        <v>1</v>
      </c>
      <c r="X6">
        <v>0</v>
      </c>
      <c r="Y6">
        <v>0</v>
      </c>
      <c r="Z6">
        <v>1</v>
      </c>
      <c r="AA6">
        <v>446</v>
      </c>
      <c r="AB6">
        <v>2019</v>
      </c>
      <c r="AC6">
        <f t="shared" si="0"/>
        <v>49</v>
      </c>
      <c r="AD6">
        <f t="shared" si="1"/>
        <v>106</v>
      </c>
      <c r="AE6">
        <f t="shared" si="2"/>
        <v>35</v>
      </c>
      <c r="AF6">
        <f t="shared" si="3"/>
        <v>673</v>
      </c>
      <c r="AG6">
        <v>2.1539999999999999</v>
      </c>
      <c r="AH6">
        <f t="shared" si="4"/>
        <v>22.748375116063141</v>
      </c>
      <c r="AI6">
        <f t="shared" si="5"/>
        <v>49.210770659238626</v>
      </c>
      <c r="AJ6">
        <f t="shared" si="6"/>
        <v>312.44196843082636</v>
      </c>
    </row>
    <row r="7" spans="1:36" x14ac:dyDescent="0.25">
      <c r="A7" t="s">
        <v>28</v>
      </c>
      <c r="B7" t="s">
        <v>34</v>
      </c>
      <c r="C7">
        <v>3</v>
      </c>
      <c r="D7">
        <v>4</v>
      </c>
      <c r="E7">
        <v>9</v>
      </c>
      <c r="F7">
        <v>0</v>
      </c>
      <c r="G7">
        <v>0</v>
      </c>
      <c r="H7">
        <v>10</v>
      </c>
      <c r="I7">
        <v>2</v>
      </c>
      <c r="J7">
        <v>2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2019</v>
      </c>
      <c r="AC7">
        <f t="shared" si="0"/>
        <v>2</v>
      </c>
      <c r="AD7">
        <f t="shared" si="1"/>
        <v>21</v>
      </c>
      <c r="AE7">
        <f t="shared" si="2"/>
        <v>0</v>
      </c>
      <c r="AF7">
        <f t="shared" si="3"/>
        <v>7</v>
      </c>
      <c r="AG7">
        <v>1.2090000000000001</v>
      </c>
      <c r="AH7">
        <f t="shared" si="4"/>
        <v>1.6542597187758477</v>
      </c>
      <c r="AI7">
        <f t="shared" si="5"/>
        <v>17.369727047146402</v>
      </c>
      <c r="AJ7">
        <f t="shared" si="6"/>
        <v>5.7899090157154669</v>
      </c>
    </row>
    <row r="8" spans="1:36" x14ac:dyDescent="0.25">
      <c r="A8" t="s">
        <v>28</v>
      </c>
      <c r="B8" t="s">
        <v>35</v>
      </c>
      <c r="C8">
        <v>41</v>
      </c>
      <c r="D8">
        <v>106</v>
      </c>
      <c r="E8">
        <v>228</v>
      </c>
      <c r="F8">
        <v>80</v>
      </c>
      <c r="G8">
        <v>4</v>
      </c>
      <c r="H8">
        <v>152</v>
      </c>
      <c r="I8">
        <v>16</v>
      </c>
      <c r="J8">
        <v>49</v>
      </c>
      <c r="K8">
        <v>147</v>
      </c>
      <c r="L8">
        <v>94</v>
      </c>
      <c r="M8">
        <v>3</v>
      </c>
      <c r="N8">
        <v>0</v>
      </c>
      <c r="O8">
        <v>23</v>
      </c>
      <c r="P8">
        <v>3</v>
      </c>
      <c r="Q8">
        <v>1</v>
      </c>
      <c r="R8">
        <v>4</v>
      </c>
      <c r="S8">
        <v>0</v>
      </c>
      <c r="T8">
        <v>7</v>
      </c>
      <c r="U8">
        <v>1</v>
      </c>
      <c r="V8">
        <v>5</v>
      </c>
      <c r="W8">
        <v>2</v>
      </c>
      <c r="X8">
        <v>1</v>
      </c>
      <c r="Y8">
        <v>0</v>
      </c>
      <c r="Z8">
        <v>0</v>
      </c>
      <c r="AA8">
        <v>26</v>
      </c>
      <c r="AB8">
        <v>2019</v>
      </c>
      <c r="AC8">
        <f t="shared" si="0"/>
        <v>104</v>
      </c>
      <c r="AD8">
        <f t="shared" si="1"/>
        <v>506</v>
      </c>
      <c r="AE8">
        <f t="shared" si="2"/>
        <v>147</v>
      </c>
      <c r="AF8">
        <f t="shared" si="3"/>
        <v>190</v>
      </c>
      <c r="AG8">
        <v>1.2090000000000001</v>
      </c>
      <c r="AH8">
        <f t="shared" si="4"/>
        <v>86.021505376344081</v>
      </c>
      <c r="AI8">
        <f t="shared" si="5"/>
        <v>418.52770885028946</v>
      </c>
      <c r="AJ8">
        <f t="shared" si="6"/>
        <v>157.15467328370553</v>
      </c>
    </row>
    <row r="9" spans="1:36" x14ac:dyDescent="0.25">
      <c r="A9" t="s">
        <v>28</v>
      </c>
      <c r="B9" t="s">
        <v>36</v>
      </c>
      <c r="C9">
        <v>131</v>
      </c>
      <c r="D9">
        <v>128</v>
      </c>
      <c r="E9">
        <v>38</v>
      </c>
      <c r="F9">
        <v>30</v>
      </c>
      <c r="G9">
        <v>0</v>
      </c>
      <c r="H9">
        <v>273</v>
      </c>
      <c r="I9">
        <v>55</v>
      </c>
      <c r="J9">
        <v>36</v>
      </c>
      <c r="K9">
        <v>48</v>
      </c>
      <c r="L9">
        <v>54</v>
      </c>
      <c r="M9">
        <v>24</v>
      </c>
      <c r="N9">
        <v>0</v>
      </c>
      <c r="O9">
        <v>4</v>
      </c>
      <c r="P9">
        <v>0</v>
      </c>
      <c r="Q9">
        <v>1</v>
      </c>
      <c r="R9">
        <v>3</v>
      </c>
      <c r="S9">
        <v>1</v>
      </c>
      <c r="T9">
        <v>0</v>
      </c>
      <c r="U9">
        <v>0</v>
      </c>
      <c r="V9">
        <v>3</v>
      </c>
      <c r="W9">
        <v>0</v>
      </c>
      <c r="X9">
        <v>0</v>
      </c>
      <c r="Y9">
        <v>0</v>
      </c>
      <c r="Z9">
        <v>0</v>
      </c>
      <c r="AA9">
        <v>308</v>
      </c>
      <c r="AB9">
        <v>2019</v>
      </c>
      <c r="AC9">
        <f t="shared" si="0"/>
        <v>78</v>
      </c>
      <c r="AD9">
        <f t="shared" si="1"/>
        <v>401</v>
      </c>
      <c r="AE9">
        <f t="shared" si="2"/>
        <v>48</v>
      </c>
      <c r="AF9">
        <f t="shared" si="3"/>
        <v>476</v>
      </c>
      <c r="AG9">
        <v>1.024</v>
      </c>
      <c r="AH9">
        <f t="shared" si="4"/>
        <v>76.171875</v>
      </c>
      <c r="AI9">
        <f t="shared" si="5"/>
        <v>391.6015625</v>
      </c>
      <c r="AJ9">
        <f t="shared" si="6"/>
        <v>464.84375</v>
      </c>
    </row>
    <row r="10" spans="1:36" x14ac:dyDescent="0.25">
      <c r="A10" t="s">
        <v>28</v>
      </c>
      <c r="B10" t="s">
        <v>37</v>
      </c>
      <c r="C10">
        <v>2</v>
      </c>
      <c r="D10">
        <v>4</v>
      </c>
      <c r="E10">
        <v>5</v>
      </c>
      <c r="F10">
        <v>2</v>
      </c>
      <c r="G10">
        <v>0</v>
      </c>
      <c r="H10">
        <v>9</v>
      </c>
      <c r="I10">
        <v>6</v>
      </c>
      <c r="J10">
        <v>9</v>
      </c>
      <c r="K10">
        <v>1</v>
      </c>
      <c r="L10">
        <v>4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27</v>
      </c>
      <c r="AB10">
        <v>2019</v>
      </c>
      <c r="AC10">
        <f t="shared" si="0"/>
        <v>5</v>
      </c>
      <c r="AD10">
        <f t="shared" si="1"/>
        <v>22</v>
      </c>
      <c r="AE10">
        <f t="shared" si="2"/>
        <v>1</v>
      </c>
      <c r="AF10">
        <f t="shared" si="3"/>
        <v>40</v>
      </c>
      <c r="AG10">
        <v>1.024</v>
      </c>
      <c r="AH10">
        <f t="shared" si="4"/>
        <v>4.8828125</v>
      </c>
      <c r="AI10">
        <f t="shared" si="5"/>
        <v>21.484375</v>
      </c>
      <c r="AJ10">
        <f t="shared" si="6"/>
        <v>39.0625</v>
      </c>
    </row>
    <row r="11" spans="1:36" x14ac:dyDescent="0.25">
      <c r="A11" t="s">
        <v>28</v>
      </c>
      <c r="B11" t="s">
        <v>38</v>
      </c>
      <c r="C11">
        <v>8</v>
      </c>
      <c r="D11">
        <v>11</v>
      </c>
      <c r="E11">
        <v>3</v>
      </c>
      <c r="F11">
        <v>0</v>
      </c>
      <c r="G11">
        <v>0</v>
      </c>
      <c r="H11">
        <v>13</v>
      </c>
      <c r="I11">
        <v>1</v>
      </c>
      <c r="J11">
        <v>3</v>
      </c>
      <c r="K11">
        <v>2</v>
      </c>
      <c r="L11">
        <v>33</v>
      </c>
      <c r="M11">
        <v>0</v>
      </c>
      <c r="N11">
        <v>32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11</v>
      </c>
      <c r="AB11">
        <v>2019</v>
      </c>
      <c r="AC11">
        <f t="shared" si="0"/>
        <v>33</v>
      </c>
      <c r="AD11">
        <f t="shared" si="1"/>
        <v>18</v>
      </c>
      <c r="AE11">
        <f t="shared" si="2"/>
        <v>2</v>
      </c>
      <c r="AF11">
        <f t="shared" si="3"/>
        <v>57</v>
      </c>
      <c r="AG11">
        <v>1.5960000000000001</v>
      </c>
      <c r="AH11">
        <f t="shared" si="4"/>
        <v>20.676691729323306</v>
      </c>
      <c r="AI11">
        <f t="shared" si="5"/>
        <v>11.278195488721805</v>
      </c>
      <c r="AJ11">
        <f t="shared" si="6"/>
        <v>35.714285714285715</v>
      </c>
    </row>
    <row r="12" spans="1:36" x14ac:dyDescent="0.25">
      <c r="A12" t="s">
        <v>28</v>
      </c>
      <c r="B12" t="s">
        <v>39</v>
      </c>
      <c r="C12">
        <v>120</v>
      </c>
      <c r="D12">
        <v>66</v>
      </c>
      <c r="E12">
        <v>0</v>
      </c>
      <c r="F12">
        <v>37</v>
      </c>
      <c r="G12">
        <v>3</v>
      </c>
      <c r="H12">
        <v>202</v>
      </c>
      <c r="I12">
        <v>871</v>
      </c>
      <c r="J12">
        <v>23</v>
      </c>
      <c r="K12">
        <v>52</v>
      </c>
      <c r="L12">
        <v>81</v>
      </c>
      <c r="M12">
        <v>35</v>
      </c>
      <c r="N12">
        <v>12</v>
      </c>
      <c r="O12">
        <v>0</v>
      </c>
      <c r="P12">
        <v>15</v>
      </c>
      <c r="Q12">
        <v>6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102</v>
      </c>
      <c r="AB12">
        <v>2019</v>
      </c>
      <c r="AC12">
        <f t="shared" si="0"/>
        <v>116</v>
      </c>
      <c r="AD12">
        <f t="shared" si="1"/>
        <v>1131</v>
      </c>
      <c r="AE12">
        <f t="shared" si="2"/>
        <v>52</v>
      </c>
      <c r="AF12">
        <f t="shared" si="3"/>
        <v>207</v>
      </c>
      <c r="AG12">
        <v>1.768</v>
      </c>
      <c r="AH12">
        <f t="shared" si="4"/>
        <v>65.610859728506782</v>
      </c>
      <c r="AI12">
        <f t="shared" si="5"/>
        <v>639.70588235294122</v>
      </c>
      <c r="AJ12">
        <f t="shared" si="6"/>
        <v>117.0814479638009</v>
      </c>
    </row>
    <row r="13" spans="1:36" x14ac:dyDescent="0.25">
      <c r="A13" t="s">
        <v>28</v>
      </c>
      <c r="B13" t="s">
        <v>40</v>
      </c>
      <c r="C13">
        <v>127</v>
      </c>
      <c r="D13">
        <v>144</v>
      </c>
      <c r="E13">
        <v>117</v>
      </c>
      <c r="F13">
        <v>56</v>
      </c>
      <c r="G13">
        <v>2</v>
      </c>
      <c r="H13">
        <v>233</v>
      </c>
      <c r="I13">
        <v>51</v>
      </c>
      <c r="J13">
        <v>121</v>
      </c>
      <c r="K13">
        <v>52</v>
      </c>
      <c r="L13">
        <v>46</v>
      </c>
      <c r="M13">
        <v>19</v>
      </c>
      <c r="N13">
        <v>0</v>
      </c>
      <c r="O13">
        <v>1</v>
      </c>
      <c r="P13">
        <v>0</v>
      </c>
      <c r="Q13">
        <v>4</v>
      </c>
      <c r="R13">
        <v>7</v>
      </c>
      <c r="S13">
        <v>1</v>
      </c>
      <c r="T13">
        <v>1</v>
      </c>
      <c r="U13">
        <v>0</v>
      </c>
      <c r="V13">
        <v>0</v>
      </c>
      <c r="W13">
        <v>2</v>
      </c>
      <c r="X13">
        <v>0</v>
      </c>
      <c r="Y13">
        <v>1</v>
      </c>
      <c r="Z13">
        <v>0</v>
      </c>
      <c r="AA13">
        <v>329</v>
      </c>
      <c r="AB13">
        <v>2019</v>
      </c>
      <c r="AC13">
        <f t="shared" si="0"/>
        <v>67</v>
      </c>
      <c r="AD13">
        <f t="shared" si="1"/>
        <v>464</v>
      </c>
      <c r="AE13">
        <f t="shared" si="2"/>
        <v>52</v>
      </c>
      <c r="AF13">
        <f t="shared" si="3"/>
        <v>604</v>
      </c>
      <c r="AG13">
        <v>1.768</v>
      </c>
      <c r="AH13">
        <f t="shared" si="4"/>
        <v>37.895927601809952</v>
      </c>
      <c r="AI13">
        <f t="shared" si="5"/>
        <v>262.44343891402713</v>
      </c>
      <c r="AJ13">
        <f t="shared" si="6"/>
        <v>341.62895927601812</v>
      </c>
    </row>
    <row r="14" spans="1:36" x14ac:dyDescent="0.25">
      <c r="A14" t="s">
        <v>28</v>
      </c>
      <c r="B14" t="s">
        <v>41</v>
      </c>
      <c r="C14">
        <v>12</v>
      </c>
      <c r="D14">
        <v>75</v>
      </c>
      <c r="E14">
        <v>29</v>
      </c>
      <c r="F14">
        <v>8</v>
      </c>
      <c r="G14">
        <v>0</v>
      </c>
      <c r="H14">
        <v>133</v>
      </c>
      <c r="I14">
        <v>21</v>
      </c>
      <c r="J14">
        <v>9</v>
      </c>
      <c r="K14">
        <v>5</v>
      </c>
      <c r="L14">
        <v>0</v>
      </c>
      <c r="M14">
        <v>1</v>
      </c>
      <c r="N14">
        <v>0</v>
      </c>
      <c r="O14">
        <v>0</v>
      </c>
      <c r="P14">
        <v>0</v>
      </c>
      <c r="Q14">
        <v>4</v>
      </c>
      <c r="R14">
        <v>0</v>
      </c>
      <c r="S14">
        <v>0</v>
      </c>
      <c r="T14">
        <v>0</v>
      </c>
      <c r="U14">
        <v>0</v>
      </c>
      <c r="V14">
        <v>0</v>
      </c>
      <c r="W14">
        <v>5</v>
      </c>
      <c r="X14">
        <v>0</v>
      </c>
      <c r="Y14">
        <v>1</v>
      </c>
      <c r="Z14">
        <v>0</v>
      </c>
      <c r="AA14">
        <v>20</v>
      </c>
      <c r="AB14">
        <v>2019</v>
      </c>
      <c r="AC14">
        <f t="shared" si="0"/>
        <v>2</v>
      </c>
      <c r="AD14">
        <f t="shared" si="1"/>
        <v>200</v>
      </c>
      <c r="AE14">
        <f t="shared" si="2"/>
        <v>5</v>
      </c>
      <c r="AF14">
        <f t="shared" si="3"/>
        <v>104</v>
      </c>
      <c r="AG14">
        <v>2.1539999999999999</v>
      </c>
      <c r="AH14">
        <f t="shared" si="4"/>
        <v>0.92850510677808729</v>
      </c>
      <c r="AI14">
        <f t="shared" si="5"/>
        <v>92.850510677808728</v>
      </c>
      <c r="AJ14">
        <f t="shared" si="6"/>
        <v>48.282265552460544</v>
      </c>
    </row>
    <row r="15" spans="1:36" x14ac:dyDescent="0.25">
      <c r="A15" t="s">
        <v>28</v>
      </c>
      <c r="B15" t="s">
        <v>42</v>
      </c>
      <c r="C15">
        <v>142</v>
      </c>
      <c r="D15">
        <v>262</v>
      </c>
      <c r="E15">
        <v>182</v>
      </c>
      <c r="F15">
        <v>29</v>
      </c>
      <c r="G15">
        <v>2</v>
      </c>
      <c r="H15">
        <v>331</v>
      </c>
      <c r="I15">
        <v>42</v>
      </c>
      <c r="J15">
        <v>169</v>
      </c>
      <c r="K15">
        <v>95</v>
      </c>
      <c r="L15">
        <v>97</v>
      </c>
      <c r="M15">
        <v>24</v>
      </c>
      <c r="N15">
        <v>1</v>
      </c>
      <c r="O15">
        <v>24</v>
      </c>
      <c r="P15">
        <v>16</v>
      </c>
      <c r="Q15">
        <v>2</v>
      </c>
      <c r="R15">
        <v>3</v>
      </c>
      <c r="S15">
        <v>4</v>
      </c>
      <c r="T15">
        <v>1</v>
      </c>
      <c r="U15">
        <v>5</v>
      </c>
      <c r="V15">
        <v>1</v>
      </c>
      <c r="W15">
        <v>4</v>
      </c>
      <c r="X15">
        <v>0</v>
      </c>
      <c r="Y15">
        <v>0</v>
      </c>
      <c r="Z15">
        <v>0</v>
      </c>
      <c r="AA15">
        <v>359</v>
      </c>
      <c r="AB15">
        <v>2019</v>
      </c>
      <c r="AC15">
        <f t="shared" si="0"/>
        <v>122</v>
      </c>
      <c r="AD15">
        <f t="shared" si="1"/>
        <v>630</v>
      </c>
      <c r="AE15">
        <f t="shared" si="2"/>
        <v>95</v>
      </c>
      <c r="AF15">
        <f t="shared" si="3"/>
        <v>805</v>
      </c>
      <c r="AG15">
        <v>1.2090000000000001</v>
      </c>
      <c r="AH15">
        <f t="shared" si="4"/>
        <v>100.90984284532671</v>
      </c>
      <c r="AI15">
        <f t="shared" si="5"/>
        <v>521.09181141439205</v>
      </c>
      <c r="AJ15">
        <f t="shared" si="6"/>
        <v>665.83953680727871</v>
      </c>
    </row>
    <row r="16" spans="1:36" x14ac:dyDescent="0.25">
      <c r="A16" t="s">
        <v>28</v>
      </c>
      <c r="B16" t="s">
        <v>43</v>
      </c>
      <c r="C16">
        <v>195</v>
      </c>
      <c r="D16">
        <v>303</v>
      </c>
      <c r="E16">
        <v>190</v>
      </c>
      <c r="F16">
        <v>209</v>
      </c>
      <c r="G16">
        <v>7</v>
      </c>
      <c r="H16">
        <v>320</v>
      </c>
      <c r="I16">
        <v>27</v>
      </c>
      <c r="J16">
        <v>245</v>
      </c>
      <c r="K16">
        <v>148</v>
      </c>
      <c r="L16">
        <v>109</v>
      </c>
      <c r="M16">
        <v>39</v>
      </c>
      <c r="N16">
        <v>14</v>
      </c>
      <c r="O16">
        <v>19</v>
      </c>
      <c r="P16">
        <v>2</v>
      </c>
      <c r="Q16">
        <v>3</v>
      </c>
      <c r="R16">
        <v>0</v>
      </c>
      <c r="S16">
        <v>0</v>
      </c>
      <c r="T16">
        <v>0</v>
      </c>
      <c r="U16">
        <v>5</v>
      </c>
      <c r="V16">
        <v>0</v>
      </c>
      <c r="W16">
        <v>0</v>
      </c>
      <c r="X16">
        <v>0</v>
      </c>
      <c r="Y16">
        <v>0</v>
      </c>
      <c r="Z16">
        <v>0</v>
      </c>
      <c r="AA16">
        <v>307</v>
      </c>
      <c r="AB16">
        <v>2019</v>
      </c>
      <c r="AC16">
        <f t="shared" si="0"/>
        <v>148</v>
      </c>
      <c r="AD16">
        <f t="shared" si="1"/>
        <v>770</v>
      </c>
      <c r="AE16">
        <f t="shared" si="2"/>
        <v>148</v>
      </c>
      <c r="AF16">
        <f t="shared" si="3"/>
        <v>881</v>
      </c>
      <c r="AG16">
        <v>0.31</v>
      </c>
      <c r="AH16">
        <f t="shared" si="4"/>
        <v>477.41935483870969</v>
      </c>
      <c r="AI16">
        <f t="shared" si="5"/>
        <v>2483.8709677419356</v>
      </c>
      <c r="AJ16">
        <f t="shared" si="6"/>
        <v>2841.9354838709678</v>
      </c>
    </row>
    <row r="17" spans="1:36" x14ac:dyDescent="0.25">
      <c r="A17" t="s">
        <v>28</v>
      </c>
      <c r="B17" t="s">
        <v>44</v>
      </c>
      <c r="C17">
        <v>1</v>
      </c>
      <c r="D17">
        <v>1</v>
      </c>
      <c r="E17">
        <v>0</v>
      </c>
      <c r="F17">
        <v>0</v>
      </c>
      <c r="G17">
        <v>0</v>
      </c>
      <c r="H17">
        <v>11</v>
      </c>
      <c r="I17">
        <v>0</v>
      </c>
      <c r="J17">
        <v>4</v>
      </c>
      <c r="K17">
        <v>2</v>
      </c>
      <c r="L17">
        <v>4</v>
      </c>
      <c r="M17">
        <v>0</v>
      </c>
      <c r="N17">
        <v>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8</v>
      </c>
      <c r="V17">
        <v>0</v>
      </c>
      <c r="W17">
        <v>0</v>
      </c>
      <c r="X17">
        <v>0</v>
      </c>
      <c r="Y17">
        <v>0</v>
      </c>
      <c r="Z17">
        <v>0</v>
      </c>
      <c r="AA17">
        <v>16</v>
      </c>
      <c r="AB17">
        <v>2019</v>
      </c>
      <c r="AC17">
        <f t="shared" si="0"/>
        <v>4</v>
      </c>
      <c r="AD17">
        <f t="shared" si="1"/>
        <v>11</v>
      </c>
      <c r="AE17">
        <f t="shared" si="2"/>
        <v>2</v>
      </c>
      <c r="AF17">
        <f t="shared" si="3"/>
        <v>38</v>
      </c>
      <c r="AG17">
        <v>0.31</v>
      </c>
      <c r="AH17">
        <f t="shared" si="4"/>
        <v>12.903225806451614</v>
      </c>
      <c r="AI17">
        <f t="shared" si="5"/>
        <v>35.483870967741936</v>
      </c>
      <c r="AJ17">
        <f t="shared" si="6"/>
        <v>122.58064516129032</v>
      </c>
    </row>
    <row r="18" spans="1:36" x14ac:dyDescent="0.25">
      <c r="A18" t="s">
        <v>28</v>
      </c>
      <c r="B18" t="s">
        <v>45</v>
      </c>
      <c r="C18">
        <v>1</v>
      </c>
      <c r="D18">
        <v>1</v>
      </c>
      <c r="E18">
        <v>5</v>
      </c>
      <c r="F18">
        <v>0</v>
      </c>
      <c r="G18">
        <v>0</v>
      </c>
      <c r="H18">
        <v>7</v>
      </c>
      <c r="I18">
        <v>16</v>
      </c>
      <c r="J18">
        <v>1</v>
      </c>
      <c r="K18">
        <v>1</v>
      </c>
      <c r="L18">
        <v>19</v>
      </c>
      <c r="M18">
        <v>1</v>
      </c>
      <c r="N18">
        <v>0</v>
      </c>
      <c r="O18">
        <v>2</v>
      </c>
      <c r="P18">
        <v>1</v>
      </c>
      <c r="Q18">
        <v>0</v>
      </c>
      <c r="R18">
        <v>0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v>0</v>
      </c>
      <c r="AA18">
        <v>11</v>
      </c>
      <c r="AB18">
        <v>2019</v>
      </c>
      <c r="AC18">
        <f t="shared" si="0"/>
        <v>20</v>
      </c>
      <c r="AD18">
        <f t="shared" si="1"/>
        <v>31</v>
      </c>
      <c r="AE18">
        <f t="shared" si="2"/>
        <v>1</v>
      </c>
      <c r="AF18">
        <f t="shared" si="3"/>
        <v>15</v>
      </c>
      <c r="AG18">
        <v>0.31</v>
      </c>
      <c r="AH18">
        <f t="shared" si="4"/>
        <v>64.516129032258064</v>
      </c>
      <c r="AI18">
        <f t="shared" si="5"/>
        <v>100</v>
      </c>
      <c r="AJ18">
        <f t="shared" si="6"/>
        <v>48.387096774193552</v>
      </c>
    </row>
    <row r="19" spans="1:36" x14ac:dyDescent="0.25">
      <c r="A19" t="s">
        <v>28</v>
      </c>
      <c r="B19" t="s">
        <v>46</v>
      </c>
      <c r="C19">
        <v>0</v>
      </c>
      <c r="D19">
        <v>5</v>
      </c>
      <c r="E19">
        <v>7</v>
      </c>
      <c r="F19">
        <v>0</v>
      </c>
      <c r="G19">
        <v>0</v>
      </c>
      <c r="H19">
        <v>0</v>
      </c>
      <c r="I19">
        <v>0</v>
      </c>
      <c r="J19">
        <v>1</v>
      </c>
      <c r="K19">
        <v>2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6</v>
      </c>
      <c r="AB19">
        <v>2019</v>
      </c>
      <c r="AC19">
        <f t="shared" si="0"/>
        <v>1</v>
      </c>
      <c r="AD19">
        <f t="shared" si="1"/>
        <v>7</v>
      </c>
      <c r="AE19">
        <f t="shared" si="2"/>
        <v>2</v>
      </c>
      <c r="AF19">
        <f t="shared" si="3"/>
        <v>12</v>
      </c>
      <c r="AG19">
        <v>0.31</v>
      </c>
      <c r="AH19">
        <f t="shared" si="4"/>
        <v>3.2258064516129035</v>
      </c>
      <c r="AI19">
        <f t="shared" si="5"/>
        <v>22.580645161290324</v>
      </c>
      <c r="AJ19">
        <f t="shared" si="6"/>
        <v>38.70967741935484</v>
      </c>
    </row>
    <row r="20" spans="1:36" x14ac:dyDescent="0.25">
      <c r="A20" t="s">
        <v>28</v>
      </c>
      <c r="B20" t="s">
        <v>47</v>
      </c>
      <c r="C20">
        <v>0</v>
      </c>
      <c r="D20">
        <v>0</v>
      </c>
      <c r="E20">
        <v>1</v>
      </c>
      <c r="F20">
        <v>0</v>
      </c>
      <c r="G20">
        <v>0</v>
      </c>
      <c r="H20">
        <v>4</v>
      </c>
      <c r="I20">
        <v>0</v>
      </c>
      <c r="J20">
        <v>0</v>
      </c>
      <c r="K20">
        <v>0</v>
      </c>
      <c r="L20">
        <v>18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</v>
      </c>
      <c r="AB20">
        <v>2019</v>
      </c>
      <c r="AC20">
        <f t="shared" si="0"/>
        <v>18</v>
      </c>
      <c r="AD20">
        <f t="shared" si="1"/>
        <v>5</v>
      </c>
      <c r="AE20">
        <f t="shared" si="2"/>
        <v>0</v>
      </c>
      <c r="AF20">
        <f t="shared" si="3"/>
        <v>2</v>
      </c>
      <c r="AG20">
        <v>1.5960000000000001</v>
      </c>
      <c r="AH20">
        <f t="shared" si="4"/>
        <v>11.278195488721805</v>
      </c>
      <c r="AI20">
        <f t="shared" si="5"/>
        <v>3.132832080200501</v>
      </c>
      <c r="AJ20">
        <f t="shared" si="6"/>
        <v>1.2531328320802004</v>
      </c>
    </row>
    <row r="21" spans="1:36" x14ac:dyDescent="0.25">
      <c r="A21" t="s">
        <v>28</v>
      </c>
      <c r="B21" t="s">
        <v>48</v>
      </c>
      <c r="C21">
        <v>58</v>
      </c>
      <c r="D21">
        <v>2</v>
      </c>
      <c r="E21">
        <v>0</v>
      </c>
      <c r="F21">
        <v>0</v>
      </c>
      <c r="G21">
        <v>0</v>
      </c>
      <c r="H21">
        <v>82</v>
      </c>
      <c r="I21">
        <v>326</v>
      </c>
      <c r="J21">
        <v>0</v>
      </c>
      <c r="K21">
        <v>52</v>
      </c>
      <c r="L21">
        <v>0</v>
      </c>
      <c r="M21">
        <v>222</v>
      </c>
      <c r="N21">
        <v>2</v>
      </c>
      <c r="O21">
        <v>0</v>
      </c>
      <c r="P21">
        <v>13</v>
      </c>
      <c r="Q21">
        <v>0</v>
      </c>
      <c r="R21">
        <v>0</v>
      </c>
      <c r="S21">
        <v>0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593</v>
      </c>
      <c r="AB21">
        <v>2019</v>
      </c>
      <c r="AC21">
        <f t="shared" si="0"/>
        <v>228</v>
      </c>
      <c r="AD21">
        <f t="shared" si="1"/>
        <v>421</v>
      </c>
      <c r="AE21">
        <f t="shared" si="2"/>
        <v>52</v>
      </c>
      <c r="AF21">
        <f t="shared" si="3"/>
        <v>597</v>
      </c>
      <c r="AG21">
        <v>1.024</v>
      </c>
      <c r="AH21">
        <f t="shared" si="4"/>
        <v>222.65625</v>
      </c>
      <c r="AI21">
        <f t="shared" si="5"/>
        <v>411.1328125</v>
      </c>
      <c r="AJ21">
        <f t="shared" si="6"/>
        <v>583.0078125</v>
      </c>
    </row>
    <row r="22" spans="1:36" x14ac:dyDescent="0.25">
      <c r="A22" t="s">
        <v>28</v>
      </c>
      <c r="B22" t="s">
        <v>49</v>
      </c>
      <c r="C22">
        <v>53</v>
      </c>
      <c r="D22">
        <v>133</v>
      </c>
      <c r="E22">
        <v>111</v>
      </c>
      <c r="F22">
        <v>40</v>
      </c>
      <c r="G22">
        <v>2</v>
      </c>
      <c r="H22">
        <v>39</v>
      </c>
      <c r="I22">
        <v>9</v>
      </c>
      <c r="J22">
        <v>80</v>
      </c>
      <c r="K22">
        <v>20</v>
      </c>
      <c r="L22">
        <v>90</v>
      </c>
      <c r="M22">
        <v>3</v>
      </c>
      <c r="N22">
        <v>0</v>
      </c>
      <c r="O22">
        <v>5</v>
      </c>
      <c r="P22">
        <v>0</v>
      </c>
      <c r="Q22">
        <v>4</v>
      </c>
      <c r="R22">
        <v>0</v>
      </c>
      <c r="S22">
        <v>0</v>
      </c>
      <c r="T22">
        <v>0</v>
      </c>
      <c r="U22">
        <v>1</v>
      </c>
      <c r="V22">
        <v>6</v>
      </c>
      <c r="W22">
        <v>0</v>
      </c>
      <c r="X22">
        <v>1</v>
      </c>
      <c r="Y22">
        <v>0</v>
      </c>
      <c r="Z22">
        <v>0</v>
      </c>
      <c r="AA22">
        <v>82</v>
      </c>
      <c r="AB22">
        <v>2019</v>
      </c>
      <c r="AC22">
        <f t="shared" si="0"/>
        <v>93</v>
      </c>
      <c r="AD22">
        <f t="shared" si="1"/>
        <v>209</v>
      </c>
      <c r="AE22">
        <f t="shared" si="2"/>
        <v>20</v>
      </c>
      <c r="AF22">
        <f t="shared" si="3"/>
        <v>298</v>
      </c>
      <c r="AG22">
        <v>1.024</v>
      </c>
      <c r="AH22">
        <f t="shared" si="4"/>
        <v>90.8203125</v>
      </c>
      <c r="AI22">
        <f t="shared" si="5"/>
        <v>204.1015625</v>
      </c>
      <c r="AJ22">
        <f t="shared" si="6"/>
        <v>291.015625</v>
      </c>
    </row>
    <row r="23" spans="1:36" x14ac:dyDescent="0.25">
      <c r="A23" t="s">
        <v>28</v>
      </c>
      <c r="B23" t="s">
        <v>50</v>
      </c>
      <c r="C23">
        <v>76</v>
      </c>
      <c r="D23">
        <v>95</v>
      </c>
      <c r="E23">
        <v>80</v>
      </c>
      <c r="F23">
        <v>47</v>
      </c>
      <c r="G23">
        <v>13</v>
      </c>
      <c r="H23">
        <v>108</v>
      </c>
      <c r="I23">
        <v>26</v>
      </c>
      <c r="J23">
        <v>46</v>
      </c>
      <c r="K23">
        <v>68</v>
      </c>
      <c r="L23">
        <v>65</v>
      </c>
      <c r="M23">
        <v>75</v>
      </c>
      <c r="N23">
        <v>0</v>
      </c>
      <c r="O23">
        <v>15</v>
      </c>
      <c r="P23">
        <v>1</v>
      </c>
      <c r="Q23">
        <v>0</v>
      </c>
      <c r="R23">
        <v>0</v>
      </c>
      <c r="S23">
        <v>6</v>
      </c>
      <c r="T23">
        <v>10</v>
      </c>
      <c r="U23">
        <v>0</v>
      </c>
      <c r="V23">
        <v>2</v>
      </c>
      <c r="W23">
        <v>1</v>
      </c>
      <c r="X23">
        <v>1</v>
      </c>
      <c r="Y23">
        <v>0</v>
      </c>
      <c r="Z23">
        <v>0</v>
      </c>
      <c r="AA23">
        <v>924</v>
      </c>
      <c r="AB23">
        <v>2019</v>
      </c>
      <c r="AC23">
        <f t="shared" si="0"/>
        <v>150</v>
      </c>
      <c r="AD23">
        <f t="shared" si="1"/>
        <v>279</v>
      </c>
      <c r="AE23">
        <f t="shared" si="2"/>
        <v>68</v>
      </c>
      <c r="AF23">
        <f t="shared" si="3"/>
        <v>1084</v>
      </c>
      <c r="AG23">
        <v>0.31</v>
      </c>
      <c r="AH23">
        <f t="shared" si="4"/>
        <v>483.87096774193549</v>
      </c>
      <c r="AI23">
        <f t="shared" si="5"/>
        <v>900</v>
      </c>
      <c r="AJ23">
        <f t="shared" si="6"/>
        <v>3496.7741935483873</v>
      </c>
    </row>
    <row r="24" spans="1:36" x14ac:dyDescent="0.25">
      <c r="A24" t="s">
        <v>28</v>
      </c>
      <c r="B24" t="s">
        <v>51</v>
      </c>
      <c r="C24">
        <v>0</v>
      </c>
      <c r="D24">
        <v>3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1</v>
      </c>
      <c r="L24">
        <v>5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4</v>
      </c>
      <c r="AB24">
        <v>2019</v>
      </c>
      <c r="AC24">
        <f t="shared" si="0"/>
        <v>5</v>
      </c>
      <c r="AD24">
        <f t="shared" si="1"/>
        <v>3</v>
      </c>
      <c r="AE24">
        <f t="shared" si="2"/>
        <v>1</v>
      </c>
      <c r="AF24">
        <f t="shared" si="3"/>
        <v>8</v>
      </c>
      <c r="AG24">
        <v>1.768</v>
      </c>
      <c r="AH24">
        <f t="shared" si="4"/>
        <v>2.8280542986425341</v>
      </c>
      <c r="AI24">
        <f t="shared" si="5"/>
        <v>1.6968325791855203</v>
      </c>
      <c r="AJ24">
        <f t="shared" si="6"/>
        <v>4.5248868778280542</v>
      </c>
    </row>
    <row r="25" spans="1:36" x14ac:dyDescent="0.25">
      <c r="A25" t="s">
        <v>28</v>
      </c>
      <c r="B25" t="s">
        <v>52</v>
      </c>
      <c r="C25">
        <v>134</v>
      </c>
      <c r="D25">
        <v>401</v>
      </c>
      <c r="E25">
        <v>355</v>
      </c>
      <c r="F25">
        <v>89</v>
      </c>
      <c r="G25">
        <v>2</v>
      </c>
      <c r="H25">
        <v>287</v>
      </c>
      <c r="I25">
        <v>67</v>
      </c>
      <c r="J25">
        <v>211</v>
      </c>
      <c r="K25">
        <v>53</v>
      </c>
      <c r="L25">
        <v>29</v>
      </c>
      <c r="M25">
        <v>4</v>
      </c>
      <c r="N25">
        <v>0</v>
      </c>
      <c r="O25">
        <v>5</v>
      </c>
      <c r="P25">
        <v>0</v>
      </c>
      <c r="Q25">
        <v>3</v>
      </c>
      <c r="R25">
        <v>6</v>
      </c>
      <c r="S25">
        <v>0</v>
      </c>
      <c r="T25">
        <v>1</v>
      </c>
      <c r="U25">
        <v>0</v>
      </c>
      <c r="V25">
        <v>1</v>
      </c>
      <c r="W25">
        <v>0</v>
      </c>
      <c r="X25">
        <v>3</v>
      </c>
      <c r="Y25">
        <v>1</v>
      </c>
      <c r="Z25">
        <v>0</v>
      </c>
      <c r="AA25">
        <v>93</v>
      </c>
      <c r="AB25">
        <v>2019</v>
      </c>
      <c r="AC25">
        <f t="shared" si="0"/>
        <v>35</v>
      </c>
      <c r="AD25">
        <f t="shared" si="1"/>
        <v>809</v>
      </c>
      <c r="AE25">
        <f t="shared" si="2"/>
        <v>53</v>
      </c>
      <c r="AF25">
        <f t="shared" si="3"/>
        <v>713</v>
      </c>
      <c r="AG25">
        <v>1.768</v>
      </c>
      <c r="AH25">
        <f t="shared" si="4"/>
        <v>19.796380090497738</v>
      </c>
      <c r="AI25">
        <f t="shared" si="5"/>
        <v>457.57918552036199</v>
      </c>
      <c r="AJ25">
        <f t="shared" si="6"/>
        <v>403.28054298642536</v>
      </c>
    </row>
    <row r="26" spans="1:36" x14ac:dyDescent="0.25">
      <c r="A26" t="s">
        <v>28</v>
      </c>
      <c r="B26" t="s">
        <v>53</v>
      </c>
      <c r="C26">
        <v>73</v>
      </c>
      <c r="D26">
        <v>186</v>
      </c>
      <c r="E26">
        <v>104</v>
      </c>
      <c r="F26">
        <v>21</v>
      </c>
      <c r="G26">
        <v>2</v>
      </c>
      <c r="H26">
        <v>47</v>
      </c>
      <c r="I26">
        <v>44</v>
      </c>
      <c r="J26">
        <v>96</v>
      </c>
      <c r="K26">
        <v>8</v>
      </c>
      <c r="L26">
        <v>47</v>
      </c>
      <c r="M26">
        <v>49</v>
      </c>
      <c r="N26">
        <v>2</v>
      </c>
      <c r="O26">
        <v>0</v>
      </c>
      <c r="P26">
        <v>1</v>
      </c>
      <c r="Q26">
        <v>2</v>
      </c>
      <c r="R26">
        <v>6</v>
      </c>
      <c r="S26">
        <v>0</v>
      </c>
      <c r="T26">
        <v>0</v>
      </c>
      <c r="U26">
        <v>0</v>
      </c>
      <c r="V26">
        <v>0</v>
      </c>
      <c r="W26">
        <v>3</v>
      </c>
      <c r="X26">
        <v>0</v>
      </c>
      <c r="Y26">
        <v>0</v>
      </c>
      <c r="Z26">
        <v>0</v>
      </c>
      <c r="AA26">
        <v>148</v>
      </c>
      <c r="AB26">
        <v>2019</v>
      </c>
      <c r="AC26">
        <f t="shared" si="0"/>
        <v>96</v>
      </c>
      <c r="AD26">
        <f t="shared" si="1"/>
        <v>222</v>
      </c>
      <c r="AE26">
        <f t="shared" si="2"/>
        <v>8</v>
      </c>
      <c r="AF26">
        <f t="shared" si="3"/>
        <v>440</v>
      </c>
      <c r="AG26">
        <v>0.31</v>
      </c>
      <c r="AH26">
        <f t="shared" si="4"/>
        <v>309.67741935483872</v>
      </c>
      <c r="AI26">
        <f t="shared" si="5"/>
        <v>716.12903225806451</v>
      </c>
      <c r="AJ26">
        <f t="shared" si="6"/>
        <v>1419.3548387096773</v>
      </c>
    </row>
    <row r="27" spans="1:36" x14ac:dyDescent="0.25">
      <c r="A27" t="s">
        <v>28</v>
      </c>
      <c r="B27" t="s">
        <v>54</v>
      </c>
      <c r="C27">
        <v>16</v>
      </c>
      <c r="D27">
        <v>26</v>
      </c>
      <c r="E27">
        <v>8</v>
      </c>
      <c r="F27">
        <v>3</v>
      </c>
      <c r="G27">
        <v>0</v>
      </c>
      <c r="H27">
        <v>37</v>
      </c>
      <c r="I27">
        <v>3</v>
      </c>
      <c r="J27">
        <v>3</v>
      </c>
      <c r="K27">
        <v>4</v>
      </c>
      <c r="L27">
        <v>18</v>
      </c>
      <c r="M27">
        <v>17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9</v>
      </c>
      <c r="AB27">
        <v>2019</v>
      </c>
      <c r="AC27">
        <f t="shared" si="0"/>
        <v>35</v>
      </c>
      <c r="AD27">
        <f t="shared" si="1"/>
        <v>51</v>
      </c>
      <c r="AE27">
        <f t="shared" si="2"/>
        <v>4</v>
      </c>
      <c r="AF27">
        <f t="shared" si="3"/>
        <v>38</v>
      </c>
      <c r="AG27">
        <v>2.1539999999999999</v>
      </c>
      <c r="AH27">
        <f t="shared" si="4"/>
        <v>16.24883936861653</v>
      </c>
      <c r="AI27">
        <f t="shared" si="5"/>
        <v>23.676880222841227</v>
      </c>
      <c r="AJ27">
        <f t="shared" si="6"/>
        <v>17.641597028783661</v>
      </c>
    </row>
    <row r="28" spans="1:36" x14ac:dyDescent="0.25">
      <c r="A28" t="s">
        <v>28</v>
      </c>
      <c r="B28" t="s">
        <v>55</v>
      </c>
      <c r="C28">
        <v>516</v>
      </c>
      <c r="D28">
        <v>350</v>
      </c>
      <c r="E28">
        <v>409</v>
      </c>
      <c r="F28">
        <v>149</v>
      </c>
      <c r="G28">
        <v>8</v>
      </c>
      <c r="H28">
        <v>337</v>
      </c>
      <c r="I28">
        <v>109</v>
      </c>
      <c r="J28">
        <v>102</v>
      </c>
      <c r="K28">
        <v>385</v>
      </c>
      <c r="L28">
        <v>122</v>
      </c>
      <c r="M28">
        <v>15</v>
      </c>
      <c r="N28">
        <v>0</v>
      </c>
      <c r="O28">
        <v>10</v>
      </c>
      <c r="P28">
        <v>9</v>
      </c>
      <c r="Q28">
        <v>3</v>
      </c>
      <c r="R28">
        <v>20</v>
      </c>
      <c r="S28">
        <v>28</v>
      </c>
      <c r="T28">
        <v>10</v>
      </c>
      <c r="U28">
        <v>0</v>
      </c>
      <c r="V28">
        <v>0</v>
      </c>
      <c r="W28">
        <v>2</v>
      </c>
      <c r="X28">
        <v>1</v>
      </c>
      <c r="Y28">
        <v>1</v>
      </c>
      <c r="Z28">
        <v>0</v>
      </c>
      <c r="AA28">
        <v>1220</v>
      </c>
      <c r="AB28">
        <v>2019</v>
      </c>
      <c r="AC28">
        <f t="shared" si="0"/>
        <v>148</v>
      </c>
      <c r="AD28">
        <f t="shared" si="1"/>
        <v>1029</v>
      </c>
      <c r="AE28">
        <f t="shared" si="2"/>
        <v>385</v>
      </c>
      <c r="AF28">
        <f t="shared" si="3"/>
        <v>1728</v>
      </c>
      <c r="AG28">
        <v>2.1539999999999999</v>
      </c>
      <c r="AH28">
        <f t="shared" si="4"/>
        <v>68.709377901578463</v>
      </c>
      <c r="AI28">
        <f t="shared" si="5"/>
        <v>477.7158774373259</v>
      </c>
      <c r="AJ28">
        <f t="shared" si="6"/>
        <v>802.22841225626746</v>
      </c>
    </row>
    <row r="29" spans="1:36" x14ac:dyDescent="0.25">
      <c r="A29" t="s">
        <v>28</v>
      </c>
      <c r="B29" t="s">
        <v>56</v>
      </c>
      <c r="C29">
        <v>7</v>
      </c>
      <c r="D29">
        <v>9</v>
      </c>
      <c r="E29">
        <v>0</v>
      </c>
      <c r="F29">
        <v>11</v>
      </c>
      <c r="G29">
        <v>0</v>
      </c>
      <c r="H29">
        <v>6</v>
      </c>
      <c r="I29">
        <v>84</v>
      </c>
      <c r="J29">
        <v>1</v>
      </c>
      <c r="K29">
        <v>19</v>
      </c>
      <c r="L29">
        <v>14</v>
      </c>
      <c r="M29">
        <v>5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3</v>
      </c>
      <c r="W29">
        <v>0</v>
      </c>
      <c r="X29">
        <v>0</v>
      </c>
      <c r="Y29">
        <v>0</v>
      </c>
      <c r="Z29">
        <v>0</v>
      </c>
      <c r="AA29">
        <v>39</v>
      </c>
      <c r="AB29">
        <v>2019</v>
      </c>
      <c r="AC29">
        <f t="shared" si="0"/>
        <v>19</v>
      </c>
      <c r="AD29">
        <f t="shared" si="1"/>
        <v>102</v>
      </c>
      <c r="AE29">
        <f t="shared" si="2"/>
        <v>19</v>
      </c>
      <c r="AF29">
        <f t="shared" si="3"/>
        <v>49</v>
      </c>
      <c r="AG29">
        <v>1.5960000000000001</v>
      </c>
      <c r="AH29">
        <f t="shared" si="4"/>
        <v>11.904761904761903</v>
      </c>
      <c r="AI29">
        <f t="shared" si="5"/>
        <v>63.909774436090224</v>
      </c>
      <c r="AJ29">
        <f t="shared" si="6"/>
        <v>30.701754385964911</v>
      </c>
    </row>
    <row r="30" spans="1:36" x14ac:dyDescent="0.25">
      <c r="A30" t="s">
        <v>28</v>
      </c>
      <c r="B30" t="s">
        <v>57</v>
      </c>
      <c r="C30">
        <v>67</v>
      </c>
      <c r="D30">
        <v>128</v>
      </c>
      <c r="E30">
        <v>13</v>
      </c>
      <c r="F30">
        <v>24</v>
      </c>
      <c r="G30">
        <v>0</v>
      </c>
      <c r="H30">
        <v>163</v>
      </c>
      <c r="I30">
        <v>50</v>
      </c>
      <c r="J30">
        <v>30</v>
      </c>
      <c r="K30">
        <v>28</v>
      </c>
      <c r="L30">
        <v>29</v>
      </c>
      <c r="M30">
        <v>356</v>
      </c>
      <c r="N30">
        <v>0</v>
      </c>
      <c r="O30">
        <v>3</v>
      </c>
      <c r="P30">
        <v>0</v>
      </c>
      <c r="Q30">
        <v>12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1030</v>
      </c>
      <c r="AB30">
        <v>2019</v>
      </c>
      <c r="AC30">
        <f t="shared" si="0"/>
        <v>385</v>
      </c>
      <c r="AD30">
        <f t="shared" si="1"/>
        <v>265</v>
      </c>
      <c r="AE30">
        <f t="shared" si="2"/>
        <v>28</v>
      </c>
      <c r="AF30">
        <f t="shared" si="3"/>
        <v>1188</v>
      </c>
      <c r="AG30">
        <v>1.768</v>
      </c>
      <c r="AH30">
        <f t="shared" si="4"/>
        <v>217.76018099547511</v>
      </c>
      <c r="AI30">
        <f t="shared" si="5"/>
        <v>149.88687782805431</v>
      </c>
      <c r="AJ30">
        <f t="shared" si="6"/>
        <v>671.94570135746608</v>
      </c>
    </row>
    <row r="31" spans="1:36" x14ac:dyDescent="0.25">
      <c r="A31" t="s">
        <v>58</v>
      </c>
      <c r="B31" t="s">
        <v>59</v>
      </c>
      <c r="C31">
        <v>0</v>
      </c>
      <c r="D31">
        <v>6</v>
      </c>
      <c r="E31">
        <v>1</v>
      </c>
      <c r="F31">
        <v>0</v>
      </c>
      <c r="G31">
        <v>0</v>
      </c>
      <c r="H31">
        <v>3</v>
      </c>
      <c r="I31">
        <v>1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2019</v>
      </c>
      <c r="AC31">
        <f t="shared" si="0"/>
        <v>0</v>
      </c>
      <c r="AD31">
        <f t="shared" si="1"/>
        <v>5</v>
      </c>
      <c r="AE31">
        <f t="shared" si="2"/>
        <v>0</v>
      </c>
      <c r="AF31">
        <f t="shared" si="3"/>
        <v>8</v>
      </c>
      <c r="AG31">
        <v>1.024</v>
      </c>
      <c r="AH31">
        <f t="shared" si="4"/>
        <v>0</v>
      </c>
      <c r="AI31">
        <f t="shared" si="5"/>
        <v>4.8828125</v>
      </c>
      <c r="AJ31">
        <f t="shared" si="6"/>
        <v>7.8125</v>
      </c>
    </row>
    <row r="32" spans="1:36" x14ac:dyDescent="0.25">
      <c r="A32" t="s">
        <v>58</v>
      </c>
      <c r="B32" t="s">
        <v>60</v>
      </c>
      <c r="C32">
        <v>0</v>
      </c>
      <c r="D32">
        <v>3</v>
      </c>
      <c r="E32">
        <v>1</v>
      </c>
      <c r="F32">
        <v>3</v>
      </c>
      <c r="G32">
        <v>0</v>
      </c>
      <c r="H32">
        <v>6</v>
      </c>
      <c r="I32">
        <v>0</v>
      </c>
      <c r="J32">
        <v>0</v>
      </c>
      <c r="K32">
        <v>3</v>
      </c>
      <c r="L32">
        <v>5</v>
      </c>
      <c r="M32">
        <v>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2019</v>
      </c>
      <c r="AC32">
        <f t="shared" si="0"/>
        <v>7</v>
      </c>
      <c r="AD32">
        <f t="shared" si="1"/>
        <v>10</v>
      </c>
      <c r="AE32">
        <f t="shared" si="2"/>
        <v>3</v>
      </c>
      <c r="AF32">
        <f t="shared" si="3"/>
        <v>6</v>
      </c>
      <c r="AG32">
        <v>1.2090000000000001</v>
      </c>
      <c r="AH32">
        <f t="shared" si="4"/>
        <v>5.7899090157154669</v>
      </c>
      <c r="AI32">
        <f t="shared" si="5"/>
        <v>8.2712985938792389</v>
      </c>
      <c r="AJ32">
        <f t="shared" si="6"/>
        <v>4.9627791563275432</v>
      </c>
    </row>
    <row r="33" spans="1:36" x14ac:dyDescent="0.25">
      <c r="A33" t="s">
        <v>58</v>
      </c>
      <c r="B33" t="s">
        <v>92</v>
      </c>
      <c r="C33">
        <v>0</v>
      </c>
      <c r="D33">
        <v>3</v>
      </c>
      <c r="E33">
        <v>1</v>
      </c>
      <c r="F33">
        <v>2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2019</v>
      </c>
      <c r="AC33">
        <f t="shared" si="0"/>
        <v>0</v>
      </c>
      <c r="AD33">
        <f t="shared" si="1"/>
        <v>3</v>
      </c>
      <c r="AE33">
        <f t="shared" si="2"/>
        <v>1</v>
      </c>
      <c r="AF33">
        <f t="shared" si="3"/>
        <v>3</v>
      </c>
      <c r="AG33">
        <v>1.024</v>
      </c>
      <c r="AH33">
        <f t="shared" si="4"/>
        <v>0</v>
      </c>
      <c r="AI33">
        <f t="shared" si="5"/>
        <v>2.9296875</v>
      </c>
      <c r="AJ33">
        <f t="shared" si="6"/>
        <v>2.9296875</v>
      </c>
    </row>
    <row r="34" spans="1:36" x14ac:dyDescent="0.25">
      <c r="A34" t="s">
        <v>58</v>
      </c>
      <c r="B34" t="s">
        <v>62</v>
      </c>
      <c r="C34">
        <v>0</v>
      </c>
      <c r="D34">
        <v>3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2019</v>
      </c>
      <c r="AC34">
        <f t="shared" si="0"/>
        <v>0</v>
      </c>
      <c r="AD34">
        <f t="shared" si="1"/>
        <v>1</v>
      </c>
      <c r="AE34">
        <f t="shared" si="2"/>
        <v>1</v>
      </c>
      <c r="AF34">
        <f t="shared" si="3"/>
        <v>4</v>
      </c>
      <c r="AG34">
        <v>1.024</v>
      </c>
      <c r="AH34">
        <f t="shared" si="4"/>
        <v>0</v>
      </c>
      <c r="AI34">
        <f t="shared" si="5"/>
        <v>0.9765625</v>
      </c>
      <c r="AJ34">
        <f t="shared" si="6"/>
        <v>3.90625</v>
      </c>
    </row>
    <row r="35" spans="1:36" x14ac:dyDescent="0.25">
      <c r="A35" t="s">
        <v>58</v>
      </c>
      <c r="B35" t="s">
        <v>65</v>
      </c>
      <c r="C35">
        <v>23</v>
      </c>
      <c r="D35">
        <v>33</v>
      </c>
      <c r="E35">
        <v>53</v>
      </c>
      <c r="F35">
        <v>19</v>
      </c>
      <c r="G35">
        <v>0</v>
      </c>
      <c r="H35">
        <v>78</v>
      </c>
      <c r="I35">
        <v>20</v>
      </c>
      <c r="J35">
        <v>27</v>
      </c>
      <c r="K35">
        <v>18</v>
      </c>
      <c r="L35">
        <v>29</v>
      </c>
      <c r="M35">
        <v>4</v>
      </c>
      <c r="N35">
        <v>0</v>
      </c>
      <c r="O35">
        <v>11</v>
      </c>
      <c r="P35">
        <v>0</v>
      </c>
      <c r="Q35">
        <v>0</v>
      </c>
      <c r="R35">
        <v>0</v>
      </c>
      <c r="S35">
        <v>2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203</v>
      </c>
      <c r="AB35">
        <v>2019</v>
      </c>
      <c r="AC35">
        <f t="shared" si="0"/>
        <v>33</v>
      </c>
      <c r="AD35">
        <f t="shared" si="1"/>
        <v>181</v>
      </c>
      <c r="AE35">
        <f t="shared" si="2"/>
        <v>18</v>
      </c>
      <c r="AF35">
        <f t="shared" si="3"/>
        <v>266</v>
      </c>
      <c r="AG35">
        <v>1.024</v>
      </c>
      <c r="AH35">
        <f t="shared" si="4"/>
        <v>32.2265625</v>
      </c>
      <c r="AI35">
        <f t="shared" si="5"/>
        <v>176.7578125</v>
      </c>
      <c r="AJ35">
        <f t="shared" si="6"/>
        <v>259.765625</v>
      </c>
    </row>
    <row r="36" spans="1:36" x14ac:dyDescent="0.25">
      <c r="A36" t="s">
        <v>58</v>
      </c>
      <c r="B36" t="s">
        <v>63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2019</v>
      </c>
      <c r="AC36">
        <f t="shared" si="0"/>
        <v>0</v>
      </c>
      <c r="AD36">
        <f t="shared" si="1"/>
        <v>0</v>
      </c>
      <c r="AE36">
        <f t="shared" si="2"/>
        <v>0</v>
      </c>
      <c r="AF36">
        <f t="shared" si="3"/>
        <v>0</v>
      </c>
      <c r="AG36">
        <v>1.768</v>
      </c>
      <c r="AH36">
        <f t="shared" si="4"/>
        <v>0</v>
      </c>
      <c r="AI36">
        <f t="shared" si="5"/>
        <v>0</v>
      </c>
      <c r="AJ36">
        <f t="shared" si="6"/>
        <v>0</v>
      </c>
    </row>
    <row r="37" spans="1:36" x14ac:dyDescent="0.25">
      <c r="A37" t="s">
        <v>58</v>
      </c>
      <c r="B37" t="s">
        <v>64</v>
      </c>
      <c r="C37">
        <v>0</v>
      </c>
      <c r="D37">
        <v>1</v>
      </c>
      <c r="E37">
        <v>5</v>
      </c>
      <c r="F37">
        <v>1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9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11</v>
      </c>
      <c r="AB37">
        <v>2019</v>
      </c>
      <c r="AC37">
        <f t="shared" si="0"/>
        <v>0</v>
      </c>
      <c r="AD37">
        <f t="shared" si="1"/>
        <v>6</v>
      </c>
      <c r="AE37">
        <f t="shared" si="2"/>
        <v>0</v>
      </c>
      <c r="AF37">
        <f t="shared" si="3"/>
        <v>23</v>
      </c>
      <c r="AG37">
        <v>1.768</v>
      </c>
      <c r="AH37">
        <f t="shared" si="4"/>
        <v>0</v>
      </c>
      <c r="AI37">
        <f t="shared" si="5"/>
        <v>3.3936651583710407</v>
      </c>
      <c r="AJ37">
        <f t="shared" si="6"/>
        <v>13.009049773755656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opLeftCell="W1" zoomScale="85" zoomScaleNormal="85" workbookViewId="0">
      <selection activeCell="AK7" sqref="AK7"/>
    </sheetView>
  </sheetViews>
  <sheetFormatPr defaultRowHeight="15" x14ac:dyDescent="0.25"/>
  <cols>
    <col min="34" max="34" width="18.28515625" bestFit="1" customWidth="1"/>
  </cols>
  <sheetData>
    <row r="1" spans="1:37" x14ac:dyDescent="0.25">
      <c r="A1" t="s">
        <v>93</v>
      </c>
      <c r="B1" t="s">
        <v>1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23</v>
      </c>
      <c r="AD1" t="s">
        <v>27</v>
      </c>
      <c r="AE1" t="s">
        <v>25</v>
      </c>
      <c r="AF1" t="s">
        <v>26</v>
      </c>
      <c r="AG1" t="s">
        <v>24</v>
      </c>
      <c r="AH1" t="s">
        <v>153</v>
      </c>
      <c r="AI1" t="s">
        <v>154</v>
      </c>
      <c r="AJ1" t="s">
        <v>155</v>
      </c>
      <c r="AK1" t="s">
        <v>156</v>
      </c>
    </row>
    <row r="2" spans="1:37" x14ac:dyDescent="0.25">
      <c r="A2">
        <v>1</v>
      </c>
      <c r="B2" t="s">
        <v>28</v>
      </c>
      <c r="C2" t="s">
        <v>29</v>
      </c>
      <c r="D2">
        <v>36</v>
      </c>
      <c r="E2">
        <v>59</v>
      </c>
      <c r="F2">
        <v>29</v>
      </c>
      <c r="G2">
        <v>4</v>
      </c>
      <c r="H2">
        <v>0</v>
      </c>
      <c r="I2">
        <v>0</v>
      </c>
      <c r="J2">
        <v>0</v>
      </c>
      <c r="K2">
        <v>0</v>
      </c>
      <c r="L2">
        <v>6</v>
      </c>
      <c r="M2">
        <v>2</v>
      </c>
      <c r="N2">
        <v>22</v>
      </c>
      <c r="O2">
        <v>168</v>
      </c>
      <c r="P2">
        <v>3</v>
      </c>
      <c r="Q2">
        <v>1</v>
      </c>
      <c r="R2">
        <v>0</v>
      </c>
      <c r="S2">
        <v>2</v>
      </c>
      <c r="T2">
        <v>0</v>
      </c>
      <c r="U2">
        <v>91</v>
      </c>
      <c r="V2">
        <v>161</v>
      </c>
      <c r="W2">
        <v>110</v>
      </c>
      <c r="X2">
        <v>29</v>
      </c>
      <c r="Y2">
        <v>0</v>
      </c>
      <c r="Z2">
        <v>0</v>
      </c>
      <c r="AA2">
        <v>29</v>
      </c>
      <c r="AB2">
        <v>101</v>
      </c>
      <c r="AC2">
        <v>2020</v>
      </c>
      <c r="AD2">
        <f>N2+O2+M2</f>
        <v>192</v>
      </c>
      <c r="AE2">
        <f>E2+I2+J2+K2+P2+S2+V2+W2+Y2+Z2</f>
        <v>335</v>
      </c>
      <c r="AF2">
        <f>AA2</f>
        <v>29</v>
      </c>
      <c r="AG2">
        <f>D2+F2+L2+U2+T2+R2+Q2+X2</f>
        <v>192</v>
      </c>
      <c r="AH2">
        <v>1.768</v>
      </c>
      <c r="AI2">
        <f>AD2/AH2</f>
        <v>108.5972850678733</v>
      </c>
      <c r="AJ2">
        <f>AE2/AH2</f>
        <v>189.47963800904978</v>
      </c>
      <c r="AK2">
        <f>AG2/AH2</f>
        <v>108.5972850678733</v>
      </c>
    </row>
    <row r="3" spans="1:37" x14ac:dyDescent="0.25">
      <c r="A3">
        <v>2</v>
      </c>
      <c r="B3" t="s">
        <v>28</v>
      </c>
      <c r="C3" t="s">
        <v>30</v>
      </c>
      <c r="D3">
        <v>0</v>
      </c>
      <c r="E3">
        <v>10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</v>
      </c>
      <c r="W3">
        <v>3</v>
      </c>
      <c r="X3">
        <v>0</v>
      </c>
      <c r="Y3">
        <v>0</v>
      </c>
      <c r="Z3">
        <v>1</v>
      </c>
      <c r="AA3">
        <v>1</v>
      </c>
      <c r="AB3">
        <v>24</v>
      </c>
      <c r="AC3">
        <v>2020</v>
      </c>
      <c r="AD3">
        <f t="shared" ref="AD3:AD37" si="0">N3+O3+M3</f>
        <v>4</v>
      </c>
      <c r="AE3">
        <f t="shared" ref="AE3:AE37" si="1">E3+I3+J3+K3+P3+S3+V3+W3+Y3+Z3</f>
        <v>16</v>
      </c>
      <c r="AF3">
        <f t="shared" ref="AF3:AF37" si="2">AA3</f>
        <v>1</v>
      </c>
      <c r="AG3">
        <f t="shared" ref="AG3:AG37" si="3">D3+F3+L3+U3+T3+R3+Q3+X3</f>
        <v>0</v>
      </c>
      <c r="AH3">
        <v>0.31</v>
      </c>
      <c r="AI3">
        <f t="shared" ref="AI3:AI37" si="4">AD3/AH3</f>
        <v>12.903225806451614</v>
      </c>
      <c r="AJ3">
        <f t="shared" ref="AJ3:AJ37" si="5">AE3/AH3</f>
        <v>51.612903225806456</v>
      </c>
      <c r="AK3">
        <f t="shared" ref="AK3:AK37" si="6">AG3/AH3</f>
        <v>0</v>
      </c>
    </row>
    <row r="4" spans="1:37" x14ac:dyDescent="0.25">
      <c r="A4">
        <v>3</v>
      </c>
      <c r="B4" t="s">
        <v>28</v>
      </c>
      <c r="C4" t="s">
        <v>31</v>
      </c>
      <c r="D4">
        <v>31</v>
      </c>
      <c r="E4">
        <v>187</v>
      </c>
      <c r="F4">
        <v>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</v>
      </c>
      <c r="O4">
        <v>16</v>
      </c>
      <c r="P4">
        <v>1</v>
      </c>
      <c r="Q4">
        <v>1</v>
      </c>
      <c r="R4">
        <v>0</v>
      </c>
      <c r="S4">
        <v>2</v>
      </c>
      <c r="T4">
        <v>0</v>
      </c>
      <c r="U4">
        <v>162</v>
      </c>
      <c r="V4">
        <v>97</v>
      </c>
      <c r="W4">
        <v>57</v>
      </c>
      <c r="X4">
        <v>21</v>
      </c>
      <c r="Y4">
        <v>0</v>
      </c>
      <c r="Z4">
        <v>8</v>
      </c>
      <c r="AA4">
        <v>31</v>
      </c>
      <c r="AB4">
        <v>469</v>
      </c>
      <c r="AC4">
        <v>2020</v>
      </c>
      <c r="AD4">
        <f t="shared" si="0"/>
        <v>31</v>
      </c>
      <c r="AE4">
        <f t="shared" si="1"/>
        <v>352</v>
      </c>
      <c r="AF4">
        <f t="shared" si="2"/>
        <v>31</v>
      </c>
      <c r="AG4">
        <f t="shared" si="3"/>
        <v>248</v>
      </c>
      <c r="AH4">
        <v>0.31</v>
      </c>
      <c r="AI4">
        <f t="shared" si="4"/>
        <v>100</v>
      </c>
      <c r="AJ4">
        <f t="shared" si="5"/>
        <v>1135.483870967742</v>
      </c>
      <c r="AK4">
        <f t="shared" si="6"/>
        <v>800</v>
      </c>
    </row>
    <row r="5" spans="1:37" x14ac:dyDescent="0.25">
      <c r="A5">
        <v>4</v>
      </c>
      <c r="B5" t="s">
        <v>28</v>
      </c>
      <c r="C5" t="s">
        <v>32</v>
      </c>
      <c r="D5">
        <v>528</v>
      </c>
      <c r="E5">
        <v>599</v>
      </c>
      <c r="F5">
        <v>151</v>
      </c>
      <c r="G5">
        <v>4</v>
      </c>
      <c r="H5">
        <v>0</v>
      </c>
      <c r="I5">
        <v>6</v>
      </c>
      <c r="J5">
        <v>2</v>
      </c>
      <c r="K5">
        <v>7</v>
      </c>
      <c r="L5">
        <v>16</v>
      </c>
      <c r="M5">
        <v>2</v>
      </c>
      <c r="N5">
        <v>170</v>
      </c>
      <c r="O5">
        <v>115</v>
      </c>
      <c r="P5">
        <v>0</v>
      </c>
      <c r="Q5">
        <v>10</v>
      </c>
      <c r="R5">
        <v>1</v>
      </c>
      <c r="S5">
        <v>0</v>
      </c>
      <c r="T5">
        <v>0</v>
      </c>
      <c r="U5">
        <v>815</v>
      </c>
      <c r="V5">
        <v>277</v>
      </c>
      <c r="W5">
        <v>33</v>
      </c>
      <c r="X5">
        <v>107</v>
      </c>
      <c r="Y5">
        <v>39</v>
      </c>
      <c r="Z5">
        <v>3</v>
      </c>
      <c r="AA5">
        <v>220</v>
      </c>
      <c r="AB5">
        <v>45</v>
      </c>
      <c r="AC5">
        <v>2020</v>
      </c>
      <c r="AD5">
        <f t="shared" si="0"/>
        <v>287</v>
      </c>
      <c r="AE5">
        <f t="shared" si="1"/>
        <v>966</v>
      </c>
      <c r="AF5">
        <f t="shared" si="2"/>
        <v>220</v>
      </c>
      <c r="AG5">
        <f t="shared" si="3"/>
        <v>1628</v>
      </c>
      <c r="AH5">
        <v>1.5960000000000001</v>
      </c>
      <c r="AI5">
        <f t="shared" si="4"/>
        <v>179.82456140350877</v>
      </c>
      <c r="AJ5">
        <f t="shared" si="5"/>
        <v>605.26315789473676</v>
      </c>
      <c r="AK5">
        <f t="shared" si="6"/>
        <v>1020.0501253132832</v>
      </c>
    </row>
    <row r="6" spans="1:37" x14ac:dyDescent="0.25">
      <c r="A6">
        <v>5</v>
      </c>
      <c r="B6" t="s">
        <v>28</v>
      </c>
      <c r="C6" t="s">
        <v>33</v>
      </c>
      <c r="D6">
        <v>5</v>
      </c>
      <c r="E6">
        <v>46</v>
      </c>
      <c r="F6">
        <v>4</v>
      </c>
      <c r="G6">
        <v>16</v>
      </c>
      <c r="H6">
        <v>9</v>
      </c>
      <c r="I6">
        <v>0</v>
      </c>
      <c r="J6">
        <v>0</v>
      </c>
      <c r="K6">
        <v>0</v>
      </c>
      <c r="L6">
        <v>0</v>
      </c>
      <c r="M6">
        <v>1</v>
      </c>
      <c r="N6">
        <v>40</v>
      </c>
      <c r="O6">
        <v>56</v>
      </c>
      <c r="P6">
        <v>57</v>
      </c>
      <c r="Q6">
        <v>4</v>
      </c>
      <c r="R6">
        <v>0</v>
      </c>
      <c r="S6">
        <v>7</v>
      </c>
      <c r="T6">
        <v>0</v>
      </c>
      <c r="U6">
        <v>49</v>
      </c>
      <c r="V6">
        <v>88</v>
      </c>
      <c r="W6">
        <v>44</v>
      </c>
      <c r="X6">
        <v>8</v>
      </c>
      <c r="Y6">
        <v>1</v>
      </c>
      <c r="Z6">
        <v>0</v>
      </c>
      <c r="AA6">
        <v>15</v>
      </c>
      <c r="AB6">
        <v>522</v>
      </c>
      <c r="AC6">
        <v>2020</v>
      </c>
      <c r="AD6">
        <f t="shared" si="0"/>
        <v>97</v>
      </c>
      <c r="AE6">
        <f t="shared" si="1"/>
        <v>243</v>
      </c>
      <c r="AF6">
        <f t="shared" si="2"/>
        <v>15</v>
      </c>
      <c r="AG6">
        <f t="shared" si="3"/>
        <v>70</v>
      </c>
      <c r="AH6">
        <v>2.1539999999999999</v>
      </c>
      <c r="AI6">
        <f t="shared" si="4"/>
        <v>45.032497678737236</v>
      </c>
      <c r="AJ6">
        <f t="shared" si="5"/>
        <v>112.8133704735376</v>
      </c>
      <c r="AK6">
        <f t="shared" si="6"/>
        <v>32.497678737233059</v>
      </c>
    </row>
    <row r="7" spans="1:37" x14ac:dyDescent="0.25">
      <c r="A7">
        <v>6</v>
      </c>
      <c r="B7" t="s">
        <v>28</v>
      </c>
      <c r="C7" t="s">
        <v>34</v>
      </c>
      <c r="D7">
        <v>0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</v>
      </c>
      <c r="O7">
        <v>3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2</v>
      </c>
      <c r="W7">
        <v>7</v>
      </c>
      <c r="X7">
        <v>3</v>
      </c>
      <c r="Y7">
        <v>0</v>
      </c>
      <c r="Z7">
        <v>0</v>
      </c>
      <c r="AA7">
        <v>2</v>
      </c>
      <c r="AB7">
        <v>1</v>
      </c>
      <c r="AC7">
        <v>2020</v>
      </c>
      <c r="AD7">
        <f t="shared" si="0"/>
        <v>6</v>
      </c>
      <c r="AE7">
        <f t="shared" si="1"/>
        <v>19</v>
      </c>
      <c r="AF7">
        <f t="shared" si="2"/>
        <v>2</v>
      </c>
      <c r="AG7">
        <f t="shared" si="3"/>
        <v>6</v>
      </c>
      <c r="AH7">
        <v>1.2090000000000001</v>
      </c>
      <c r="AI7">
        <f t="shared" si="4"/>
        <v>4.9627791563275432</v>
      </c>
      <c r="AJ7">
        <f t="shared" si="5"/>
        <v>15.715467328370552</v>
      </c>
      <c r="AK7">
        <f t="shared" si="6"/>
        <v>4.9627791563275432</v>
      </c>
    </row>
    <row r="8" spans="1:37" x14ac:dyDescent="0.25">
      <c r="A8">
        <v>7</v>
      </c>
      <c r="B8" t="s">
        <v>28</v>
      </c>
      <c r="C8" t="s">
        <v>35</v>
      </c>
      <c r="D8">
        <v>13</v>
      </c>
      <c r="E8">
        <v>167</v>
      </c>
      <c r="F8">
        <v>1</v>
      </c>
      <c r="G8">
        <v>3</v>
      </c>
      <c r="H8">
        <v>0</v>
      </c>
      <c r="I8">
        <v>1</v>
      </c>
      <c r="J8">
        <v>2</v>
      </c>
      <c r="K8">
        <v>3</v>
      </c>
      <c r="L8">
        <v>1</v>
      </c>
      <c r="M8">
        <v>0</v>
      </c>
      <c r="N8">
        <v>170</v>
      </c>
      <c r="O8">
        <v>61</v>
      </c>
      <c r="P8">
        <v>0</v>
      </c>
      <c r="Q8">
        <v>10</v>
      </c>
      <c r="R8">
        <v>0</v>
      </c>
      <c r="S8">
        <v>7</v>
      </c>
      <c r="T8">
        <v>0</v>
      </c>
      <c r="U8">
        <v>54</v>
      </c>
      <c r="V8">
        <v>94</v>
      </c>
      <c r="W8">
        <v>226</v>
      </c>
      <c r="X8">
        <v>78</v>
      </c>
      <c r="Y8">
        <v>8</v>
      </c>
      <c r="Z8">
        <v>1</v>
      </c>
      <c r="AA8">
        <v>66</v>
      </c>
      <c r="AB8">
        <v>16</v>
      </c>
      <c r="AC8">
        <v>2020</v>
      </c>
      <c r="AD8">
        <f t="shared" si="0"/>
        <v>231</v>
      </c>
      <c r="AE8">
        <f t="shared" si="1"/>
        <v>509</v>
      </c>
      <c r="AF8">
        <f t="shared" si="2"/>
        <v>66</v>
      </c>
      <c r="AG8">
        <f t="shared" si="3"/>
        <v>157</v>
      </c>
      <c r="AH8">
        <v>1.2090000000000001</v>
      </c>
      <c r="AI8">
        <f t="shared" si="4"/>
        <v>191.06699751861041</v>
      </c>
      <c r="AJ8">
        <f t="shared" si="5"/>
        <v>421.00909842845323</v>
      </c>
      <c r="AK8">
        <f t="shared" si="6"/>
        <v>129.85938792390405</v>
      </c>
    </row>
    <row r="9" spans="1:37" x14ac:dyDescent="0.25">
      <c r="A9">
        <v>8</v>
      </c>
      <c r="B9" t="s">
        <v>28</v>
      </c>
      <c r="C9" t="s">
        <v>36</v>
      </c>
      <c r="D9">
        <v>32</v>
      </c>
      <c r="E9">
        <v>258</v>
      </c>
      <c r="F9">
        <v>12</v>
      </c>
      <c r="G9">
        <v>4</v>
      </c>
      <c r="H9">
        <v>0</v>
      </c>
      <c r="I9">
        <v>0</v>
      </c>
      <c r="J9">
        <v>1</v>
      </c>
      <c r="K9">
        <v>0</v>
      </c>
      <c r="L9">
        <v>0</v>
      </c>
      <c r="M9">
        <v>4</v>
      </c>
      <c r="N9">
        <v>24</v>
      </c>
      <c r="O9">
        <v>48</v>
      </c>
      <c r="P9">
        <v>0</v>
      </c>
      <c r="Q9">
        <v>13</v>
      </c>
      <c r="R9">
        <v>2</v>
      </c>
      <c r="S9">
        <v>1</v>
      </c>
      <c r="T9">
        <v>0</v>
      </c>
      <c r="U9">
        <v>102</v>
      </c>
      <c r="V9">
        <v>118</v>
      </c>
      <c r="W9">
        <v>47</v>
      </c>
      <c r="X9">
        <v>41</v>
      </c>
      <c r="Y9">
        <v>1</v>
      </c>
      <c r="Z9">
        <v>0</v>
      </c>
      <c r="AA9">
        <v>105</v>
      </c>
      <c r="AB9">
        <v>330</v>
      </c>
      <c r="AC9">
        <v>2020</v>
      </c>
      <c r="AD9">
        <f t="shared" si="0"/>
        <v>76</v>
      </c>
      <c r="AE9">
        <f t="shared" si="1"/>
        <v>426</v>
      </c>
      <c r="AF9">
        <f t="shared" si="2"/>
        <v>105</v>
      </c>
      <c r="AG9">
        <f t="shared" si="3"/>
        <v>202</v>
      </c>
      <c r="AH9">
        <v>1.024</v>
      </c>
      <c r="AI9">
        <f t="shared" si="4"/>
        <v>74.21875</v>
      </c>
      <c r="AJ9">
        <f t="shared" si="5"/>
        <v>416.015625</v>
      </c>
      <c r="AK9">
        <f t="shared" si="6"/>
        <v>197.265625</v>
      </c>
    </row>
    <row r="10" spans="1:37" x14ac:dyDescent="0.25">
      <c r="A10">
        <v>9</v>
      </c>
      <c r="B10" t="s">
        <v>28</v>
      </c>
      <c r="C10" t="s">
        <v>37</v>
      </c>
      <c r="D10">
        <v>5</v>
      </c>
      <c r="E10">
        <v>16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</v>
      </c>
      <c r="O10">
        <v>8</v>
      </c>
      <c r="P10">
        <v>1</v>
      </c>
      <c r="Q10">
        <v>1</v>
      </c>
      <c r="R10">
        <v>0</v>
      </c>
      <c r="S10">
        <v>0</v>
      </c>
      <c r="T10">
        <v>0</v>
      </c>
      <c r="U10">
        <v>8</v>
      </c>
      <c r="V10">
        <v>23</v>
      </c>
      <c r="W10">
        <v>8</v>
      </c>
      <c r="X10">
        <v>5</v>
      </c>
      <c r="Y10">
        <v>0</v>
      </c>
      <c r="Z10">
        <v>1</v>
      </c>
      <c r="AA10">
        <v>2</v>
      </c>
      <c r="AB10">
        <v>7</v>
      </c>
      <c r="AC10">
        <v>2020</v>
      </c>
      <c r="AD10">
        <f t="shared" si="0"/>
        <v>13</v>
      </c>
      <c r="AE10">
        <f t="shared" si="1"/>
        <v>49</v>
      </c>
      <c r="AF10">
        <f t="shared" si="2"/>
        <v>2</v>
      </c>
      <c r="AG10">
        <f t="shared" si="3"/>
        <v>20</v>
      </c>
      <c r="AH10">
        <v>1.024</v>
      </c>
      <c r="AI10">
        <f t="shared" si="4"/>
        <v>12.6953125</v>
      </c>
      <c r="AJ10">
        <f t="shared" si="5"/>
        <v>47.8515625</v>
      </c>
      <c r="AK10">
        <f t="shared" si="6"/>
        <v>19.53125</v>
      </c>
    </row>
    <row r="11" spans="1:37" x14ac:dyDescent="0.25">
      <c r="A11">
        <v>10</v>
      </c>
      <c r="B11" t="s">
        <v>28</v>
      </c>
      <c r="C11" t="s">
        <v>39</v>
      </c>
      <c r="D11">
        <v>559</v>
      </c>
      <c r="E11">
        <v>269</v>
      </c>
      <c r="F11">
        <v>56</v>
      </c>
      <c r="G11">
        <v>15</v>
      </c>
      <c r="H11">
        <v>1</v>
      </c>
      <c r="I11">
        <v>0</v>
      </c>
      <c r="J11">
        <v>1</v>
      </c>
      <c r="K11">
        <v>0</v>
      </c>
      <c r="L11">
        <v>7</v>
      </c>
      <c r="M11">
        <v>4</v>
      </c>
      <c r="N11">
        <v>62</v>
      </c>
      <c r="O11">
        <v>36</v>
      </c>
      <c r="P11">
        <v>8</v>
      </c>
      <c r="Q11">
        <v>3</v>
      </c>
      <c r="R11">
        <v>5</v>
      </c>
      <c r="S11">
        <v>0</v>
      </c>
      <c r="T11">
        <v>0</v>
      </c>
      <c r="U11">
        <v>152</v>
      </c>
      <c r="V11">
        <v>77</v>
      </c>
      <c r="W11">
        <v>5</v>
      </c>
      <c r="X11">
        <v>51</v>
      </c>
      <c r="Y11">
        <v>0</v>
      </c>
      <c r="Z11">
        <v>2</v>
      </c>
      <c r="AA11">
        <v>113</v>
      </c>
      <c r="AB11">
        <v>166</v>
      </c>
      <c r="AC11">
        <v>2020</v>
      </c>
      <c r="AD11">
        <f t="shared" si="0"/>
        <v>102</v>
      </c>
      <c r="AE11">
        <f t="shared" si="1"/>
        <v>362</v>
      </c>
      <c r="AF11">
        <f t="shared" si="2"/>
        <v>113</v>
      </c>
      <c r="AG11">
        <f t="shared" si="3"/>
        <v>833</v>
      </c>
      <c r="AH11">
        <v>1.5960000000000001</v>
      </c>
      <c r="AI11">
        <f t="shared" si="4"/>
        <v>63.909774436090224</v>
      </c>
      <c r="AJ11">
        <f t="shared" si="5"/>
        <v>226.81704260651628</v>
      </c>
      <c r="AK11">
        <f t="shared" si="6"/>
        <v>521.92982456140351</v>
      </c>
    </row>
    <row r="12" spans="1:37" x14ac:dyDescent="0.25">
      <c r="A12">
        <v>11</v>
      </c>
      <c r="B12" t="s">
        <v>28</v>
      </c>
      <c r="C12" t="s">
        <v>40</v>
      </c>
      <c r="D12">
        <v>37</v>
      </c>
      <c r="E12">
        <v>410</v>
      </c>
      <c r="F12">
        <v>16</v>
      </c>
      <c r="G12">
        <v>0</v>
      </c>
      <c r="H12">
        <v>0</v>
      </c>
      <c r="I12">
        <v>0</v>
      </c>
      <c r="J12">
        <v>3</v>
      </c>
      <c r="K12">
        <v>0</v>
      </c>
      <c r="L12">
        <v>4</v>
      </c>
      <c r="M12">
        <v>0</v>
      </c>
      <c r="N12">
        <v>40</v>
      </c>
      <c r="O12">
        <v>142</v>
      </c>
      <c r="P12">
        <v>0</v>
      </c>
      <c r="Q12">
        <v>2</v>
      </c>
      <c r="R12">
        <v>5</v>
      </c>
      <c r="S12">
        <v>1</v>
      </c>
      <c r="T12">
        <v>1</v>
      </c>
      <c r="U12">
        <v>122</v>
      </c>
      <c r="V12">
        <v>133</v>
      </c>
      <c r="W12">
        <v>217</v>
      </c>
      <c r="X12">
        <v>57</v>
      </c>
      <c r="Y12">
        <v>2</v>
      </c>
      <c r="Z12">
        <v>0</v>
      </c>
      <c r="AA12">
        <v>20</v>
      </c>
      <c r="AB12">
        <v>119</v>
      </c>
      <c r="AC12">
        <v>2020</v>
      </c>
      <c r="AD12">
        <f t="shared" si="0"/>
        <v>182</v>
      </c>
      <c r="AE12">
        <f t="shared" si="1"/>
        <v>766</v>
      </c>
      <c r="AF12">
        <f t="shared" si="2"/>
        <v>20</v>
      </c>
      <c r="AG12">
        <f t="shared" si="3"/>
        <v>244</v>
      </c>
      <c r="AH12">
        <v>1.768</v>
      </c>
      <c r="AI12">
        <f t="shared" si="4"/>
        <v>102.94117647058823</v>
      </c>
      <c r="AJ12">
        <f t="shared" si="5"/>
        <v>433.25791855203619</v>
      </c>
      <c r="AK12">
        <f t="shared" si="6"/>
        <v>138.00904977375566</v>
      </c>
    </row>
    <row r="13" spans="1:37" x14ac:dyDescent="0.25">
      <c r="A13">
        <v>12</v>
      </c>
      <c r="B13" t="s">
        <v>28</v>
      </c>
      <c r="C13" t="s">
        <v>41</v>
      </c>
      <c r="D13">
        <v>10</v>
      </c>
      <c r="E13">
        <v>168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2</v>
      </c>
      <c r="M13">
        <v>1</v>
      </c>
      <c r="N13">
        <v>3</v>
      </c>
      <c r="O13">
        <v>8</v>
      </c>
      <c r="P13">
        <v>0</v>
      </c>
      <c r="Q13">
        <v>0</v>
      </c>
      <c r="R13">
        <v>0</v>
      </c>
      <c r="S13">
        <v>0</v>
      </c>
      <c r="T13">
        <v>0</v>
      </c>
      <c r="U13">
        <v>8</v>
      </c>
      <c r="V13">
        <v>56</v>
      </c>
      <c r="W13">
        <v>26</v>
      </c>
      <c r="X13">
        <v>7</v>
      </c>
      <c r="Y13">
        <v>0</v>
      </c>
      <c r="Z13">
        <v>0</v>
      </c>
      <c r="AA13">
        <v>7</v>
      </c>
      <c r="AB13">
        <v>8</v>
      </c>
      <c r="AC13">
        <v>2020</v>
      </c>
      <c r="AD13">
        <f t="shared" si="0"/>
        <v>12</v>
      </c>
      <c r="AE13">
        <f t="shared" si="1"/>
        <v>250</v>
      </c>
      <c r="AF13">
        <f t="shared" si="2"/>
        <v>7</v>
      </c>
      <c r="AG13">
        <f t="shared" si="3"/>
        <v>29</v>
      </c>
      <c r="AH13">
        <v>1.768</v>
      </c>
      <c r="AI13">
        <f t="shared" si="4"/>
        <v>6.7873303167420813</v>
      </c>
      <c r="AJ13">
        <f t="shared" si="5"/>
        <v>141.40271493212668</v>
      </c>
      <c r="AK13">
        <f t="shared" si="6"/>
        <v>16.402714932126695</v>
      </c>
    </row>
    <row r="14" spans="1:37" x14ac:dyDescent="0.25">
      <c r="A14">
        <v>13</v>
      </c>
      <c r="B14" t="s">
        <v>28</v>
      </c>
      <c r="C14" t="s">
        <v>42</v>
      </c>
      <c r="D14">
        <v>30</v>
      </c>
      <c r="E14">
        <v>425</v>
      </c>
      <c r="F14">
        <v>55</v>
      </c>
      <c r="G14">
        <v>17</v>
      </c>
      <c r="H14">
        <v>0</v>
      </c>
      <c r="I14">
        <v>0</v>
      </c>
      <c r="J14">
        <v>2</v>
      </c>
      <c r="K14">
        <v>3</v>
      </c>
      <c r="L14">
        <v>0</v>
      </c>
      <c r="M14">
        <v>3</v>
      </c>
      <c r="N14">
        <v>147</v>
      </c>
      <c r="O14">
        <v>151</v>
      </c>
      <c r="P14">
        <v>2</v>
      </c>
      <c r="Q14">
        <v>12</v>
      </c>
      <c r="R14">
        <v>3</v>
      </c>
      <c r="S14">
        <v>2</v>
      </c>
      <c r="T14">
        <v>0</v>
      </c>
      <c r="U14">
        <v>212</v>
      </c>
      <c r="V14">
        <v>341</v>
      </c>
      <c r="W14">
        <v>202</v>
      </c>
      <c r="X14">
        <v>59</v>
      </c>
      <c r="Y14">
        <v>4</v>
      </c>
      <c r="Z14">
        <v>1</v>
      </c>
      <c r="AA14">
        <v>112</v>
      </c>
      <c r="AB14">
        <v>318</v>
      </c>
      <c r="AC14">
        <v>2020</v>
      </c>
      <c r="AD14">
        <f t="shared" si="0"/>
        <v>301</v>
      </c>
      <c r="AE14">
        <f t="shared" si="1"/>
        <v>982</v>
      </c>
      <c r="AF14">
        <f t="shared" si="2"/>
        <v>112</v>
      </c>
      <c r="AG14">
        <f t="shared" si="3"/>
        <v>371</v>
      </c>
      <c r="AH14">
        <v>2.1539999999999999</v>
      </c>
      <c r="AI14">
        <f t="shared" si="4"/>
        <v>139.74001857010214</v>
      </c>
      <c r="AJ14">
        <f t="shared" si="5"/>
        <v>455.89600742804089</v>
      </c>
      <c r="AK14">
        <f t="shared" si="6"/>
        <v>172.2376973073352</v>
      </c>
    </row>
    <row r="15" spans="1:37" x14ac:dyDescent="0.25">
      <c r="A15">
        <v>14</v>
      </c>
      <c r="B15" t="s">
        <v>28</v>
      </c>
      <c r="C15" t="s">
        <v>43</v>
      </c>
      <c r="D15">
        <v>61</v>
      </c>
      <c r="E15">
        <v>236</v>
      </c>
      <c r="F15">
        <v>24</v>
      </c>
      <c r="G15">
        <v>3</v>
      </c>
      <c r="H15">
        <v>0</v>
      </c>
      <c r="I15">
        <v>0</v>
      </c>
      <c r="J15">
        <v>0</v>
      </c>
      <c r="K15">
        <v>0</v>
      </c>
      <c r="L15">
        <v>3</v>
      </c>
      <c r="M15">
        <v>0</v>
      </c>
      <c r="N15">
        <v>116</v>
      </c>
      <c r="O15">
        <v>183</v>
      </c>
      <c r="P15">
        <v>6</v>
      </c>
      <c r="Q15">
        <v>0</v>
      </c>
      <c r="R15">
        <v>0</v>
      </c>
      <c r="S15">
        <v>0</v>
      </c>
      <c r="T15">
        <v>0</v>
      </c>
      <c r="U15">
        <v>184</v>
      </c>
      <c r="V15">
        <v>322</v>
      </c>
      <c r="W15">
        <v>257</v>
      </c>
      <c r="X15">
        <v>180</v>
      </c>
      <c r="Y15">
        <v>11</v>
      </c>
      <c r="Z15">
        <v>0</v>
      </c>
      <c r="AA15">
        <v>79</v>
      </c>
      <c r="AB15">
        <v>498</v>
      </c>
      <c r="AC15">
        <v>2020</v>
      </c>
      <c r="AD15">
        <f t="shared" si="0"/>
        <v>299</v>
      </c>
      <c r="AE15">
        <f t="shared" si="1"/>
        <v>832</v>
      </c>
      <c r="AF15">
        <f t="shared" si="2"/>
        <v>79</v>
      </c>
      <c r="AG15">
        <f t="shared" si="3"/>
        <v>452</v>
      </c>
      <c r="AH15">
        <v>1.2090000000000001</v>
      </c>
      <c r="AI15">
        <f t="shared" si="4"/>
        <v>247.31182795698922</v>
      </c>
      <c r="AJ15">
        <f t="shared" si="5"/>
        <v>688.17204301075265</v>
      </c>
      <c r="AK15">
        <f t="shared" si="6"/>
        <v>373.86269644334158</v>
      </c>
    </row>
    <row r="16" spans="1:37" x14ac:dyDescent="0.25">
      <c r="A16">
        <v>15</v>
      </c>
      <c r="B16" t="s">
        <v>28</v>
      </c>
      <c r="C16" t="s">
        <v>44</v>
      </c>
      <c r="D16">
        <v>0</v>
      </c>
      <c r="E16">
        <v>6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6</v>
      </c>
      <c r="Q16">
        <v>1</v>
      </c>
      <c r="R16">
        <v>0</v>
      </c>
      <c r="S16">
        <v>0</v>
      </c>
      <c r="T16">
        <v>0</v>
      </c>
      <c r="U16">
        <v>2</v>
      </c>
      <c r="V16">
        <v>4</v>
      </c>
      <c r="W16">
        <v>1</v>
      </c>
      <c r="X16">
        <v>0</v>
      </c>
      <c r="Y16">
        <v>0</v>
      </c>
      <c r="Z16">
        <v>13</v>
      </c>
      <c r="AA16">
        <v>4</v>
      </c>
      <c r="AB16">
        <v>6</v>
      </c>
      <c r="AC16">
        <v>2020</v>
      </c>
      <c r="AD16">
        <f t="shared" si="0"/>
        <v>2</v>
      </c>
      <c r="AE16">
        <f t="shared" si="1"/>
        <v>30</v>
      </c>
      <c r="AF16">
        <f t="shared" si="2"/>
        <v>4</v>
      </c>
      <c r="AG16">
        <f t="shared" si="3"/>
        <v>4</v>
      </c>
      <c r="AH16">
        <v>0.31</v>
      </c>
      <c r="AI16">
        <f t="shared" si="4"/>
        <v>6.4516129032258069</v>
      </c>
      <c r="AJ16">
        <f t="shared" si="5"/>
        <v>96.774193548387103</v>
      </c>
      <c r="AK16">
        <f t="shared" si="6"/>
        <v>12.903225806451614</v>
      </c>
    </row>
    <row r="17" spans="1:37" x14ac:dyDescent="0.25">
      <c r="A17">
        <v>16</v>
      </c>
      <c r="B17" t="s">
        <v>28</v>
      </c>
      <c r="C17" t="s">
        <v>45</v>
      </c>
      <c r="D17">
        <v>6</v>
      </c>
      <c r="E17">
        <v>8</v>
      </c>
      <c r="F17">
        <v>0</v>
      </c>
      <c r="G17">
        <v>2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  <c r="N17">
        <v>2</v>
      </c>
      <c r="O17">
        <v>0</v>
      </c>
      <c r="P17">
        <v>0</v>
      </c>
      <c r="Q17">
        <v>4</v>
      </c>
      <c r="R17">
        <v>0</v>
      </c>
      <c r="S17">
        <v>0</v>
      </c>
      <c r="T17">
        <v>0</v>
      </c>
      <c r="U17">
        <v>0</v>
      </c>
      <c r="V17">
        <v>3</v>
      </c>
      <c r="W17">
        <v>1</v>
      </c>
      <c r="X17">
        <v>0</v>
      </c>
      <c r="Y17">
        <v>0</v>
      </c>
      <c r="Z17">
        <v>2</v>
      </c>
      <c r="AA17">
        <v>49</v>
      </c>
      <c r="AB17">
        <v>0</v>
      </c>
      <c r="AC17">
        <v>2020</v>
      </c>
      <c r="AD17">
        <f t="shared" si="0"/>
        <v>2</v>
      </c>
      <c r="AE17">
        <f t="shared" si="1"/>
        <v>15</v>
      </c>
      <c r="AF17">
        <f t="shared" si="2"/>
        <v>49</v>
      </c>
      <c r="AG17">
        <f t="shared" si="3"/>
        <v>11</v>
      </c>
      <c r="AH17">
        <v>0.31</v>
      </c>
      <c r="AI17">
        <f t="shared" si="4"/>
        <v>6.4516129032258069</v>
      </c>
      <c r="AJ17">
        <f t="shared" si="5"/>
        <v>48.387096774193552</v>
      </c>
      <c r="AK17">
        <f t="shared" si="6"/>
        <v>35.483870967741936</v>
      </c>
    </row>
    <row r="18" spans="1:37" x14ac:dyDescent="0.25">
      <c r="A18">
        <v>17</v>
      </c>
      <c r="B18" t="s">
        <v>28</v>
      </c>
      <c r="C18" t="s">
        <v>46</v>
      </c>
      <c r="D18">
        <v>0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3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8</v>
      </c>
      <c r="X18">
        <v>0</v>
      </c>
      <c r="Y18">
        <v>0</v>
      </c>
      <c r="Z18">
        <v>0</v>
      </c>
      <c r="AA18">
        <v>1</v>
      </c>
      <c r="AB18">
        <v>11</v>
      </c>
      <c r="AC18">
        <v>2020</v>
      </c>
      <c r="AD18">
        <f t="shared" si="0"/>
        <v>4</v>
      </c>
      <c r="AE18">
        <f t="shared" si="1"/>
        <v>11</v>
      </c>
      <c r="AF18">
        <f t="shared" si="2"/>
        <v>1</v>
      </c>
      <c r="AG18">
        <f t="shared" si="3"/>
        <v>1</v>
      </c>
      <c r="AH18">
        <v>0.31</v>
      </c>
      <c r="AI18">
        <f t="shared" si="4"/>
        <v>12.903225806451614</v>
      </c>
      <c r="AJ18">
        <f t="shared" si="5"/>
        <v>35.483870967741936</v>
      </c>
      <c r="AK18">
        <f t="shared" si="6"/>
        <v>3.2258064516129035</v>
      </c>
    </row>
    <row r="19" spans="1:37" x14ac:dyDescent="0.25">
      <c r="A19">
        <v>18</v>
      </c>
      <c r="B19" t="s">
        <v>28</v>
      </c>
      <c r="C19" t="s">
        <v>47</v>
      </c>
      <c r="D19">
        <v>2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</v>
      </c>
      <c r="X19">
        <v>0</v>
      </c>
      <c r="Y19">
        <v>0</v>
      </c>
      <c r="Z19">
        <v>0</v>
      </c>
      <c r="AA19">
        <v>10</v>
      </c>
      <c r="AB19">
        <v>9</v>
      </c>
      <c r="AC19">
        <v>2020</v>
      </c>
      <c r="AD19">
        <f t="shared" si="0"/>
        <v>1</v>
      </c>
      <c r="AE19">
        <f t="shared" si="1"/>
        <v>3</v>
      </c>
      <c r="AF19">
        <f t="shared" si="2"/>
        <v>10</v>
      </c>
      <c r="AG19">
        <f t="shared" si="3"/>
        <v>2</v>
      </c>
      <c r="AH19">
        <v>0.31</v>
      </c>
      <c r="AI19">
        <f t="shared" si="4"/>
        <v>3.2258064516129035</v>
      </c>
      <c r="AJ19">
        <f t="shared" si="5"/>
        <v>9.67741935483871</v>
      </c>
      <c r="AK19">
        <f t="shared" si="6"/>
        <v>6.4516129032258069</v>
      </c>
    </row>
    <row r="20" spans="1:37" x14ac:dyDescent="0.25">
      <c r="A20">
        <v>19</v>
      </c>
      <c r="B20" t="s">
        <v>28</v>
      </c>
      <c r="C20" t="s">
        <v>48</v>
      </c>
      <c r="D20">
        <v>180</v>
      </c>
      <c r="E20">
        <v>129</v>
      </c>
      <c r="F20">
        <v>284</v>
      </c>
      <c r="G20">
        <v>14</v>
      </c>
      <c r="H20">
        <v>1</v>
      </c>
      <c r="I20">
        <v>0</v>
      </c>
      <c r="J20">
        <v>0</v>
      </c>
      <c r="K20">
        <v>0</v>
      </c>
      <c r="L20">
        <v>1</v>
      </c>
      <c r="M20">
        <v>0</v>
      </c>
      <c r="N20">
        <v>59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113</v>
      </c>
      <c r="V20">
        <v>274</v>
      </c>
      <c r="W20">
        <v>97</v>
      </c>
      <c r="X20">
        <v>1</v>
      </c>
      <c r="Y20">
        <v>1</v>
      </c>
      <c r="Z20">
        <v>0</v>
      </c>
      <c r="AA20">
        <v>0</v>
      </c>
      <c r="AB20">
        <v>315</v>
      </c>
      <c r="AC20">
        <v>2020</v>
      </c>
      <c r="AD20">
        <f t="shared" si="0"/>
        <v>59</v>
      </c>
      <c r="AE20">
        <f t="shared" si="1"/>
        <v>502</v>
      </c>
      <c r="AF20">
        <f t="shared" si="2"/>
        <v>0</v>
      </c>
      <c r="AG20">
        <f t="shared" si="3"/>
        <v>579</v>
      </c>
      <c r="AH20">
        <v>1.5960000000000001</v>
      </c>
      <c r="AI20">
        <f t="shared" si="4"/>
        <v>36.967418546365913</v>
      </c>
      <c r="AJ20">
        <f t="shared" si="5"/>
        <v>314.53634085213031</v>
      </c>
      <c r="AK20">
        <f t="shared" si="6"/>
        <v>362.78195488721803</v>
      </c>
    </row>
    <row r="21" spans="1:37" x14ac:dyDescent="0.25">
      <c r="A21">
        <v>20</v>
      </c>
      <c r="B21" t="s">
        <v>28</v>
      </c>
      <c r="C21" t="s">
        <v>49</v>
      </c>
      <c r="D21">
        <v>16</v>
      </c>
      <c r="E21">
        <v>58</v>
      </c>
      <c r="F21">
        <v>6</v>
      </c>
      <c r="G21">
        <v>0</v>
      </c>
      <c r="H21">
        <v>0</v>
      </c>
      <c r="I21">
        <v>0</v>
      </c>
      <c r="J21">
        <v>0</v>
      </c>
      <c r="K21">
        <v>2</v>
      </c>
      <c r="L21">
        <v>1</v>
      </c>
      <c r="M21">
        <v>4</v>
      </c>
      <c r="N21">
        <v>15</v>
      </c>
      <c r="O21">
        <v>77</v>
      </c>
      <c r="P21">
        <v>1</v>
      </c>
      <c r="Q21">
        <v>18</v>
      </c>
      <c r="R21">
        <v>0</v>
      </c>
      <c r="S21">
        <v>1</v>
      </c>
      <c r="T21">
        <v>0</v>
      </c>
      <c r="U21">
        <v>60</v>
      </c>
      <c r="V21">
        <v>133</v>
      </c>
      <c r="W21">
        <v>118</v>
      </c>
      <c r="X21">
        <v>28</v>
      </c>
      <c r="Y21">
        <v>4</v>
      </c>
      <c r="Z21">
        <v>0</v>
      </c>
      <c r="AA21">
        <v>78</v>
      </c>
      <c r="AB21">
        <v>137</v>
      </c>
      <c r="AC21">
        <v>2020</v>
      </c>
      <c r="AD21">
        <f t="shared" si="0"/>
        <v>96</v>
      </c>
      <c r="AE21">
        <f t="shared" si="1"/>
        <v>317</v>
      </c>
      <c r="AF21">
        <f t="shared" si="2"/>
        <v>78</v>
      </c>
      <c r="AG21">
        <f t="shared" si="3"/>
        <v>129</v>
      </c>
      <c r="AH21">
        <v>1.024</v>
      </c>
      <c r="AI21">
        <f t="shared" si="4"/>
        <v>93.75</v>
      </c>
      <c r="AJ21">
        <f t="shared" si="5"/>
        <v>309.5703125</v>
      </c>
      <c r="AK21">
        <f t="shared" si="6"/>
        <v>125.9765625</v>
      </c>
    </row>
    <row r="22" spans="1:37" x14ac:dyDescent="0.25">
      <c r="A22">
        <v>21</v>
      </c>
      <c r="B22" t="s">
        <v>28</v>
      </c>
      <c r="C22" t="s">
        <v>50</v>
      </c>
      <c r="D22">
        <v>22</v>
      </c>
      <c r="E22">
        <v>68</v>
      </c>
      <c r="F22">
        <v>67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66</v>
      </c>
      <c r="O22">
        <v>42</v>
      </c>
      <c r="P22">
        <v>0</v>
      </c>
      <c r="Q22">
        <v>6</v>
      </c>
      <c r="R22">
        <v>2</v>
      </c>
      <c r="S22">
        <v>0</v>
      </c>
      <c r="T22">
        <v>0</v>
      </c>
      <c r="U22">
        <v>116</v>
      </c>
      <c r="V22">
        <v>148</v>
      </c>
      <c r="W22">
        <v>108</v>
      </c>
      <c r="X22">
        <v>60</v>
      </c>
      <c r="Y22">
        <v>11</v>
      </c>
      <c r="Z22">
        <v>0</v>
      </c>
      <c r="AA22">
        <v>44</v>
      </c>
      <c r="AB22">
        <v>957</v>
      </c>
      <c r="AC22">
        <v>2020</v>
      </c>
      <c r="AD22">
        <f t="shared" si="0"/>
        <v>108</v>
      </c>
      <c r="AE22">
        <f t="shared" si="1"/>
        <v>336</v>
      </c>
      <c r="AF22">
        <f t="shared" si="2"/>
        <v>44</v>
      </c>
      <c r="AG22">
        <f t="shared" si="3"/>
        <v>273</v>
      </c>
      <c r="AH22">
        <v>1.024</v>
      </c>
      <c r="AI22">
        <f t="shared" si="4"/>
        <v>105.46875</v>
      </c>
      <c r="AJ22">
        <f t="shared" si="5"/>
        <v>328.125</v>
      </c>
      <c r="AK22">
        <f t="shared" si="6"/>
        <v>266.6015625</v>
      </c>
    </row>
    <row r="23" spans="1:37" x14ac:dyDescent="0.25">
      <c r="A23">
        <v>22</v>
      </c>
      <c r="B23" t="s">
        <v>28</v>
      </c>
      <c r="C23" t="s">
        <v>51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3</v>
      </c>
      <c r="AB23">
        <v>2</v>
      </c>
      <c r="AC23">
        <v>2020</v>
      </c>
      <c r="AD23">
        <f t="shared" si="0"/>
        <v>4</v>
      </c>
      <c r="AE23">
        <f t="shared" si="1"/>
        <v>1</v>
      </c>
      <c r="AF23">
        <f t="shared" si="2"/>
        <v>3</v>
      </c>
      <c r="AG23">
        <f t="shared" si="3"/>
        <v>1</v>
      </c>
      <c r="AH23">
        <v>0.31</v>
      </c>
      <c r="AI23">
        <f t="shared" si="4"/>
        <v>12.903225806451614</v>
      </c>
      <c r="AJ23">
        <f t="shared" si="5"/>
        <v>3.2258064516129035</v>
      </c>
      <c r="AK23">
        <f t="shared" si="6"/>
        <v>3.2258064516129035</v>
      </c>
    </row>
    <row r="24" spans="1:37" x14ac:dyDescent="0.25">
      <c r="A24">
        <v>23</v>
      </c>
      <c r="B24" t="s">
        <v>28</v>
      </c>
      <c r="C24" t="s">
        <v>52</v>
      </c>
      <c r="D24">
        <v>64</v>
      </c>
      <c r="E24">
        <v>276</v>
      </c>
      <c r="F24">
        <v>5</v>
      </c>
      <c r="G24">
        <v>0</v>
      </c>
      <c r="H24">
        <v>0</v>
      </c>
      <c r="I24">
        <v>1</v>
      </c>
      <c r="J24">
        <v>3</v>
      </c>
      <c r="K24">
        <v>1</v>
      </c>
      <c r="L24">
        <v>5</v>
      </c>
      <c r="M24">
        <v>0</v>
      </c>
      <c r="N24">
        <v>54</v>
      </c>
      <c r="O24">
        <v>195</v>
      </c>
      <c r="P24">
        <v>1</v>
      </c>
      <c r="Q24">
        <v>0</v>
      </c>
      <c r="R24">
        <v>0</v>
      </c>
      <c r="S24">
        <v>4</v>
      </c>
      <c r="T24">
        <v>0</v>
      </c>
      <c r="U24">
        <v>145</v>
      </c>
      <c r="V24">
        <v>359</v>
      </c>
      <c r="W24">
        <v>379</v>
      </c>
      <c r="X24">
        <v>69</v>
      </c>
      <c r="Y24">
        <v>1</v>
      </c>
      <c r="Z24">
        <v>0</v>
      </c>
      <c r="AA24">
        <v>24</v>
      </c>
      <c r="AB24">
        <v>75</v>
      </c>
      <c r="AC24">
        <v>2020</v>
      </c>
      <c r="AD24">
        <f t="shared" si="0"/>
        <v>249</v>
      </c>
      <c r="AE24">
        <f t="shared" si="1"/>
        <v>1025</v>
      </c>
      <c r="AF24">
        <f t="shared" si="2"/>
        <v>24</v>
      </c>
      <c r="AG24">
        <f t="shared" si="3"/>
        <v>288</v>
      </c>
      <c r="AH24">
        <v>1.768</v>
      </c>
      <c r="AI24">
        <f t="shared" si="4"/>
        <v>140.83710407239818</v>
      </c>
      <c r="AJ24">
        <f t="shared" si="5"/>
        <v>579.75113122171945</v>
      </c>
      <c r="AK24">
        <f t="shared" si="6"/>
        <v>162.89592760180994</v>
      </c>
    </row>
    <row r="25" spans="1:37" x14ac:dyDescent="0.25">
      <c r="A25">
        <v>24</v>
      </c>
      <c r="B25" t="s">
        <v>28</v>
      </c>
      <c r="C25" t="s">
        <v>53</v>
      </c>
      <c r="D25">
        <v>45</v>
      </c>
      <c r="E25">
        <v>41</v>
      </c>
      <c r="F25">
        <v>46</v>
      </c>
      <c r="G25">
        <v>1</v>
      </c>
      <c r="H25">
        <v>0</v>
      </c>
      <c r="I25">
        <v>0</v>
      </c>
      <c r="J25">
        <v>1</v>
      </c>
      <c r="K25">
        <v>0</v>
      </c>
      <c r="L25">
        <v>2</v>
      </c>
      <c r="M25">
        <v>2</v>
      </c>
      <c r="N25">
        <v>12</v>
      </c>
      <c r="O25">
        <v>102</v>
      </c>
      <c r="P25">
        <v>2</v>
      </c>
      <c r="Q25">
        <v>0</v>
      </c>
      <c r="R25">
        <v>0</v>
      </c>
      <c r="S25">
        <v>0</v>
      </c>
      <c r="T25">
        <v>0</v>
      </c>
      <c r="U25">
        <v>93</v>
      </c>
      <c r="V25">
        <v>199</v>
      </c>
      <c r="W25">
        <v>98</v>
      </c>
      <c r="X25">
        <v>24</v>
      </c>
      <c r="Y25">
        <v>1</v>
      </c>
      <c r="Z25">
        <v>1</v>
      </c>
      <c r="AA25">
        <v>30</v>
      </c>
      <c r="AB25">
        <v>102</v>
      </c>
      <c r="AC25">
        <v>2020</v>
      </c>
      <c r="AD25">
        <f t="shared" si="0"/>
        <v>116</v>
      </c>
      <c r="AE25">
        <f t="shared" si="1"/>
        <v>343</v>
      </c>
      <c r="AF25">
        <f t="shared" si="2"/>
        <v>30</v>
      </c>
      <c r="AG25">
        <f t="shared" si="3"/>
        <v>210</v>
      </c>
      <c r="AH25">
        <v>1.768</v>
      </c>
      <c r="AI25">
        <f t="shared" si="4"/>
        <v>65.610859728506782</v>
      </c>
      <c r="AJ25">
        <f t="shared" si="5"/>
        <v>194.00452488687782</v>
      </c>
      <c r="AK25">
        <f t="shared" si="6"/>
        <v>118.77828054298642</v>
      </c>
    </row>
    <row r="26" spans="1:37" x14ac:dyDescent="0.25">
      <c r="A26">
        <v>25</v>
      </c>
      <c r="B26" t="s">
        <v>28</v>
      </c>
      <c r="C26" t="s">
        <v>54</v>
      </c>
      <c r="D26">
        <v>4</v>
      </c>
      <c r="E26">
        <v>41</v>
      </c>
      <c r="F26">
        <v>21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</v>
      </c>
      <c r="O26">
        <v>4</v>
      </c>
      <c r="P26">
        <v>0</v>
      </c>
      <c r="Q26">
        <v>0</v>
      </c>
      <c r="R26">
        <v>0</v>
      </c>
      <c r="S26">
        <v>0</v>
      </c>
      <c r="T26">
        <v>0</v>
      </c>
      <c r="U26">
        <v>5</v>
      </c>
      <c r="V26">
        <v>21</v>
      </c>
      <c r="W26">
        <v>3</v>
      </c>
      <c r="X26">
        <v>2</v>
      </c>
      <c r="Y26">
        <v>0</v>
      </c>
      <c r="Z26">
        <v>0</v>
      </c>
      <c r="AA26">
        <v>8</v>
      </c>
      <c r="AB26">
        <v>2</v>
      </c>
      <c r="AC26">
        <v>2020</v>
      </c>
      <c r="AD26">
        <f t="shared" si="0"/>
        <v>7</v>
      </c>
      <c r="AE26">
        <f t="shared" si="1"/>
        <v>65</v>
      </c>
      <c r="AF26">
        <f t="shared" si="2"/>
        <v>8</v>
      </c>
      <c r="AG26">
        <f t="shared" si="3"/>
        <v>32</v>
      </c>
      <c r="AH26">
        <v>0.31</v>
      </c>
      <c r="AI26">
        <f t="shared" si="4"/>
        <v>22.580645161290324</v>
      </c>
      <c r="AJ26">
        <f t="shared" si="5"/>
        <v>209.67741935483872</v>
      </c>
      <c r="AK26">
        <f t="shared" si="6"/>
        <v>103.22580645161291</v>
      </c>
    </row>
    <row r="27" spans="1:37" x14ac:dyDescent="0.25">
      <c r="A27">
        <v>26</v>
      </c>
      <c r="B27" t="s">
        <v>28</v>
      </c>
      <c r="C27" t="s">
        <v>55</v>
      </c>
      <c r="D27">
        <v>89</v>
      </c>
      <c r="E27">
        <v>308</v>
      </c>
      <c r="F27">
        <v>52</v>
      </c>
      <c r="G27">
        <v>4</v>
      </c>
      <c r="H27">
        <v>0</v>
      </c>
      <c r="I27">
        <v>0</v>
      </c>
      <c r="J27">
        <v>9</v>
      </c>
      <c r="K27">
        <v>0</v>
      </c>
      <c r="L27">
        <v>1</v>
      </c>
      <c r="M27">
        <v>0</v>
      </c>
      <c r="N27">
        <v>351</v>
      </c>
      <c r="O27">
        <v>111</v>
      </c>
      <c r="P27">
        <v>0</v>
      </c>
      <c r="Q27">
        <v>4</v>
      </c>
      <c r="R27">
        <v>46</v>
      </c>
      <c r="S27">
        <v>3</v>
      </c>
      <c r="T27">
        <v>0</v>
      </c>
      <c r="U27">
        <v>642</v>
      </c>
      <c r="V27">
        <v>344</v>
      </c>
      <c r="W27">
        <v>449</v>
      </c>
      <c r="X27">
        <v>128</v>
      </c>
      <c r="Y27">
        <v>32</v>
      </c>
      <c r="Z27">
        <v>8</v>
      </c>
      <c r="AA27">
        <v>108</v>
      </c>
      <c r="AB27">
        <v>1090</v>
      </c>
      <c r="AC27">
        <v>2020</v>
      </c>
      <c r="AD27">
        <f t="shared" si="0"/>
        <v>462</v>
      </c>
      <c r="AE27">
        <f t="shared" si="1"/>
        <v>1153</v>
      </c>
      <c r="AF27">
        <f t="shared" si="2"/>
        <v>108</v>
      </c>
      <c r="AG27">
        <f t="shared" si="3"/>
        <v>962</v>
      </c>
      <c r="AH27">
        <v>2.1539999999999999</v>
      </c>
      <c r="AI27">
        <f t="shared" si="4"/>
        <v>214.48467966573816</v>
      </c>
      <c r="AJ27">
        <f t="shared" si="5"/>
        <v>535.28319405756736</v>
      </c>
      <c r="AK27">
        <f t="shared" si="6"/>
        <v>446.61095636025999</v>
      </c>
    </row>
    <row r="28" spans="1:37" x14ac:dyDescent="0.25">
      <c r="A28">
        <v>27</v>
      </c>
      <c r="B28" t="s">
        <v>28</v>
      </c>
      <c r="C28" t="s">
        <v>56</v>
      </c>
      <c r="D28">
        <v>29</v>
      </c>
      <c r="E28">
        <v>6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1</v>
      </c>
      <c r="M28">
        <v>0</v>
      </c>
      <c r="N28">
        <v>15</v>
      </c>
      <c r="O28">
        <v>8</v>
      </c>
      <c r="P28">
        <v>0</v>
      </c>
      <c r="Q28">
        <v>0</v>
      </c>
      <c r="R28">
        <v>0</v>
      </c>
      <c r="S28">
        <v>0</v>
      </c>
      <c r="T28">
        <v>0</v>
      </c>
      <c r="U28">
        <v>7</v>
      </c>
      <c r="V28">
        <v>3</v>
      </c>
      <c r="W28">
        <v>2</v>
      </c>
      <c r="X28">
        <v>3</v>
      </c>
      <c r="Y28">
        <v>0</v>
      </c>
      <c r="Z28">
        <v>0</v>
      </c>
      <c r="AA28">
        <v>69</v>
      </c>
      <c r="AB28">
        <v>15</v>
      </c>
      <c r="AC28">
        <v>2020</v>
      </c>
      <c r="AD28">
        <f t="shared" si="0"/>
        <v>23</v>
      </c>
      <c r="AE28">
        <f t="shared" si="1"/>
        <v>13</v>
      </c>
      <c r="AF28">
        <f t="shared" si="2"/>
        <v>69</v>
      </c>
      <c r="AG28">
        <f t="shared" si="3"/>
        <v>40</v>
      </c>
      <c r="AH28">
        <v>2.1539999999999999</v>
      </c>
      <c r="AI28">
        <f t="shared" si="4"/>
        <v>10.677808727948005</v>
      </c>
      <c r="AJ28">
        <f t="shared" si="5"/>
        <v>6.035283194057568</v>
      </c>
      <c r="AK28">
        <f t="shared" si="6"/>
        <v>18.570102135561747</v>
      </c>
    </row>
    <row r="29" spans="1:37" x14ac:dyDescent="0.25">
      <c r="A29">
        <v>28</v>
      </c>
      <c r="B29" t="s">
        <v>28</v>
      </c>
      <c r="C29" t="s">
        <v>57</v>
      </c>
      <c r="D29">
        <v>58</v>
      </c>
      <c r="E29">
        <v>114</v>
      </c>
      <c r="F29">
        <v>303</v>
      </c>
      <c r="G29">
        <v>0</v>
      </c>
      <c r="H29">
        <v>0</v>
      </c>
      <c r="I29">
        <v>0</v>
      </c>
      <c r="J29">
        <v>0</v>
      </c>
      <c r="K29">
        <v>0</v>
      </c>
      <c r="L29">
        <v>3</v>
      </c>
      <c r="M29">
        <v>0</v>
      </c>
      <c r="N29">
        <v>16</v>
      </c>
      <c r="O29">
        <v>19</v>
      </c>
      <c r="P29">
        <v>0</v>
      </c>
      <c r="Q29">
        <v>3</v>
      </c>
      <c r="R29">
        <v>0</v>
      </c>
      <c r="S29">
        <v>0</v>
      </c>
      <c r="T29">
        <v>0</v>
      </c>
      <c r="U29">
        <v>31</v>
      </c>
      <c r="V29">
        <v>125</v>
      </c>
      <c r="W29">
        <v>0</v>
      </c>
      <c r="X29">
        <v>8</v>
      </c>
      <c r="Y29">
        <v>0</v>
      </c>
      <c r="Z29">
        <v>0</v>
      </c>
      <c r="AA29">
        <v>7</v>
      </c>
      <c r="AB29">
        <v>1261</v>
      </c>
      <c r="AC29">
        <v>2020</v>
      </c>
      <c r="AD29">
        <f t="shared" si="0"/>
        <v>35</v>
      </c>
      <c r="AE29">
        <f t="shared" si="1"/>
        <v>239</v>
      </c>
      <c r="AF29">
        <f t="shared" si="2"/>
        <v>7</v>
      </c>
      <c r="AG29">
        <f t="shared" si="3"/>
        <v>406</v>
      </c>
      <c r="AH29">
        <v>1.5960000000000001</v>
      </c>
      <c r="AI29">
        <f t="shared" si="4"/>
        <v>21.929824561403507</v>
      </c>
      <c r="AJ29">
        <f t="shared" si="5"/>
        <v>149.74937343358394</v>
      </c>
      <c r="AK29">
        <f t="shared" si="6"/>
        <v>254.38596491228068</v>
      </c>
    </row>
    <row r="30" spans="1:37" x14ac:dyDescent="0.25">
      <c r="A30">
        <v>29</v>
      </c>
      <c r="B30" t="s">
        <v>120</v>
      </c>
      <c r="C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2020</v>
      </c>
      <c r="AD30">
        <f t="shared" si="0"/>
        <v>1</v>
      </c>
      <c r="AE30">
        <f t="shared" si="1"/>
        <v>2</v>
      </c>
      <c r="AF30">
        <f t="shared" si="2"/>
        <v>0</v>
      </c>
      <c r="AG30">
        <f t="shared" si="3"/>
        <v>2</v>
      </c>
      <c r="AH30">
        <v>1.768</v>
      </c>
      <c r="AI30">
        <f t="shared" si="4"/>
        <v>0.56561085972850678</v>
      </c>
      <c r="AJ30">
        <f t="shared" si="5"/>
        <v>1.1312217194570136</v>
      </c>
      <c r="AK30">
        <f t="shared" si="6"/>
        <v>1.1312217194570136</v>
      </c>
    </row>
    <row r="31" spans="1:37" x14ac:dyDescent="0.25">
      <c r="A31">
        <v>30</v>
      </c>
      <c r="B31" t="s">
        <v>120</v>
      </c>
      <c r="C31" t="s">
        <v>60</v>
      </c>
      <c r="D31">
        <v>0</v>
      </c>
      <c r="E31">
        <v>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5</v>
      </c>
      <c r="W31">
        <v>1</v>
      </c>
      <c r="X31">
        <v>0</v>
      </c>
      <c r="Y31">
        <v>0</v>
      </c>
      <c r="Z31">
        <v>0</v>
      </c>
      <c r="AA31">
        <v>5</v>
      </c>
      <c r="AB31">
        <v>0</v>
      </c>
      <c r="AC31">
        <v>2020</v>
      </c>
      <c r="AD31">
        <f t="shared" si="0"/>
        <v>4</v>
      </c>
      <c r="AE31">
        <f t="shared" si="1"/>
        <v>13</v>
      </c>
      <c r="AF31">
        <f t="shared" si="2"/>
        <v>5</v>
      </c>
      <c r="AG31">
        <f t="shared" si="3"/>
        <v>0</v>
      </c>
      <c r="AH31">
        <v>1.024</v>
      </c>
      <c r="AI31">
        <f t="shared" si="4"/>
        <v>3.90625</v>
      </c>
      <c r="AJ31">
        <f t="shared" si="5"/>
        <v>12.6953125</v>
      </c>
      <c r="AK31">
        <f t="shared" si="6"/>
        <v>0</v>
      </c>
    </row>
    <row r="32" spans="1:37" x14ac:dyDescent="0.25">
      <c r="A32">
        <v>31</v>
      </c>
      <c r="B32" t="s">
        <v>120</v>
      </c>
      <c r="C32" t="s">
        <v>121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3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0</v>
      </c>
      <c r="W32">
        <v>4</v>
      </c>
      <c r="X32">
        <v>0</v>
      </c>
      <c r="Y32">
        <v>0</v>
      </c>
      <c r="Z32">
        <v>0</v>
      </c>
      <c r="AA32">
        <v>0</v>
      </c>
      <c r="AB32">
        <v>0</v>
      </c>
      <c r="AC32">
        <v>2020</v>
      </c>
      <c r="AD32">
        <f t="shared" si="0"/>
        <v>6</v>
      </c>
      <c r="AE32">
        <f t="shared" si="1"/>
        <v>5</v>
      </c>
      <c r="AF32">
        <f t="shared" si="2"/>
        <v>0</v>
      </c>
      <c r="AG32">
        <f t="shared" si="3"/>
        <v>2</v>
      </c>
      <c r="AH32">
        <v>1.2090000000000001</v>
      </c>
      <c r="AI32">
        <f t="shared" si="4"/>
        <v>4.9627791563275432</v>
      </c>
      <c r="AJ32">
        <f t="shared" si="5"/>
        <v>4.1356492969396195</v>
      </c>
      <c r="AK32">
        <f t="shared" si="6"/>
        <v>1.6542597187758477</v>
      </c>
    </row>
    <row r="33" spans="1:37" x14ac:dyDescent="0.25">
      <c r="A33">
        <v>32</v>
      </c>
      <c r="B33" t="s">
        <v>120</v>
      </c>
      <c r="C33" t="s">
        <v>65</v>
      </c>
      <c r="D33">
        <v>11</v>
      </c>
      <c r="E33">
        <v>67</v>
      </c>
      <c r="F33">
        <v>1</v>
      </c>
      <c r="G33">
        <v>0</v>
      </c>
      <c r="H33">
        <v>0</v>
      </c>
      <c r="I33">
        <v>53</v>
      </c>
      <c r="J33">
        <v>3</v>
      </c>
      <c r="K33">
        <v>1</v>
      </c>
      <c r="L33">
        <v>0</v>
      </c>
      <c r="M33">
        <v>0</v>
      </c>
      <c r="N33">
        <v>17</v>
      </c>
      <c r="O33">
        <v>14</v>
      </c>
      <c r="P33">
        <v>0</v>
      </c>
      <c r="Q33">
        <v>9</v>
      </c>
      <c r="R33">
        <v>2</v>
      </c>
      <c r="S33">
        <v>0</v>
      </c>
      <c r="T33">
        <v>0</v>
      </c>
      <c r="U33">
        <v>17</v>
      </c>
      <c r="V33">
        <v>32</v>
      </c>
      <c r="W33">
        <v>36</v>
      </c>
      <c r="X33">
        <v>18</v>
      </c>
      <c r="Y33">
        <v>2</v>
      </c>
      <c r="Z33">
        <v>1</v>
      </c>
      <c r="AA33">
        <v>10</v>
      </c>
      <c r="AB33">
        <v>178</v>
      </c>
      <c r="AC33">
        <v>2020</v>
      </c>
      <c r="AD33">
        <f t="shared" si="0"/>
        <v>31</v>
      </c>
      <c r="AE33">
        <f t="shared" si="1"/>
        <v>195</v>
      </c>
      <c r="AF33">
        <f t="shared" si="2"/>
        <v>10</v>
      </c>
      <c r="AG33">
        <f t="shared" si="3"/>
        <v>58</v>
      </c>
      <c r="AH33">
        <v>1.024</v>
      </c>
      <c r="AI33">
        <f t="shared" si="4"/>
        <v>30.2734375</v>
      </c>
      <c r="AJ33">
        <f t="shared" si="5"/>
        <v>190.4296875</v>
      </c>
      <c r="AK33">
        <f t="shared" si="6"/>
        <v>56.640625</v>
      </c>
    </row>
    <row r="34" spans="1:37" x14ac:dyDescent="0.25">
      <c r="A34">
        <v>33</v>
      </c>
      <c r="B34" t="s">
        <v>120</v>
      </c>
      <c r="C34" t="s">
        <v>38</v>
      </c>
      <c r="D34">
        <v>2</v>
      </c>
      <c r="E34">
        <v>19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1</v>
      </c>
      <c r="N34">
        <v>2</v>
      </c>
      <c r="O34">
        <v>8</v>
      </c>
      <c r="P34">
        <v>41</v>
      </c>
      <c r="Q34">
        <v>1</v>
      </c>
      <c r="R34">
        <v>0</v>
      </c>
      <c r="S34">
        <v>0</v>
      </c>
      <c r="T34">
        <v>0</v>
      </c>
      <c r="U34">
        <v>27</v>
      </c>
      <c r="V34">
        <v>16</v>
      </c>
      <c r="W34">
        <v>5</v>
      </c>
      <c r="X34">
        <v>4</v>
      </c>
      <c r="Y34">
        <v>0</v>
      </c>
      <c r="Z34">
        <v>0</v>
      </c>
      <c r="AA34">
        <v>9</v>
      </c>
      <c r="AB34">
        <v>11</v>
      </c>
      <c r="AC34">
        <v>2020</v>
      </c>
      <c r="AD34">
        <f t="shared" si="0"/>
        <v>11</v>
      </c>
      <c r="AE34">
        <f t="shared" si="1"/>
        <v>81</v>
      </c>
      <c r="AF34">
        <f t="shared" si="2"/>
        <v>9</v>
      </c>
      <c r="AG34">
        <f t="shared" si="3"/>
        <v>36</v>
      </c>
      <c r="AH34">
        <v>1.024</v>
      </c>
      <c r="AI34">
        <f t="shared" si="4"/>
        <v>10.7421875</v>
      </c>
      <c r="AJ34">
        <f t="shared" si="5"/>
        <v>79.1015625</v>
      </c>
      <c r="AK34">
        <f t="shared" si="6"/>
        <v>35.15625</v>
      </c>
    </row>
    <row r="35" spans="1:37" x14ac:dyDescent="0.25">
      <c r="A35">
        <v>34</v>
      </c>
      <c r="B35" t="s">
        <v>120</v>
      </c>
      <c r="C35" t="s">
        <v>122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2020</v>
      </c>
      <c r="AD35">
        <f t="shared" si="0"/>
        <v>0</v>
      </c>
      <c r="AE35">
        <f t="shared" si="1"/>
        <v>0</v>
      </c>
      <c r="AF35">
        <f t="shared" si="2"/>
        <v>0</v>
      </c>
      <c r="AG35">
        <f t="shared" si="3"/>
        <v>0</v>
      </c>
      <c r="AH35">
        <v>1.024</v>
      </c>
      <c r="AI35">
        <f t="shared" si="4"/>
        <v>0</v>
      </c>
      <c r="AJ35">
        <f t="shared" si="5"/>
        <v>0</v>
      </c>
      <c r="AK35">
        <f t="shared" si="6"/>
        <v>0</v>
      </c>
    </row>
    <row r="36" spans="1:37" x14ac:dyDescent="0.25">
      <c r="A36">
        <v>35</v>
      </c>
      <c r="B36" t="s">
        <v>120</v>
      </c>
      <c r="C36" t="s">
        <v>63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2020</v>
      </c>
      <c r="AD36">
        <f t="shared" si="0"/>
        <v>0</v>
      </c>
      <c r="AE36">
        <f t="shared" si="1"/>
        <v>0</v>
      </c>
      <c r="AF36">
        <f t="shared" si="2"/>
        <v>0</v>
      </c>
      <c r="AG36">
        <f t="shared" si="3"/>
        <v>0</v>
      </c>
      <c r="AH36">
        <v>1.768</v>
      </c>
      <c r="AI36">
        <f t="shared" si="4"/>
        <v>0</v>
      </c>
      <c r="AJ36">
        <f t="shared" si="5"/>
        <v>0</v>
      </c>
      <c r="AK36">
        <f t="shared" si="6"/>
        <v>0</v>
      </c>
    </row>
    <row r="37" spans="1:37" x14ac:dyDescent="0.25">
      <c r="A37">
        <v>36</v>
      </c>
      <c r="B37" t="s">
        <v>120</v>
      </c>
      <c r="C37" t="s">
        <v>64</v>
      </c>
      <c r="D37">
        <v>0</v>
      </c>
      <c r="E37">
        <v>21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5</v>
      </c>
      <c r="W37">
        <v>9</v>
      </c>
      <c r="X37">
        <v>0</v>
      </c>
      <c r="Y37">
        <v>0</v>
      </c>
      <c r="Z37">
        <v>0</v>
      </c>
      <c r="AA37">
        <v>0</v>
      </c>
      <c r="AB37">
        <v>2</v>
      </c>
      <c r="AC37">
        <v>2020</v>
      </c>
      <c r="AD37">
        <f t="shared" si="0"/>
        <v>2</v>
      </c>
      <c r="AE37">
        <f t="shared" si="1"/>
        <v>35</v>
      </c>
      <c r="AF37">
        <f t="shared" si="2"/>
        <v>0</v>
      </c>
      <c r="AG37">
        <f t="shared" si="3"/>
        <v>0</v>
      </c>
      <c r="AH37">
        <v>1.768</v>
      </c>
      <c r="AI37">
        <f t="shared" si="4"/>
        <v>1.1312217194570136</v>
      </c>
      <c r="AJ37">
        <f t="shared" si="5"/>
        <v>19.796380090497738</v>
      </c>
      <c r="AK37">
        <f t="shared" si="6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topLeftCell="T1" zoomScale="85" zoomScaleNormal="85" workbookViewId="0">
      <selection activeCell="AJ2" sqref="AJ2:AJ37"/>
    </sheetView>
  </sheetViews>
  <sheetFormatPr defaultRowHeight="15" x14ac:dyDescent="0.25"/>
  <cols>
    <col min="32" max="32" width="9.140625" customWidth="1"/>
    <col min="33" max="33" width="18.28515625" bestFit="1" customWidth="1"/>
  </cols>
  <sheetData>
    <row r="1" spans="1:36" x14ac:dyDescent="0.25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148</v>
      </c>
      <c r="AA1" t="s">
        <v>149</v>
      </c>
      <c r="AB1" t="s">
        <v>23</v>
      </c>
      <c r="AC1" t="s">
        <v>27</v>
      </c>
      <c r="AD1" t="s">
        <v>25</v>
      </c>
      <c r="AE1" t="s">
        <v>26</v>
      </c>
      <c r="AF1" t="s">
        <v>24</v>
      </c>
      <c r="AG1" t="s">
        <v>153</v>
      </c>
      <c r="AH1" t="s">
        <v>159</v>
      </c>
      <c r="AI1" t="s">
        <v>157</v>
      </c>
      <c r="AJ1" t="s">
        <v>158</v>
      </c>
    </row>
    <row r="2" spans="1:36" x14ac:dyDescent="0.25">
      <c r="A2">
        <v>1</v>
      </c>
      <c r="B2" t="s">
        <v>29</v>
      </c>
      <c r="C2">
        <v>45</v>
      </c>
      <c r="D2">
        <v>71</v>
      </c>
      <c r="E2">
        <v>25</v>
      </c>
      <c r="F2">
        <v>6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11</v>
      </c>
      <c r="N2">
        <v>186</v>
      </c>
      <c r="O2">
        <v>3</v>
      </c>
      <c r="P2">
        <v>1</v>
      </c>
      <c r="Q2">
        <v>0</v>
      </c>
      <c r="R2">
        <v>0</v>
      </c>
      <c r="S2">
        <v>0</v>
      </c>
      <c r="T2">
        <v>77</v>
      </c>
      <c r="U2">
        <v>182</v>
      </c>
      <c r="V2">
        <v>130</v>
      </c>
      <c r="W2">
        <v>40</v>
      </c>
      <c r="X2">
        <v>2</v>
      </c>
      <c r="Y2">
        <v>0</v>
      </c>
      <c r="Z2">
        <v>26</v>
      </c>
      <c r="AA2">
        <v>148</v>
      </c>
      <c r="AB2">
        <v>2021</v>
      </c>
      <c r="AC2">
        <f>M2+N2+L2</f>
        <v>198</v>
      </c>
      <c r="AD2">
        <f>D2+H2+I2+J2+O2+R2+U2+X2+V2+Y2</f>
        <v>389</v>
      </c>
      <c r="AE2">
        <f>Z2</f>
        <v>26</v>
      </c>
      <c r="AF2">
        <f>E2+K2+P2+Q2+S2+T2+W2</f>
        <v>144</v>
      </c>
      <c r="AG2">
        <v>1.768</v>
      </c>
      <c r="AH2">
        <f>AC2/AG2</f>
        <v>111.99095022624434</v>
      </c>
      <c r="AI2">
        <f>AD2/AG2</f>
        <v>220.02262443438914</v>
      </c>
      <c r="AJ2">
        <f>AF2/AG2</f>
        <v>81.447963800904972</v>
      </c>
    </row>
    <row r="3" spans="1:36" x14ac:dyDescent="0.25">
      <c r="A3">
        <v>2</v>
      </c>
      <c r="B3" t="s">
        <v>30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</v>
      </c>
      <c r="V3">
        <v>3</v>
      </c>
      <c r="W3">
        <v>0</v>
      </c>
      <c r="X3">
        <v>0</v>
      </c>
      <c r="Y3">
        <v>0</v>
      </c>
      <c r="Z3">
        <v>1</v>
      </c>
      <c r="AA3">
        <v>33</v>
      </c>
      <c r="AB3">
        <v>2021</v>
      </c>
      <c r="AC3">
        <f t="shared" ref="AC3:AC37" si="0">M3+N3+L3</f>
        <v>1</v>
      </c>
      <c r="AD3">
        <f t="shared" ref="AD3:AD37" si="1">D3+H3+I3+J3+O3+R3+U3+X3+V3+Y3</f>
        <v>14</v>
      </c>
      <c r="AE3">
        <f t="shared" ref="AE3:AE37" si="2">Z3</f>
        <v>1</v>
      </c>
      <c r="AF3">
        <f t="shared" ref="AF3:AF37" si="3">E3+K3+P3+Q3+S3+T3+W3</f>
        <v>0</v>
      </c>
      <c r="AG3">
        <v>0.31</v>
      </c>
      <c r="AH3">
        <f t="shared" ref="AH3:AH37" si="4">AC3/AG3</f>
        <v>3.2258064516129035</v>
      </c>
      <c r="AI3">
        <f t="shared" ref="AI3:AI37" si="5">AD3/AG3</f>
        <v>45.161290322580648</v>
      </c>
      <c r="AJ3">
        <f t="shared" ref="AJ3:AJ37" si="6">AF3/AG3</f>
        <v>0</v>
      </c>
    </row>
    <row r="4" spans="1:36" x14ac:dyDescent="0.25">
      <c r="A4">
        <v>3</v>
      </c>
      <c r="B4" t="s">
        <v>31</v>
      </c>
      <c r="C4">
        <v>42</v>
      </c>
      <c r="D4">
        <v>311</v>
      </c>
      <c r="E4">
        <v>9</v>
      </c>
      <c r="F4">
        <v>0</v>
      </c>
      <c r="G4">
        <v>0</v>
      </c>
      <c r="H4">
        <v>0</v>
      </c>
      <c r="I4">
        <v>0</v>
      </c>
      <c r="J4">
        <v>6</v>
      </c>
      <c r="K4">
        <v>0</v>
      </c>
      <c r="L4">
        <v>0</v>
      </c>
      <c r="M4">
        <v>26</v>
      </c>
      <c r="N4">
        <v>9</v>
      </c>
      <c r="O4">
        <v>4</v>
      </c>
      <c r="P4">
        <v>0</v>
      </c>
      <c r="Q4">
        <v>1</v>
      </c>
      <c r="R4">
        <v>0</v>
      </c>
      <c r="S4">
        <v>1</v>
      </c>
      <c r="T4">
        <v>105</v>
      </c>
      <c r="U4">
        <v>82</v>
      </c>
      <c r="V4">
        <v>24</v>
      </c>
      <c r="W4">
        <v>15</v>
      </c>
      <c r="X4">
        <v>0</v>
      </c>
      <c r="Y4">
        <v>1</v>
      </c>
      <c r="Z4">
        <v>20</v>
      </c>
      <c r="AA4">
        <v>536</v>
      </c>
      <c r="AB4">
        <v>2021</v>
      </c>
      <c r="AC4">
        <f t="shared" si="0"/>
        <v>35</v>
      </c>
      <c r="AD4">
        <f t="shared" si="1"/>
        <v>428</v>
      </c>
      <c r="AE4">
        <f t="shared" si="2"/>
        <v>20</v>
      </c>
      <c r="AF4">
        <f t="shared" si="3"/>
        <v>131</v>
      </c>
      <c r="AG4">
        <v>0.31</v>
      </c>
      <c r="AH4">
        <f t="shared" si="4"/>
        <v>112.90322580645162</v>
      </c>
      <c r="AI4">
        <f t="shared" si="5"/>
        <v>1380.6451612903227</v>
      </c>
      <c r="AJ4">
        <f t="shared" si="6"/>
        <v>422.58064516129031</v>
      </c>
    </row>
    <row r="5" spans="1:36" x14ac:dyDescent="0.25">
      <c r="A5">
        <v>4</v>
      </c>
      <c r="B5" t="s">
        <v>32</v>
      </c>
      <c r="C5">
        <v>452</v>
      </c>
      <c r="D5">
        <v>591</v>
      </c>
      <c r="E5">
        <v>5</v>
      </c>
      <c r="F5">
        <v>4</v>
      </c>
      <c r="G5">
        <v>0</v>
      </c>
      <c r="H5">
        <v>2</v>
      </c>
      <c r="I5">
        <v>4</v>
      </c>
      <c r="J5">
        <v>60</v>
      </c>
      <c r="K5">
        <v>8</v>
      </c>
      <c r="L5">
        <v>0</v>
      </c>
      <c r="M5">
        <v>174</v>
      </c>
      <c r="N5">
        <v>106</v>
      </c>
      <c r="O5">
        <v>1</v>
      </c>
      <c r="P5">
        <v>7</v>
      </c>
      <c r="Q5">
        <v>5</v>
      </c>
      <c r="R5">
        <v>0</v>
      </c>
      <c r="S5">
        <v>0</v>
      </c>
      <c r="T5">
        <v>635</v>
      </c>
      <c r="U5">
        <v>265</v>
      </c>
      <c r="V5">
        <v>26</v>
      </c>
      <c r="W5">
        <v>118</v>
      </c>
      <c r="X5">
        <v>29</v>
      </c>
      <c r="Y5">
        <v>8</v>
      </c>
      <c r="Z5">
        <v>280</v>
      </c>
      <c r="AA5">
        <v>19</v>
      </c>
      <c r="AB5">
        <v>2021</v>
      </c>
      <c r="AC5">
        <f t="shared" si="0"/>
        <v>280</v>
      </c>
      <c r="AD5">
        <f t="shared" si="1"/>
        <v>986</v>
      </c>
      <c r="AE5">
        <f t="shared" si="2"/>
        <v>280</v>
      </c>
      <c r="AF5">
        <f t="shared" si="3"/>
        <v>778</v>
      </c>
      <c r="AG5">
        <v>1.5960000000000001</v>
      </c>
      <c r="AH5">
        <f t="shared" si="4"/>
        <v>175.43859649122805</v>
      </c>
      <c r="AI5">
        <f t="shared" si="5"/>
        <v>617.79448621553877</v>
      </c>
      <c r="AJ5">
        <f t="shared" si="6"/>
        <v>487.468671679198</v>
      </c>
    </row>
    <row r="6" spans="1:36" x14ac:dyDescent="0.25">
      <c r="A6">
        <v>5</v>
      </c>
      <c r="B6" t="s">
        <v>33</v>
      </c>
      <c r="C6">
        <v>8</v>
      </c>
      <c r="D6">
        <v>57</v>
      </c>
      <c r="E6">
        <v>7</v>
      </c>
      <c r="F6">
        <v>20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51</v>
      </c>
      <c r="N6">
        <v>67</v>
      </c>
      <c r="O6">
        <v>39</v>
      </c>
      <c r="P6">
        <v>1</v>
      </c>
      <c r="Q6">
        <v>0</v>
      </c>
      <c r="R6">
        <v>3</v>
      </c>
      <c r="S6">
        <v>0</v>
      </c>
      <c r="T6">
        <v>68</v>
      </c>
      <c r="U6">
        <v>93</v>
      </c>
      <c r="V6">
        <v>45</v>
      </c>
      <c r="W6">
        <v>15</v>
      </c>
      <c r="X6">
        <v>1</v>
      </c>
      <c r="Y6">
        <v>0</v>
      </c>
      <c r="Z6">
        <v>80</v>
      </c>
      <c r="AA6">
        <v>451</v>
      </c>
      <c r="AB6">
        <v>2021</v>
      </c>
      <c r="AC6">
        <f t="shared" si="0"/>
        <v>118</v>
      </c>
      <c r="AD6">
        <f t="shared" si="1"/>
        <v>238</v>
      </c>
      <c r="AE6">
        <f t="shared" si="2"/>
        <v>80</v>
      </c>
      <c r="AF6">
        <f t="shared" si="3"/>
        <v>91</v>
      </c>
      <c r="AG6">
        <v>2.1539999999999999</v>
      </c>
      <c r="AH6">
        <f t="shared" si="4"/>
        <v>54.781801299907151</v>
      </c>
      <c r="AI6">
        <f t="shared" si="5"/>
        <v>110.49210770659239</v>
      </c>
      <c r="AJ6">
        <f t="shared" si="6"/>
        <v>42.246982358402974</v>
      </c>
    </row>
    <row r="7" spans="1:36" x14ac:dyDescent="0.25">
      <c r="A7">
        <v>6</v>
      </c>
      <c r="B7" t="s">
        <v>34</v>
      </c>
      <c r="C7">
        <v>3</v>
      </c>
      <c r="D7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6</v>
      </c>
      <c r="W7">
        <v>2</v>
      </c>
      <c r="X7">
        <v>0</v>
      </c>
      <c r="Y7">
        <v>0</v>
      </c>
      <c r="Z7">
        <v>3</v>
      </c>
      <c r="AA7">
        <v>0</v>
      </c>
      <c r="AB7">
        <v>2021</v>
      </c>
      <c r="AC7">
        <f t="shared" si="0"/>
        <v>6</v>
      </c>
      <c r="AD7">
        <f t="shared" si="1"/>
        <v>12</v>
      </c>
      <c r="AE7">
        <f t="shared" si="2"/>
        <v>3</v>
      </c>
      <c r="AF7">
        <f t="shared" si="3"/>
        <v>2</v>
      </c>
      <c r="AG7">
        <v>1.2090000000000001</v>
      </c>
      <c r="AH7">
        <f t="shared" si="4"/>
        <v>4.9627791563275432</v>
      </c>
      <c r="AI7">
        <f t="shared" si="5"/>
        <v>9.9255583126550864</v>
      </c>
      <c r="AJ7">
        <f t="shared" si="6"/>
        <v>1.6542597187758477</v>
      </c>
    </row>
    <row r="8" spans="1:36" x14ac:dyDescent="0.25">
      <c r="A8">
        <v>7</v>
      </c>
      <c r="B8" t="s">
        <v>35</v>
      </c>
      <c r="C8">
        <v>17</v>
      </c>
      <c r="D8">
        <v>187</v>
      </c>
      <c r="E8">
        <v>1</v>
      </c>
      <c r="F8">
        <v>2</v>
      </c>
      <c r="G8">
        <v>0</v>
      </c>
      <c r="H8">
        <v>1</v>
      </c>
      <c r="I8">
        <v>2</v>
      </c>
      <c r="J8">
        <v>2</v>
      </c>
      <c r="K8">
        <v>3</v>
      </c>
      <c r="L8">
        <v>0</v>
      </c>
      <c r="M8">
        <v>179</v>
      </c>
      <c r="N8">
        <v>54</v>
      </c>
      <c r="O8">
        <v>0</v>
      </c>
      <c r="P8">
        <v>16</v>
      </c>
      <c r="Q8">
        <v>1</v>
      </c>
      <c r="R8">
        <v>1</v>
      </c>
      <c r="S8">
        <v>0</v>
      </c>
      <c r="T8">
        <v>39</v>
      </c>
      <c r="U8">
        <v>93</v>
      </c>
      <c r="V8">
        <v>245</v>
      </c>
      <c r="W8">
        <v>80</v>
      </c>
      <c r="X8">
        <v>7</v>
      </c>
      <c r="Y8">
        <v>9</v>
      </c>
      <c r="Z8">
        <v>49</v>
      </c>
      <c r="AA8">
        <v>22</v>
      </c>
      <c r="AB8">
        <v>2021</v>
      </c>
      <c r="AC8">
        <f t="shared" si="0"/>
        <v>233</v>
      </c>
      <c r="AD8">
        <f t="shared" si="1"/>
        <v>547</v>
      </c>
      <c r="AE8">
        <f t="shared" si="2"/>
        <v>49</v>
      </c>
      <c r="AF8">
        <f t="shared" si="3"/>
        <v>140</v>
      </c>
      <c r="AG8">
        <v>1.2090000000000001</v>
      </c>
      <c r="AH8">
        <f t="shared" si="4"/>
        <v>192.72125723738625</v>
      </c>
      <c r="AI8">
        <f t="shared" si="5"/>
        <v>452.44003308519433</v>
      </c>
      <c r="AJ8">
        <f t="shared" si="6"/>
        <v>115.79818031430933</v>
      </c>
    </row>
    <row r="9" spans="1:36" x14ac:dyDescent="0.25">
      <c r="A9">
        <v>8</v>
      </c>
      <c r="B9" t="s">
        <v>36</v>
      </c>
      <c r="C9">
        <v>27</v>
      </c>
      <c r="D9">
        <v>217</v>
      </c>
      <c r="E9">
        <v>13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4</v>
      </c>
      <c r="M9">
        <v>37</v>
      </c>
      <c r="N9">
        <v>23</v>
      </c>
      <c r="O9">
        <v>0</v>
      </c>
      <c r="P9">
        <v>4</v>
      </c>
      <c r="Q9">
        <v>1</v>
      </c>
      <c r="R9">
        <v>0</v>
      </c>
      <c r="S9">
        <v>0</v>
      </c>
      <c r="T9">
        <v>58</v>
      </c>
      <c r="U9">
        <v>116</v>
      </c>
      <c r="V9">
        <v>35</v>
      </c>
      <c r="W9">
        <v>33</v>
      </c>
      <c r="X9">
        <v>5</v>
      </c>
      <c r="Y9">
        <v>1</v>
      </c>
      <c r="Z9">
        <v>66</v>
      </c>
      <c r="AA9">
        <v>470</v>
      </c>
      <c r="AB9">
        <v>2021</v>
      </c>
      <c r="AC9">
        <f t="shared" si="0"/>
        <v>64</v>
      </c>
      <c r="AD9">
        <f t="shared" si="1"/>
        <v>376</v>
      </c>
      <c r="AE9">
        <f t="shared" si="2"/>
        <v>66</v>
      </c>
      <c r="AF9">
        <f t="shared" si="3"/>
        <v>109</v>
      </c>
      <c r="AG9">
        <v>1.024</v>
      </c>
      <c r="AH9">
        <f t="shared" si="4"/>
        <v>62.5</v>
      </c>
      <c r="AI9">
        <f t="shared" si="5"/>
        <v>367.1875</v>
      </c>
      <c r="AJ9">
        <f t="shared" si="6"/>
        <v>106.4453125</v>
      </c>
    </row>
    <row r="10" spans="1:36" x14ac:dyDescent="0.25">
      <c r="A10">
        <v>9</v>
      </c>
      <c r="B10" t="s">
        <v>37</v>
      </c>
      <c r="C10">
        <v>4</v>
      </c>
      <c r="D10">
        <v>16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4</v>
      </c>
      <c r="N10">
        <v>10</v>
      </c>
      <c r="O10">
        <v>0</v>
      </c>
      <c r="P10">
        <v>0</v>
      </c>
      <c r="Q10">
        <v>0</v>
      </c>
      <c r="R10">
        <v>0</v>
      </c>
      <c r="S10">
        <v>0</v>
      </c>
      <c r="T10">
        <v>8</v>
      </c>
      <c r="U10">
        <v>16</v>
      </c>
      <c r="V10">
        <v>12</v>
      </c>
      <c r="W10">
        <v>2</v>
      </c>
      <c r="X10">
        <v>0</v>
      </c>
      <c r="Y10">
        <v>0</v>
      </c>
      <c r="Z10">
        <v>9</v>
      </c>
      <c r="AA10">
        <v>3</v>
      </c>
      <c r="AB10">
        <v>2021</v>
      </c>
      <c r="AC10">
        <f t="shared" si="0"/>
        <v>14</v>
      </c>
      <c r="AD10">
        <f t="shared" si="1"/>
        <v>45</v>
      </c>
      <c r="AE10">
        <f t="shared" si="2"/>
        <v>9</v>
      </c>
      <c r="AF10">
        <f t="shared" si="3"/>
        <v>10</v>
      </c>
      <c r="AG10">
        <v>1.024</v>
      </c>
      <c r="AH10">
        <f t="shared" si="4"/>
        <v>13.671875</v>
      </c>
      <c r="AI10">
        <f t="shared" si="5"/>
        <v>43.9453125</v>
      </c>
      <c r="AJ10">
        <f t="shared" si="6"/>
        <v>9.765625</v>
      </c>
    </row>
    <row r="11" spans="1:36" x14ac:dyDescent="0.25">
      <c r="A11">
        <v>10</v>
      </c>
      <c r="B11" t="s">
        <v>39</v>
      </c>
      <c r="C11">
        <v>480</v>
      </c>
      <c r="D11">
        <v>220</v>
      </c>
      <c r="E11">
        <v>42</v>
      </c>
      <c r="F11">
        <v>3</v>
      </c>
      <c r="G11">
        <v>0</v>
      </c>
      <c r="H11">
        <v>0</v>
      </c>
      <c r="I11">
        <v>0</v>
      </c>
      <c r="J11">
        <v>5</v>
      </c>
      <c r="K11">
        <v>21</v>
      </c>
      <c r="L11">
        <v>8</v>
      </c>
      <c r="M11">
        <v>57</v>
      </c>
      <c r="N11">
        <v>42</v>
      </c>
      <c r="O11">
        <v>2</v>
      </c>
      <c r="P11">
        <v>0</v>
      </c>
      <c r="Q11">
        <v>0</v>
      </c>
      <c r="R11">
        <v>0</v>
      </c>
      <c r="S11">
        <v>0</v>
      </c>
      <c r="T11">
        <v>168</v>
      </c>
      <c r="U11">
        <v>103</v>
      </c>
      <c r="V11">
        <v>3</v>
      </c>
      <c r="W11">
        <v>41</v>
      </c>
      <c r="X11">
        <v>1</v>
      </c>
      <c r="Y11">
        <v>1</v>
      </c>
      <c r="Z11">
        <v>83</v>
      </c>
      <c r="AA11">
        <v>293</v>
      </c>
      <c r="AB11">
        <v>2021</v>
      </c>
      <c r="AC11">
        <f t="shared" si="0"/>
        <v>107</v>
      </c>
      <c r="AD11">
        <f t="shared" si="1"/>
        <v>335</v>
      </c>
      <c r="AE11">
        <f t="shared" si="2"/>
        <v>83</v>
      </c>
      <c r="AF11">
        <f t="shared" si="3"/>
        <v>272</v>
      </c>
      <c r="AG11">
        <v>1.5960000000000001</v>
      </c>
      <c r="AH11">
        <f t="shared" si="4"/>
        <v>67.042606516290718</v>
      </c>
      <c r="AI11">
        <f t="shared" si="5"/>
        <v>209.89974937343356</v>
      </c>
      <c r="AJ11">
        <f t="shared" si="6"/>
        <v>170.42606516290726</v>
      </c>
    </row>
    <row r="12" spans="1:36" x14ac:dyDescent="0.25">
      <c r="A12">
        <v>11</v>
      </c>
      <c r="B12" t="s">
        <v>40</v>
      </c>
      <c r="C12">
        <v>49</v>
      </c>
      <c r="D12">
        <v>341</v>
      </c>
      <c r="E12">
        <v>18</v>
      </c>
      <c r="F12">
        <v>0</v>
      </c>
      <c r="G12">
        <v>0</v>
      </c>
      <c r="H12">
        <v>0</v>
      </c>
      <c r="I12">
        <v>0</v>
      </c>
      <c r="J12">
        <v>1</v>
      </c>
      <c r="K12">
        <v>4</v>
      </c>
      <c r="L12">
        <v>1</v>
      </c>
      <c r="M12">
        <v>51</v>
      </c>
      <c r="N12">
        <v>152</v>
      </c>
      <c r="O12">
        <v>0</v>
      </c>
      <c r="P12">
        <v>0</v>
      </c>
      <c r="Q12">
        <v>5</v>
      </c>
      <c r="R12">
        <v>0</v>
      </c>
      <c r="S12">
        <v>0</v>
      </c>
      <c r="T12">
        <v>126</v>
      </c>
      <c r="U12">
        <v>151</v>
      </c>
      <c r="V12">
        <v>217</v>
      </c>
      <c r="W12">
        <v>36</v>
      </c>
      <c r="X12">
        <v>1</v>
      </c>
      <c r="Y12">
        <v>0</v>
      </c>
      <c r="Z12">
        <v>14</v>
      </c>
      <c r="AA12">
        <v>190</v>
      </c>
      <c r="AB12">
        <v>2021</v>
      </c>
      <c r="AC12">
        <f t="shared" si="0"/>
        <v>204</v>
      </c>
      <c r="AD12">
        <f t="shared" si="1"/>
        <v>711</v>
      </c>
      <c r="AE12">
        <f t="shared" si="2"/>
        <v>14</v>
      </c>
      <c r="AF12">
        <f t="shared" si="3"/>
        <v>189</v>
      </c>
      <c r="AG12">
        <v>1.768</v>
      </c>
      <c r="AH12">
        <f t="shared" si="4"/>
        <v>115.38461538461539</v>
      </c>
      <c r="AI12">
        <f t="shared" si="5"/>
        <v>402.14932126696834</v>
      </c>
      <c r="AJ12">
        <f t="shared" si="6"/>
        <v>106.90045248868778</v>
      </c>
    </row>
    <row r="13" spans="1:36" x14ac:dyDescent="0.25">
      <c r="A13">
        <v>12</v>
      </c>
      <c r="B13" t="s">
        <v>41</v>
      </c>
      <c r="C13">
        <v>18</v>
      </c>
      <c r="D13">
        <v>122</v>
      </c>
      <c r="E13">
        <v>1</v>
      </c>
      <c r="F13">
        <v>0</v>
      </c>
      <c r="G13">
        <v>2</v>
      </c>
      <c r="H13">
        <v>0</v>
      </c>
      <c r="I13">
        <v>0</v>
      </c>
      <c r="J13">
        <v>0</v>
      </c>
      <c r="K13">
        <v>6</v>
      </c>
      <c r="L13">
        <v>0</v>
      </c>
      <c r="M13">
        <v>9</v>
      </c>
      <c r="N13">
        <v>8</v>
      </c>
      <c r="O13">
        <v>0</v>
      </c>
      <c r="P13">
        <v>1</v>
      </c>
      <c r="Q13">
        <v>3</v>
      </c>
      <c r="R13">
        <v>0</v>
      </c>
      <c r="S13">
        <v>0</v>
      </c>
      <c r="T13">
        <v>14</v>
      </c>
      <c r="U13">
        <v>80</v>
      </c>
      <c r="V13">
        <v>39</v>
      </c>
      <c r="W13">
        <v>6</v>
      </c>
      <c r="X13">
        <v>0</v>
      </c>
      <c r="Y13">
        <v>0</v>
      </c>
      <c r="Z13">
        <v>9</v>
      </c>
      <c r="AA13">
        <v>19</v>
      </c>
      <c r="AB13">
        <v>2021</v>
      </c>
      <c r="AC13">
        <f t="shared" si="0"/>
        <v>17</v>
      </c>
      <c r="AD13">
        <f t="shared" si="1"/>
        <v>241</v>
      </c>
      <c r="AE13">
        <f t="shared" si="2"/>
        <v>9</v>
      </c>
      <c r="AF13">
        <f t="shared" si="3"/>
        <v>31</v>
      </c>
      <c r="AG13">
        <v>1.768</v>
      </c>
      <c r="AH13">
        <f t="shared" si="4"/>
        <v>9.615384615384615</v>
      </c>
      <c r="AI13">
        <f t="shared" si="5"/>
        <v>136.31221719457014</v>
      </c>
      <c r="AJ13">
        <f t="shared" si="6"/>
        <v>17.533936651583709</v>
      </c>
    </row>
    <row r="14" spans="1:36" x14ac:dyDescent="0.25">
      <c r="A14">
        <v>13</v>
      </c>
      <c r="B14" t="s">
        <v>42</v>
      </c>
      <c r="C14">
        <v>23</v>
      </c>
      <c r="D14">
        <v>372</v>
      </c>
      <c r="E14">
        <v>42</v>
      </c>
      <c r="F14">
        <v>18</v>
      </c>
      <c r="G14">
        <v>0</v>
      </c>
      <c r="H14">
        <v>3</v>
      </c>
      <c r="I14">
        <v>9</v>
      </c>
      <c r="J14">
        <v>5</v>
      </c>
      <c r="K14">
        <v>6</v>
      </c>
      <c r="L14">
        <v>6</v>
      </c>
      <c r="M14">
        <v>162</v>
      </c>
      <c r="N14">
        <v>161</v>
      </c>
      <c r="O14">
        <v>0</v>
      </c>
      <c r="P14">
        <v>12</v>
      </c>
      <c r="Q14">
        <v>2</v>
      </c>
      <c r="R14">
        <v>4</v>
      </c>
      <c r="S14">
        <v>0</v>
      </c>
      <c r="T14">
        <v>169</v>
      </c>
      <c r="U14">
        <v>249</v>
      </c>
      <c r="V14">
        <v>251</v>
      </c>
      <c r="W14">
        <v>55</v>
      </c>
      <c r="X14">
        <v>3</v>
      </c>
      <c r="Y14">
        <v>4</v>
      </c>
      <c r="Z14">
        <v>80</v>
      </c>
      <c r="AA14">
        <v>398</v>
      </c>
      <c r="AB14">
        <v>2021</v>
      </c>
      <c r="AC14">
        <f t="shared" si="0"/>
        <v>329</v>
      </c>
      <c r="AD14">
        <f t="shared" si="1"/>
        <v>900</v>
      </c>
      <c r="AE14">
        <f t="shared" si="2"/>
        <v>80</v>
      </c>
      <c r="AF14">
        <f t="shared" si="3"/>
        <v>286</v>
      </c>
      <c r="AG14">
        <v>2.1539999999999999</v>
      </c>
      <c r="AH14">
        <f t="shared" si="4"/>
        <v>152.73909006499537</v>
      </c>
      <c r="AI14">
        <f t="shared" si="5"/>
        <v>417.82729805013929</v>
      </c>
      <c r="AJ14">
        <f t="shared" si="6"/>
        <v>132.77623026926648</v>
      </c>
    </row>
    <row r="15" spans="1:36" x14ac:dyDescent="0.25">
      <c r="A15">
        <v>14</v>
      </c>
      <c r="B15" t="s">
        <v>43</v>
      </c>
      <c r="C15">
        <v>57</v>
      </c>
      <c r="D15">
        <v>230</v>
      </c>
      <c r="E15">
        <v>16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0</v>
      </c>
      <c r="M15">
        <v>119</v>
      </c>
      <c r="N15">
        <v>232</v>
      </c>
      <c r="O15">
        <v>0</v>
      </c>
      <c r="P15">
        <v>31</v>
      </c>
      <c r="Q15">
        <v>0</v>
      </c>
      <c r="R15">
        <v>0</v>
      </c>
      <c r="S15">
        <v>0</v>
      </c>
      <c r="T15">
        <v>172</v>
      </c>
      <c r="U15">
        <v>328</v>
      </c>
      <c r="V15">
        <v>315</v>
      </c>
      <c r="W15">
        <v>202</v>
      </c>
      <c r="X15">
        <v>9</v>
      </c>
      <c r="Y15">
        <v>1</v>
      </c>
      <c r="Z15">
        <v>76</v>
      </c>
      <c r="AA15">
        <v>537</v>
      </c>
      <c r="AB15">
        <v>2021</v>
      </c>
      <c r="AC15">
        <f t="shared" si="0"/>
        <v>351</v>
      </c>
      <c r="AD15">
        <f t="shared" si="1"/>
        <v>883</v>
      </c>
      <c r="AE15">
        <f t="shared" si="2"/>
        <v>76</v>
      </c>
      <c r="AF15">
        <f t="shared" si="3"/>
        <v>426</v>
      </c>
      <c r="AG15">
        <v>1.2090000000000001</v>
      </c>
      <c r="AH15">
        <f t="shared" si="4"/>
        <v>290.32258064516128</v>
      </c>
      <c r="AI15">
        <f t="shared" si="5"/>
        <v>730.35566583953675</v>
      </c>
      <c r="AJ15">
        <f t="shared" si="6"/>
        <v>352.35732009925556</v>
      </c>
    </row>
    <row r="16" spans="1:36" x14ac:dyDescent="0.25">
      <c r="A16">
        <v>15</v>
      </c>
      <c r="B16" t="s">
        <v>44</v>
      </c>
      <c r="C16">
        <v>0</v>
      </c>
      <c r="D16">
        <v>14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3</v>
      </c>
      <c r="P16">
        <v>0</v>
      </c>
      <c r="Q16">
        <v>3</v>
      </c>
      <c r="R16">
        <v>0</v>
      </c>
      <c r="S16">
        <v>0</v>
      </c>
      <c r="T16">
        <v>0</v>
      </c>
      <c r="U16">
        <v>2</v>
      </c>
      <c r="V16">
        <v>1</v>
      </c>
      <c r="W16">
        <v>0</v>
      </c>
      <c r="X16">
        <v>0</v>
      </c>
      <c r="Y16">
        <v>0</v>
      </c>
      <c r="Z16">
        <v>13</v>
      </c>
      <c r="AA16">
        <v>8</v>
      </c>
      <c r="AB16">
        <v>2021</v>
      </c>
      <c r="AC16">
        <f t="shared" si="0"/>
        <v>1</v>
      </c>
      <c r="AD16">
        <f t="shared" si="1"/>
        <v>20</v>
      </c>
      <c r="AE16">
        <f t="shared" si="2"/>
        <v>13</v>
      </c>
      <c r="AF16">
        <f t="shared" si="3"/>
        <v>4</v>
      </c>
      <c r="AG16">
        <v>0.31</v>
      </c>
      <c r="AH16">
        <f t="shared" si="4"/>
        <v>3.2258064516129035</v>
      </c>
      <c r="AI16">
        <f t="shared" si="5"/>
        <v>64.516129032258064</v>
      </c>
      <c r="AJ16">
        <f t="shared" si="6"/>
        <v>12.903225806451614</v>
      </c>
    </row>
    <row r="17" spans="1:36" x14ac:dyDescent="0.25">
      <c r="A17">
        <v>16</v>
      </c>
      <c r="B17" t="s">
        <v>45</v>
      </c>
      <c r="C17">
        <v>5</v>
      </c>
      <c r="D17">
        <v>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2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3</v>
      </c>
      <c r="V17">
        <v>5</v>
      </c>
      <c r="W17">
        <v>10</v>
      </c>
      <c r="X17">
        <v>0</v>
      </c>
      <c r="Y17">
        <v>7</v>
      </c>
      <c r="Z17">
        <v>37</v>
      </c>
      <c r="AA17">
        <v>3</v>
      </c>
      <c r="AB17">
        <v>2021</v>
      </c>
      <c r="AC17">
        <f t="shared" si="0"/>
        <v>5</v>
      </c>
      <c r="AD17">
        <f t="shared" si="1"/>
        <v>19</v>
      </c>
      <c r="AE17">
        <f t="shared" si="2"/>
        <v>37</v>
      </c>
      <c r="AF17">
        <f t="shared" si="3"/>
        <v>11</v>
      </c>
      <c r="AG17">
        <v>0.31</v>
      </c>
      <c r="AH17">
        <f t="shared" si="4"/>
        <v>16.129032258064516</v>
      </c>
      <c r="AI17">
        <f t="shared" si="5"/>
        <v>61.29032258064516</v>
      </c>
      <c r="AJ17">
        <f t="shared" si="6"/>
        <v>35.483870967741936</v>
      </c>
    </row>
    <row r="18" spans="1:36" x14ac:dyDescent="0.25">
      <c r="A18">
        <v>17</v>
      </c>
      <c r="B18" t="s">
        <v>46</v>
      </c>
      <c r="C18">
        <v>1</v>
      </c>
      <c r="D18">
        <v>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</v>
      </c>
      <c r="N18">
        <v>4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3</v>
      </c>
      <c r="W18">
        <v>0</v>
      </c>
      <c r="X18">
        <v>0</v>
      </c>
      <c r="Y18">
        <v>0</v>
      </c>
      <c r="Z18">
        <v>5</v>
      </c>
      <c r="AA18">
        <v>0</v>
      </c>
      <c r="AB18">
        <v>2021</v>
      </c>
      <c r="AC18">
        <f t="shared" si="0"/>
        <v>8</v>
      </c>
      <c r="AD18">
        <f t="shared" si="1"/>
        <v>9</v>
      </c>
      <c r="AE18">
        <f t="shared" si="2"/>
        <v>5</v>
      </c>
      <c r="AF18">
        <f t="shared" si="3"/>
        <v>1</v>
      </c>
      <c r="AG18">
        <v>0.31</v>
      </c>
      <c r="AH18">
        <f t="shared" si="4"/>
        <v>25.806451612903228</v>
      </c>
      <c r="AI18">
        <f t="shared" si="5"/>
        <v>29.032258064516128</v>
      </c>
      <c r="AJ18">
        <f t="shared" si="6"/>
        <v>3.2258064516129035</v>
      </c>
    </row>
    <row r="19" spans="1:36" x14ac:dyDescent="0.25">
      <c r="A19">
        <v>18</v>
      </c>
      <c r="B19" t="s">
        <v>47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14</v>
      </c>
      <c r="AA19">
        <v>10</v>
      </c>
      <c r="AB19">
        <v>2021</v>
      </c>
      <c r="AC19">
        <f t="shared" si="0"/>
        <v>0</v>
      </c>
      <c r="AD19">
        <f t="shared" si="1"/>
        <v>3</v>
      </c>
      <c r="AE19">
        <f t="shared" si="2"/>
        <v>14</v>
      </c>
      <c r="AF19">
        <f t="shared" si="3"/>
        <v>0</v>
      </c>
      <c r="AG19">
        <v>0.31</v>
      </c>
      <c r="AH19">
        <f t="shared" si="4"/>
        <v>0</v>
      </c>
      <c r="AI19">
        <f t="shared" si="5"/>
        <v>9.67741935483871</v>
      </c>
      <c r="AJ19">
        <f t="shared" si="6"/>
        <v>0</v>
      </c>
    </row>
    <row r="20" spans="1:36" x14ac:dyDescent="0.25">
      <c r="A20">
        <v>19</v>
      </c>
      <c r="B20" t="s">
        <v>48</v>
      </c>
      <c r="C20">
        <v>33</v>
      </c>
      <c r="D20">
        <v>117</v>
      </c>
      <c r="E20">
        <v>275</v>
      </c>
      <c r="F20">
        <v>2</v>
      </c>
      <c r="G20">
        <v>0</v>
      </c>
      <c r="H20">
        <v>1</v>
      </c>
      <c r="I20">
        <v>6</v>
      </c>
      <c r="J20">
        <v>0</v>
      </c>
      <c r="K20">
        <v>2</v>
      </c>
      <c r="L20">
        <v>0</v>
      </c>
      <c r="M20">
        <v>67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111</v>
      </c>
      <c r="U20">
        <v>535</v>
      </c>
      <c r="V20">
        <v>26</v>
      </c>
      <c r="W20">
        <v>12</v>
      </c>
      <c r="X20">
        <v>0</v>
      </c>
      <c r="Y20">
        <v>0</v>
      </c>
      <c r="Z20">
        <v>0</v>
      </c>
      <c r="AA20">
        <v>205</v>
      </c>
      <c r="AB20">
        <v>2021</v>
      </c>
      <c r="AC20">
        <f t="shared" si="0"/>
        <v>67</v>
      </c>
      <c r="AD20">
        <f t="shared" si="1"/>
        <v>686</v>
      </c>
      <c r="AE20">
        <f t="shared" si="2"/>
        <v>0</v>
      </c>
      <c r="AF20">
        <f t="shared" si="3"/>
        <v>401</v>
      </c>
      <c r="AG20">
        <v>1.5960000000000001</v>
      </c>
      <c r="AH20">
        <f t="shared" si="4"/>
        <v>41.979949874686717</v>
      </c>
      <c r="AI20">
        <f t="shared" si="5"/>
        <v>429.82456140350877</v>
      </c>
      <c r="AJ20">
        <f t="shared" si="6"/>
        <v>251.25313283208018</v>
      </c>
    </row>
    <row r="21" spans="1:36" x14ac:dyDescent="0.25">
      <c r="A21">
        <v>20</v>
      </c>
      <c r="B21" t="s">
        <v>49</v>
      </c>
      <c r="C21">
        <v>15</v>
      </c>
      <c r="D21">
        <v>67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8</v>
      </c>
      <c r="M21">
        <v>18</v>
      </c>
      <c r="N21">
        <v>67</v>
      </c>
      <c r="O21">
        <v>1</v>
      </c>
      <c r="P21">
        <v>17</v>
      </c>
      <c r="Q21">
        <v>2</v>
      </c>
      <c r="R21">
        <v>0</v>
      </c>
      <c r="S21">
        <v>0</v>
      </c>
      <c r="T21">
        <v>66</v>
      </c>
      <c r="U21">
        <v>92</v>
      </c>
      <c r="V21">
        <v>182</v>
      </c>
      <c r="W21">
        <v>51</v>
      </c>
      <c r="X21">
        <v>1</v>
      </c>
      <c r="Y21">
        <v>1</v>
      </c>
      <c r="Z21">
        <v>109</v>
      </c>
      <c r="AA21">
        <v>23</v>
      </c>
      <c r="AB21">
        <v>2021</v>
      </c>
      <c r="AC21">
        <f t="shared" si="0"/>
        <v>93</v>
      </c>
      <c r="AD21">
        <f t="shared" si="1"/>
        <v>344</v>
      </c>
      <c r="AE21">
        <f t="shared" si="2"/>
        <v>109</v>
      </c>
      <c r="AF21">
        <f t="shared" si="3"/>
        <v>139</v>
      </c>
      <c r="AG21">
        <v>1.024</v>
      </c>
      <c r="AH21">
        <f t="shared" si="4"/>
        <v>90.8203125</v>
      </c>
      <c r="AI21">
        <f t="shared" si="5"/>
        <v>335.9375</v>
      </c>
      <c r="AJ21">
        <f t="shared" si="6"/>
        <v>135.7421875</v>
      </c>
    </row>
    <row r="22" spans="1:36" x14ac:dyDescent="0.25">
      <c r="A22">
        <v>21</v>
      </c>
      <c r="B22" t="s">
        <v>50</v>
      </c>
      <c r="C22">
        <v>22</v>
      </c>
      <c r="D22">
        <v>83</v>
      </c>
      <c r="E22">
        <v>71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67</v>
      </c>
      <c r="N22">
        <v>58</v>
      </c>
      <c r="O22">
        <v>0</v>
      </c>
      <c r="P22">
        <v>19</v>
      </c>
      <c r="Q22">
        <v>0</v>
      </c>
      <c r="R22">
        <v>0</v>
      </c>
      <c r="S22">
        <v>0</v>
      </c>
      <c r="T22">
        <v>151</v>
      </c>
      <c r="U22">
        <v>115</v>
      </c>
      <c r="V22">
        <v>149</v>
      </c>
      <c r="W22">
        <v>43</v>
      </c>
      <c r="X22">
        <v>6</v>
      </c>
      <c r="Y22">
        <v>6</v>
      </c>
      <c r="Z22">
        <v>83</v>
      </c>
      <c r="AA22">
        <v>911</v>
      </c>
      <c r="AB22">
        <v>2021</v>
      </c>
      <c r="AC22">
        <f t="shared" si="0"/>
        <v>125</v>
      </c>
      <c r="AD22">
        <f t="shared" si="1"/>
        <v>360</v>
      </c>
      <c r="AE22">
        <f t="shared" si="2"/>
        <v>83</v>
      </c>
      <c r="AF22">
        <f t="shared" si="3"/>
        <v>284</v>
      </c>
      <c r="AG22">
        <v>1.024</v>
      </c>
      <c r="AH22">
        <f t="shared" si="4"/>
        <v>122.0703125</v>
      </c>
      <c r="AI22">
        <f t="shared" si="5"/>
        <v>351.5625</v>
      </c>
      <c r="AJ22">
        <f t="shared" si="6"/>
        <v>277.34375</v>
      </c>
    </row>
    <row r="23" spans="1:36" x14ac:dyDescent="0.25">
      <c r="A23">
        <v>22</v>
      </c>
      <c r="B23" t="s">
        <v>51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1</v>
      </c>
      <c r="AA23">
        <v>3</v>
      </c>
      <c r="AB23">
        <v>2021</v>
      </c>
      <c r="AC23">
        <f t="shared" si="0"/>
        <v>6</v>
      </c>
      <c r="AD23">
        <f t="shared" si="1"/>
        <v>3</v>
      </c>
      <c r="AE23">
        <f t="shared" si="2"/>
        <v>1</v>
      </c>
      <c r="AF23">
        <f t="shared" si="3"/>
        <v>0</v>
      </c>
      <c r="AG23">
        <v>0.31</v>
      </c>
      <c r="AH23">
        <f t="shared" si="4"/>
        <v>19.35483870967742</v>
      </c>
      <c r="AI23">
        <f t="shared" si="5"/>
        <v>9.67741935483871</v>
      </c>
      <c r="AJ23">
        <f t="shared" si="6"/>
        <v>0</v>
      </c>
    </row>
    <row r="24" spans="1:36" x14ac:dyDescent="0.25">
      <c r="A24">
        <v>23</v>
      </c>
      <c r="B24" t="s">
        <v>52</v>
      </c>
      <c r="C24">
        <v>89</v>
      </c>
      <c r="D24">
        <v>221</v>
      </c>
      <c r="E24">
        <v>4</v>
      </c>
      <c r="F24">
        <v>0</v>
      </c>
      <c r="G24">
        <v>0</v>
      </c>
      <c r="H24">
        <v>1</v>
      </c>
      <c r="I24">
        <v>9</v>
      </c>
      <c r="J24">
        <v>0</v>
      </c>
      <c r="K24">
        <v>3</v>
      </c>
      <c r="L24">
        <v>0</v>
      </c>
      <c r="M24">
        <v>104</v>
      </c>
      <c r="N24">
        <v>140</v>
      </c>
      <c r="O24">
        <v>0</v>
      </c>
      <c r="P24">
        <v>1</v>
      </c>
      <c r="Q24">
        <v>0</v>
      </c>
      <c r="R24">
        <v>2</v>
      </c>
      <c r="S24">
        <v>0</v>
      </c>
      <c r="T24">
        <v>120</v>
      </c>
      <c r="U24">
        <v>388</v>
      </c>
      <c r="V24">
        <v>397</v>
      </c>
      <c r="W24">
        <v>62</v>
      </c>
      <c r="X24">
        <v>0</v>
      </c>
      <c r="Y24">
        <v>0</v>
      </c>
      <c r="Z24">
        <v>23</v>
      </c>
      <c r="AA24">
        <v>122</v>
      </c>
      <c r="AB24">
        <v>2021</v>
      </c>
      <c r="AC24">
        <f t="shared" si="0"/>
        <v>244</v>
      </c>
      <c r="AD24">
        <f t="shared" si="1"/>
        <v>1018</v>
      </c>
      <c r="AE24">
        <f t="shared" si="2"/>
        <v>23</v>
      </c>
      <c r="AF24">
        <f t="shared" si="3"/>
        <v>190</v>
      </c>
      <c r="AG24">
        <v>1.768</v>
      </c>
      <c r="AH24">
        <f t="shared" si="4"/>
        <v>138.00904977375566</v>
      </c>
      <c r="AI24">
        <f t="shared" si="5"/>
        <v>575.79185520361989</v>
      </c>
      <c r="AJ24">
        <f t="shared" si="6"/>
        <v>107.46606334841628</v>
      </c>
    </row>
    <row r="25" spans="1:36" x14ac:dyDescent="0.25">
      <c r="A25">
        <v>24</v>
      </c>
      <c r="B25" t="s">
        <v>53</v>
      </c>
      <c r="C25">
        <v>95</v>
      </c>
      <c r="D25">
        <v>52</v>
      </c>
      <c r="E25">
        <v>41</v>
      </c>
      <c r="F25">
        <v>11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23</v>
      </c>
      <c r="N25">
        <v>115</v>
      </c>
      <c r="O25">
        <v>0</v>
      </c>
      <c r="P25">
        <v>2</v>
      </c>
      <c r="Q25">
        <v>0</v>
      </c>
      <c r="R25">
        <v>0</v>
      </c>
      <c r="S25">
        <v>0</v>
      </c>
      <c r="T25">
        <v>107</v>
      </c>
      <c r="U25">
        <v>248</v>
      </c>
      <c r="V25">
        <v>82</v>
      </c>
      <c r="W25">
        <v>51</v>
      </c>
      <c r="X25">
        <v>0</v>
      </c>
      <c r="Y25">
        <v>0</v>
      </c>
      <c r="Z25">
        <v>6</v>
      </c>
      <c r="AA25">
        <v>192</v>
      </c>
      <c r="AB25">
        <v>2021</v>
      </c>
      <c r="AC25">
        <f t="shared" si="0"/>
        <v>138</v>
      </c>
      <c r="AD25">
        <f t="shared" si="1"/>
        <v>382</v>
      </c>
      <c r="AE25">
        <f t="shared" si="2"/>
        <v>6</v>
      </c>
      <c r="AF25">
        <f t="shared" si="3"/>
        <v>201</v>
      </c>
      <c r="AG25">
        <v>1.768</v>
      </c>
      <c r="AH25">
        <f t="shared" si="4"/>
        <v>78.054298642533936</v>
      </c>
      <c r="AI25">
        <f t="shared" si="5"/>
        <v>216.06334841628959</v>
      </c>
      <c r="AJ25">
        <f t="shared" si="6"/>
        <v>113.68778280542986</v>
      </c>
    </row>
    <row r="26" spans="1:36" x14ac:dyDescent="0.25">
      <c r="A26">
        <v>25</v>
      </c>
      <c r="B26" t="s">
        <v>54</v>
      </c>
      <c r="C26">
        <v>2</v>
      </c>
      <c r="D26">
        <v>49</v>
      </c>
      <c r="E26">
        <v>12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3</v>
      </c>
      <c r="O26">
        <v>1</v>
      </c>
      <c r="P26">
        <v>0</v>
      </c>
      <c r="Q26">
        <v>0</v>
      </c>
      <c r="R26">
        <v>0</v>
      </c>
      <c r="S26">
        <v>0</v>
      </c>
      <c r="T26">
        <v>6</v>
      </c>
      <c r="U26">
        <v>26</v>
      </c>
      <c r="V26">
        <v>3</v>
      </c>
      <c r="W26">
        <v>3</v>
      </c>
      <c r="X26">
        <v>0</v>
      </c>
      <c r="Y26">
        <v>0</v>
      </c>
      <c r="Z26">
        <v>4</v>
      </c>
      <c r="AA26">
        <v>11</v>
      </c>
      <c r="AB26">
        <v>2021</v>
      </c>
      <c r="AC26">
        <f t="shared" si="0"/>
        <v>4</v>
      </c>
      <c r="AD26">
        <f t="shared" si="1"/>
        <v>79</v>
      </c>
      <c r="AE26">
        <f t="shared" si="2"/>
        <v>4</v>
      </c>
      <c r="AF26">
        <f t="shared" si="3"/>
        <v>22</v>
      </c>
      <c r="AG26">
        <v>0.31</v>
      </c>
      <c r="AH26">
        <f t="shared" si="4"/>
        <v>12.903225806451614</v>
      </c>
      <c r="AI26">
        <f t="shared" si="5"/>
        <v>254.83870967741936</v>
      </c>
      <c r="AJ26">
        <f t="shared" si="6"/>
        <v>70.967741935483872</v>
      </c>
    </row>
    <row r="27" spans="1:36" x14ac:dyDescent="0.25">
      <c r="A27">
        <v>26</v>
      </c>
      <c r="B27" t="s">
        <v>55</v>
      </c>
      <c r="C27">
        <v>80</v>
      </c>
      <c r="D27">
        <v>192</v>
      </c>
      <c r="E27">
        <v>119</v>
      </c>
      <c r="F27">
        <v>1</v>
      </c>
      <c r="G27">
        <v>0</v>
      </c>
      <c r="H27">
        <v>0</v>
      </c>
      <c r="I27">
        <v>1</v>
      </c>
      <c r="J27">
        <v>18</v>
      </c>
      <c r="K27">
        <v>9</v>
      </c>
      <c r="L27">
        <v>2</v>
      </c>
      <c r="M27">
        <v>334</v>
      </c>
      <c r="N27">
        <v>72</v>
      </c>
      <c r="O27">
        <v>0</v>
      </c>
      <c r="P27">
        <v>16</v>
      </c>
      <c r="Q27">
        <v>42</v>
      </c>
      <c r="R27">
        <v>1</v>
      </c>
      <c r="S27">
        <v>0</v>
      </c>
      <c r="T27">
        <v>227</v>
      </c>
      <c r="U27">
        <v>257</v>
      </c>
      <c r="V27">
        <v>308</v>
      </c>
      <c r="W27">
        <v>41</v>
      </c>
      <c r="X27">
        <v>0</v>
      </c>
      <c r="Y27">
        <v>2</v>
      </c>
      <c r="Z27">
        <v>71</v>
      </c>
      <c r="AA27">
        <v>1924</v>
      </c>
      <c r="AB27">
        <v>2021</v>
      </c>
      <c r="AC27">
        <f t="shared" si="0"/>
        <v>408</v>
      </c>
      <c r="AD27">
        <f t="shared" si="1"/>
        <v>779</v>
      </c>
      <c r="AE27">
        <f t="shared" si="2"/>
        <v>71</v>
      </c>
      <c r="AF27">
        <f t="shared" si="3"/>
        <v>454</v>
      </c>
      <c r="AG27">
        <v>2.1539999999999999</v>
      </c>
      <c r="AH27">
        <f t="shared" si="4"/>
        <v>189.41504178272982</v>
      </c>
      <c r="AI27">
        <f t="shared" si="5"/>
        <v>361.65273909006498</v>
      </c>
      <c r="AJ27">
        <f t="shared" si="6"/>
        <v>210.77065923862583</v>
      </c>
    </row>
    <row r="28" spans="1:36" x14ac:dyDescent="0.25">
      <c r="A28">
        <v>27</v>
      </c>
      <c r="B28" t="s">
        <v>56</v>
      </c>
      <c r="C28">
        <v>57</v>
      </c>
      <c r="D28">
        <v>3</v>
      </c>
      <c r="E28">
        <v>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7</v>
      </c>
      <c r="U28">
        <v>8</v>
      </c>
      <c r="V28">
        <v>2</v>
      </c>
      <c r="W28">
        <v>6</v>
      </c>
      <c r="X28">
        <v>0</v>
      </c>
      <c r="Y28">
        <v>0</v>
      </c>
      <c r="Z28">
        <v>72</v>
      </c>
      <c r="AA28">
        <v>39</v>
      </c>
      <c r="AB28">
        <v>2021</v>
      </c>
      <c r="AC28">
        <f t="shared" si="0"/>
        <v>10</v>
      </c>
      <c r="AD28">
        <f t="shared" si="1"/>
        <v>13</v>
      </c>
      <c r="AE28">
        <f t="shared" si="2"/>
        <v>72</v>
      </c>
      <c r="AF28">
        <f t="shared" si="3"/>
        <v>17</v>
      </c>
      <c r="AG28">
        <v>2.1539999999999999</v>
      </c>
      <c r="AH28">
        <f t="shared" si="4"/>
        <v>4.6425255338904368</v>
      </c>
      <c r="AI28">
        <f t="shared" si="5"/>
        <v>6.035283194057568</v>
      </c>
      <c r="AJ28">
        <f t="shared" si="6"/>
        <v>7.8922934076137423</v>
      </c>
    </row>
    <row r="29" spans="1:36" x14ac:dyDescent="0.25">
      <c r="A29">
        <v>28</v>
      </c>
      <c r="B29" t="s">
        <v>57</v>
      </c>
      <c r="C29">
        <v>51</v>
      </c>
      <c r="D29">
        <v>108</v>
      </c>
      <c r="E29">
        <v>245</v>
      </c>
      <c r="F29">
        <v>0</v>
      </c>
      <c r="G29">
        <v>0</v>
      </c>
      <c r="H29">
        <v>0</v>
      </c>
      <c r="I29">
        <v>0</v>
      </c>
      <c r="J29">
        <v>0</v>
      </c>
      <c r="K29">
        <v>7</v>
      </c>
      <c r="L29">
        <v>0</v>
      </c>
      <c r="M29">
        <v>18</v>
      </c>
      <c r="N29">
        <v>20</v>
      </c>
      <c r="O29">
        <v>0</v>
      </c>
      <c r="P29">
        <v>7</v>
      </c>
      <c r="Q29">
        <v>0</v>
      </c>
      <c r="R29">
        <v>0</v>
      </c>
      <c r="S29">
        <v>0</v>
      </c>
      <c r="T29">
        <v>16</v>
      </c>
      <c r="U29">
        <v>72</v>
      </c>
      <c r="V29">
        <v>1</v>
      </c>
      <c r="W29">
        <v>17</v>
      </c>
      <c r="X29">
        <v>0</v>
      </c>
      <c r="Y29">
        <v>2</v>
      </c>
      <c r="Z29">
        <v>28</v>
      </c>
      <c r="AA29">
        <v>1292</v>
      </c>
      <c r="AB29">
        <v>2021</v>
      </c>
      <c r="AC29">
        <f t="shared" si="0"/>
        <v>38</v>
      </c>
      <c r="AD29">
        <f t="shared" si="1"/>
        <v>183</v>
      </c>
      <c r="AE29">
        <f t="shared" si="2"/>
        <v>28</v>
      </c>
      <c r="AF29">
        <f t="shared" si="3"/>
        <v>292</v>
      </c>
      <c r="AG29">
        <v>1.5960000000000001</v>
      </c>
      <c r="AH29">
        <f t="shared" si="4"/>
        <v>23.809523809523807</v>
      </c>
      <c r="AI29">
        <f t="shared" si="5"/>
        <v>114.66165413533834</v>
      </c>
      <c r="AJ29">
        <f t="shared" si="6"/>
        <v>182.95739348370927</v>
      </c>
    </row>
    <row r="30" spans="1:36" x14ac:dyDescent="0.25">
      <c r="A30">
        <v>29</v>
      </c>
      <c r="B30" t="s">
        <v>150</v>
      </c>
      <c r="C30">
        <v>1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4</v>
      </c>
      <c r="V30">
        <v>5</v>
      </c>
      <c r="W30">
        <v>0</v>
      </c>
      <c r="X30">
        <v>0</v>
      </c>
      <c r="Y30">
        <v>0</v>
      </c>
      <c r="Z30">
        <v>0</v>
      </c>
      <c r="AA30">
        <v>1</v>
      </c>
      <c r="AB30">
        <v>2021</v>
      </c>
      <c r="AC30">
        <f t="shared" si="0"/>
        <v>3</v>
      </c>
      <c r="AD30">
        <f t="shared" si="1"/>
        <v>11</v>
      </c>
      <c r="AE30">
        <f t="shared" si="2"/>
        <v>0</v>
      </c>
      <c r="AF30">
        <f t="shared" si="3"/>
        <v>0</v>
      </c>
      <c r="AG30">
        <v>1.768</v>
      </c>
      <c r="AH30">
        <f t="shared" si="4"/>
        <v>1.6968325791855203</v>
      </c>
      <c r="AI30">
        <f t="shared" si="5"/>
        <v>6.2217194570135748</v>
      </c>
      <c r="AJ30">
        <f t="shared" si="6"/>
        <v>0</v>
      </c>
    </row>
    <row r="31" spans="1:36" x14ac:dyDescent="0.25">
      <c r="A31">
        <v>30</v>
      </c>
      <c r="B31" t="s">
        <v>60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3</v>
      </c>
      <c r="V31">
        <v>0</v>
      </c>
      <c r="W31">
        <v>4</v>
      </c>
      <c r="X31">
        <v>1</v>
      </c>
      <c r="Y31">
        <v>0</v>
      </c>
      <c r="Z31">
        <v>4</v>
      </c>
      <c r="AA31">
        <v>2</v>
      </c>
      <c r="AB31">
        <v>2021</v>
      </c>
      <c r="AC31">
        <f t="shared" si="0"/>
        <v>1</v>
      </c>
      <c r="AD31">
        <f t="shared" si="1"/>
        <v>4</v>
      </c>
      <c r="AE31">
        <f t="shared" si="2"/>
        <v>4</v>
      </c>
      <c r="AF31">
        <f t="shared" si="3"/>
        <v>6</v>
      </c>
      <c r="AG31">
        <v>1.024</v>
      </c>
      <c r="AH31">
        <f t="shared" si="4"/>
        <v>0.9765625</v>
      </c>
      <c r="AI31">
        <f t="shared" si="5"/>
        <v>3.90625</v>
      </c>
      <c r="AJ31">
        <f t="shared" si="6"/>
        <v>5.859375</v>
      </c>
    </row>
    <row r="32" spans="1:36" x14ac:dyDescent="0.25">
      <c r="A32">
        <v>31</v>
      </c>
      <c r="B32" t="s">
        <v>151</v>
      </c>
      <c r="C32">
        <v>0</v>
      </c>
      <c r="D32">
        <v>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>
        <v>0</v>
      </c>
      <c r="T32">
        <v>1</v>
      </c>
      <c r="U32">
        <v>1</v>
      </c>
      <c r="V32">
        <v>1</v>
      </c>
      <c r="W32">
        <v>1</v>
      </c>
      <c r="X32">
        <v>0</v>
      </c>
      <c r="Y32">
        <v>0</v>
      </c>
      <c r="Z32">
        <v>1</v>
      </c>
      <c r="AA32">
        <v>1</v>
      </c>
      <c r="AB32">
        <v>2021</v>
      </c>
      <c r="AC32">
        <f t="shared" si="0"/>
        <v>0</v>
      </c>
      <c r="AD32">
        <f t="shared" si="1"/>
        <v>9</v>
      </c>
      <c r="AE32">
        <f t="shared" si="2"/>
        <v>1</v>
      </c>
      <c r="AF32">
        <f t="shared" si="3"/>
        <v>3</v>
      </c>
      <c r="AG32">
        <v>1.2090000000000001</v>
      </c>
      <c r="AH32">
        <f t="shared" si="4"/>
        <v>0</v>
      </c>
      <c r="AI32">
        <f t="shared" si="5"/>
        <v>7.4441687344913143</v>
      </c>
      <c r="AJ32">
        <f t="shared" si="6"/>
        <v>2.4813895781637716</v>
      </c>
    </row>
    <row r="33" spans="1:36" x14ac:dyDescent="0.25">
      <c r="A33">
        <v>32</v>
      </c>
      <c r="B33" t="s">
        <v>65</v>
      </c>
      <c r="C33">
        <v>14</v>
      </c>
      <c r="D33">
        <v>90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23</v>
      </c>
      <c r="N33">
        <v>12</v>
      </c>
      <c r="O33">
        <v>0</v>
      </c>
      <c r="P33">
        <v>20</v>
      </c>
      <c r="Q33">
        <v>0</v>
      </c>
      <c r="R33">
        <v>0</v>
      </c>
      <c r="S33">
        <v>0</v>
      </c>
      <c r="T33">
        <v>20</v>
      </c>
      <c r="U33">
        <v>24</v>
      </c>
      <c r="V33">
        <v>82</v>
      </c>
      <c r="W33">
        <v>52</v>
      </c>
      <c r="X33">
        <v>1</v>
      </c>
      <c r="Y33">
        <v>0</v>
      </c>
      <c r="Z33">
        <v>4</v>
      </c>
      <c r="AA33">
        <v>117</v>
      </c>
      <c r="AB33">
        <v>2021</v>
      </c>
      <c r="AC33">
        <f t="shared" si="0"/>
        <v>35</v>
      </c>
      <c r="AD33">
        <f t="shared" si="1"/>
        <v>197</v>
      </c>
      <c r="AE33">
        <f t="shared" si="2"/>
        <v>4</v>
      </c>
      <c r="AF33">
        <f t="shared" si="3"/>
        <v>92</v>
      </c>
      <c r="AG33">
        <v>1.024</v>
      </c>
      <c r="AH33">
        <f t="shared" si="4"/>
        <v>34.1796875</v>
      </c>
      <c r="AI33">
        <f t="shared" si="5"/>
        <v>192.3828125</v>
      </c>
      <c r="AJ33">
        <f t="shared" si="6"/>
        <v>89.84375</v>
      </c>
    </row>
    <row r="34" spans="1:36" x14ac:dyDescent="0.25">
      <c r="A34">
        <v>33</v>
      </c>
      <c r="B34" t="s">
        <v>152</v>
      </c>
      <c r="C34">
        <v>0</v>
      </c>
      <c r="D34">
        <v>13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2</v>
      </c>
      <c r="L34">
        <v>1</v>
      </c>
      <c r="M34">
        <v>10</v>
      </c>
      <c r="N34">
        <v>3</v>
      </c>
      <c r="O34">
        <v>30</v>
      </c>
      <c r="P34">
        <v>0</v>
      </c>
      <c r="Q34">
        <v>0</v>
      </c>
      <c r="R34">
        <v>0</v>
      </c>
      <c r="S34">
        <v>0</v>
      </c>
      <c r="T34">
        <v>15</v>
      </c>
      <c r="U34">
        <v>18</v>
      </c>
      <c r="V34">
        <v>4</v>
      </c>
      <c r="W34">
        <v>0</v>
      </c>
      <c r="X34">
        <v>0</v>
      </c>
      <c r="Y34">
        <v>0</v>
      </c>
      <c r="Z34">
        <v>25</v>
      </c>
      <c r="AA34">
        <v>13</v>
      </c>
      <c r="AB34">
        <v>2021</v>
      </c>
      <c r="AC34">
        <f t="shared" si="0"/>
        <v>14</v>
      </c>
      <c r="AD34">
        <f t="shared" si="1"/>
        <v>66</v>
      </c>
      <c r="AE34">
        <f t="shared" si="2"/>
        <v>25</v>
      </c>
      <c r="AF34">
        <f t="shared" si="3"/>
        <v>17</v>
      </c>
      <c r="AG34">
        <v>1.024</v>
      </c>
      <c r="AH34">
        <f t="shared" si="4"/>
        <v>13.671875</v>
      </c>
      <c r="AI34">
        <f t="shared" si="5"/>
        <v>64.453125</v>
      </c>
      <c r="AJ34">
        <f t="shared" si="6"/>
        <v>16.6015625</v>
      </c>
    </row>
    <row r="35" spans="1:36" x14ac:dyDescent="0.25">
      <c r="A35">
        <v>34</v>
      </c>
      <c r="B35" t="s">
        <v>122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4</v>
      </c>
      <c r="AA35">
        <v>0</v>
      </c>
      <c r="AB35">
        <v>2021</v>
      </c>
      <c r="AC35">
        <f t="shared" si="0"/>
        <v>0</v>
      </c>
      <c r="AD35">
        <f t="shared" si="1"/>
        <v>0</v>
      </c>
      <c r="AE35">
        <f t="shared" si="2"/>
        <v>4</v>
      </c>
      <c r="AF35">
        <f t="shared" si="3"/>
        <v>0</v>
      </c>
      <c r="AG35">
        <v>1.024</v>
      </c>
      <c r="AH35">
        <f t="shared" si="4"/>
        <v>0</v>
      </c>
      <c r="AI35">
        <f t="shared" si="5"/>
        <v>0</v>
      </c>
      <c r="AJ35">
        <f t="shared" si="6"/>
        <v>0</v>
      </c>
    </row>
    <row r="36" spans="1:36" x14ac:dyDescent="0.25">
      <c r="A36">
        <v>35</v>
      </c>
      <c r="B36" t="s">
        <v>63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2021</v>
      </c>
      <c r="AC36">
        <f t="shared" si="0"/>
        <v>0</v>
      </c>
      <c r="AD36">
        <f t="shared" si="1"/>
        <v>0</v>
      </c>
      <c r="AE36">
        <f t="shared" si="2"/>
        <v>0</v>
      </c>
      <c r="AF36">
        <f t="shared" si="3"/>
        <v>0</v>
      </c>
      <c r="AG36">
        <v>1.768</v>
      </c>
      <c r="AH36">
        <f t="shared" si="4"/>
        <v>0</v>
      </c>
      <c r="AI36">
        <f t="shared" si="5"/>
        <v>0</v>
      </c>
      <c r="AJ36">
        <f t="shared" si="6"/>
        <v>0</v>
      </c>
    </row>
    <row r="37" spans="1:36" x14ac:dyDescent="0.25">
      <c r="A37">
        <v>36</v>
      </c>
      <c r="B37" t="s">
        <v>64</v>
      </c>
      <c r="C37">
        <v>0</v>
      </c>
      <c r="D37">
        <v>11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5</v>
      </c>
      <c r="AB37">
        <v>2021</v>
      </c>
      <c r="AC37">
        <f t="shared" si="0"/>
        <v>1</v>
      </c>
      <c r="AD37">
        <f t="shared" si="1"/>
        <v>12</v>
      </c>
      <c r="AE37">
        <f t="shared" si="2"/>
        <v>0</v>
      </c>
      <c r="AF37">
        <f t="shared" si="3"/>
        <v>1</v>
      </c>
      <c r="AG37">
        <v>1.768</v>
      </c>
      <c r="AH37">
        <f t="shared" si="4"/>
        <v>0.56561085972850678</v>
      </c>
      <c r="AI37">
        <f t="shared" si="5"/>
        <v>6.7873303167420813</v>
      </c>
      <c r="AJ37">
        <f t="shared" si="6"/>
        <v>0.56561085972850678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Motive(2016)ref</vt:lpstr>
      <vt:lpstr>Motive(2017)</vt:lpstr>
      <vt:lpstr>Motive(2018)</vt:lpstr>
      <vt:lpstr>Motive(2019)</vt:lpstr>
      <vt:lpstr>Motive(2020)</vt:lpstr>
      <vt:lpstr>Motive(2021)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2024-04-09T18:04:26Z</dcterms:created>
  <dcterms:modified xsi:type="dcterms:W3CDTF">2024-05-03T15:51:47Z</dcterms:modified>
</cp:coreProperties>
</file>