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Class\ModuleAssignments\Module01_Excel\Module1_Assignment\"/>
    </mc:Choice>
  </mc:AlternateContent>
  <xr:revisionPtr revIDLastSave="0" documentId="13_ncr:1_{80343200-12E2-4033-BB8B-9852F023D602}" xr6:coauthVersionLast="47" xr6:coauthVersionMax="47" xr10:uidLastSave="{00000000-0000-0000-0000-000000000000}"/>
  <bookViews>
    <workbookView xWindow="28680" yWindow="-120" windowWidth="29040" windowHeight="15720" activeTab="1" xr2:uid="{3DA28A81-757F-412D-9B09-70FA39702C7D}"/>
  </bookViews>
  <sheets>
    <sheet name="Kickstarter" sheetId="2" r:id="rId1"/>
    <sheet name="Theater Outcomes by Launch Date" sheetId="15" r:id="rId2"/>
    <sheet name="Outcomes Based on Goals" sheetId="16" r:id="rId3"/>
    <sheet name="Category Statistics" sheetId="3" r:id="rId4"/>
    <sheet name="Subcategory Statistics" sheetId="4" r:id="rId5"/>
    <sheet name="Outcomes Based on Launch Date" sheetId="5" r:id="rId6"/>
    <sheet name="Walken on Sunshine" sheetId="6" r:id="rId7"/>
    <sheet name="Edinburgh Research" sheetId="7" r:id="rId8"/>
    <sheet name="Descriptive Statistics" sheetId="8" r:id="rId9"/>
  </sheets>
  <definedNames>
    <definedName name="_xlnm._FilterDatabase" localSheetId="0" hidden="1">Kickstarter!$A$1:$U$1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" i="16" l="1"/>
  <c r="H14" i="16"/>
  <c r="G14" i="16"/>
  <c r="I13" i="16"/>
  <c r="H13" i="16"/>
  <c r="G13" i="16"/>
  <c r="I12" i="16"/>
  <c r="H12" i="16"/>
  <c r="G12" i="16"/>
  <c r="I11" i="16"/>
  <c r="H11" i="16"/>
  <c r="G11" i="16"/>
  <c r="I10" i="16"/>
  <c r="H10" i="16"/>
  <c r="G10" i="16"/>
  <c r="I9" i="16"/>
  <c r="H9" i="16"/>
  <c r="G9" i="16"/>
  <c r="I8" i="16"/>
  <c r="H8" i="16"/>
  <c r="G8" i="16"/>
  <c r="I7" i="16"/>
  <c r="H7" i="16"/>
  <c r="G7" i="16"/>
  <c r="I6" i="16"/>
  <c r="H6" i="16"/>
  <c r="G6" i="16"/>
  <c r="I5" i="16"/>
  <c r="H5" i="16"/>
  <c r="G5" i="16"/>
  <c r="I4" i="16"/>
  <c r="H4" i="16"/>
  <c r="G4" i="16"/>
  <c r="I3" i="16"/>
  <c r="H3" i="16"/>
  <c r="G3" i="16"/>
  <c r="E14" i="16"/>
  <c r="E13" i="16"/>
  <c r="E12" i="16"/>
  <c r="E11" i="16"/>
  <c r="E10" i="16"/>
  <c r="E9" i="16"/>
  <c r="E8" i="16"/>
  <c r="E7" i="16"/>
  <c r="E6" i="16"/>
  <c r="E5" i="16"/>
  <c r="E4" i="16"/>
  <c r="E3" i="16"/>
  <c r="D14" i="16"/>
  <c r="D13" i="16"/>
  <c r="D12" i="16"/>
  <c r="D11" i="16"/>
  <c r="D10" i="16"/>
  <c r="D9" i="16"/>
  <c r="D8" i="16"/>
  <c r="D7" i="16"/>
  <c r="D6" i="16"/>
  <c r="D5" i="16"/>
  <c r="D4" i="16"/>
  <c r="D3" i="16"/>
  <c r="C14" i="16"/>
  <c r="C13" i="16"/>
  <c r="C12" i="16"/>
  <c r="C11" i="16"/>
  <c r="C10" i="16"/>
  <c r="F10" i="16" s="1"/>
  <c r="C9" i="16"/>
  <c r="C8" i="16"/>
  <c r="F8" i="16" s="1"/>
  <c r="C7" i="16"/>
  <c r="F7" i="16" s="1"/>
  <c r="C6" i="16"/>
  <c r="C5" i="16"/>
  <c r="C4" i="16"/>
  <c r="C3" i="16"/>
  <c r="U1860" i="2"/>
  <c r="U2116" i="2"/>
  <c r="U2380" i="2"/>
  <c r="U2488" i="2"/>
  <c r="U2552" i="2"/>
  <c r="U2616" i="2"/>
  <c r="U2680" i="2"/>
  <c r="U2744" i="2"/>
  <c r="U2808" i="2"/>
  <c r="U2872" i="2"/>
  <c r="T4115" i="2"/>
  <c r="S4115" i="2"/>
  <c r="U4115" i="2" s="1"/>
  <c r="P4115" i="2"/>
  <c r="O4115" i="2"/>
  <c r="T4114" i="2"/>
  <c r="S4114" i="2"/>
  <c r="U4114" i="2" s="1"/>
  <c r="P4114" i="2"/>
  <c r="O4114" i="2"/>
  <c r="T4113" i="2"/>
  <c r="S4113" i="2"/>
  <c r="U4113" i="2" s="1"/>
  <c r="P4113" i="2"/>
  <c r="O4113" i="2"/>
  <c r="T4112" i="2"/>
  <c r="S4112" i="2"/>
  <c r="U4112" i="2" s="1"/>
  <c r="P4112" i="2"/>
  <c r="O4112" i="2"/>
  <c r="T4111" i="2"/>
  <c r="S4111" i="2"/>
  <c r="U4111" i="2" s="1"/>
  <c r="P4111" i="2"/>
  <c r="O4111" i="2"/>
  <c r="T4110" i="2"/>
  <c r="S4110" i="2"/>
  <c r="U4110" i="2" s="1"/>
  <c r="P4110" i="2"/>
  <c r="O4110" i="2"/>
  <c r="T4109" i="2"/>
  <c r="S4109" i="2"/>
  <c r="U4109" i="2" s="1"/>
  <c r="P4109" i="2"/>
  <c r="O4109" i="2"/>
  <c r="T4108" i="2"/>
  <c r="S4108" i="2"/>
  <c r="U4108" i="2" s="1"/>
  <c r="P4108" i="2"/>
  <c r="O4108" i="2"/>
  <c r="T4107" i="2"/>
  <c r="S4107" i="2"/>
  <c r="U4107" i="2" s="1"/>
  <c r="P4107" i="2"/>
  <c r="O4107" i="2"/>
  <c r="T4106" i="2"/>
  <c r="S4106" i="2"/>
  <c r="U4106" i="2" s="1"/>
  <c r="P4106" i="2"/>
  <c r="O4106" i="2"/>
  <c r="T4105" i="2"/>
  <c r="S4105" i="2"/>
  <c r="U4105" i="2" s="1"/>
  <c r="P4105" i="2"/>
  <c r="O4105" i="2"/>
  <c r="T4104" i="2"/>
  <c r="S4104" i="2"/>
  <c r="U4104" i="2" s="1"/>
  <c r="P4104" i="2"/>
  <c r="O4104" i="2"/>
  <c r="T4103" i="2"/>
  <c r="S4103" i="2"/>
  <c r="U4103" i="2" s="1"/>
  <c r="P4103" i="2"/>
  <c r="O4103" i="2"/>
  <c r="T4102" i="2"/>
  <c r="S4102" i="2"/>
  <c r="U4102" i="2" s="1"/>
  <c r="P4102" i="2"/>
  <c r="O4102" i="2"/>
  <c r="T4101" i="2"/>
  <c r="S4101" i="2"/>
  <c r="U4101" i="2" s="1"/>
  <c r="P4101" i="2"/>
  <c r="O4101" i="2"/>
  <c r="T4100" i="2"/>
  <c r="S4100" i="2"/>
  <c r="U4100" i="2" s="1"/>
  <c r="P4100" i="2"/>
  <c r="O4100" i="2"/>
  <c r="T4099" i="2"/>
  <c r="S4099" i="2"/>
  <c r="U4099" i="2" s="1"/>
  <c r="P4099" i="2"/>
  <c r="O4099" i="2"/>
  <c r="T4098" i="2"/>
  <c r="S4098" i="2"/>
  <c r="U4098" i="2" s="1"/>
  <c r="P4098" i="2"/>
  <c r="O4098" i="2"/>
  <c r="T4097" i="2"/>
  <c r="S4097" i="2"/>
  <c r="U4097" i="2" s="1"/>
  <c r="P4097" i="2"/>
  <c r="O4097" i="2"/>
  <c r="T4096" i="2"/>
  <c r="S4096" i="2"/>
  <c r="U4096" i="2" s="1"/>
  <c r="P4096" i="2"/>
  <c r="O4096" i="2"/>
  <c r="T4095" i="2"/>
  <c r="S4095" i="2"/>
  <c r="U4095" i="2" s="1"/>
  <c r="P4095" i="2"/>
  <c r="O4095" i="2"/>
  <c r="T4094" i="2"/>
  <c r="S4094" i="2"/>
  <c r="U4094" i="2" s="1"/>
  <c r="P4094" i="2"/>
  <c r="O4094" i="2"/>
  <c r="T4093" i="2"/>
  <c r="S4093" i="2"/>
  <c r="U4093" i="2" s="1"/>
  <c r="P4093" i="2"/>
  <c r="O4093" i="2"/>
  <c r="T4092" i="2"/>
  <c r="S4092" i="2"/>
  <c r="U4092" i="2" s="1"/>
  <c r="P4092" i="2"/>
  <c r="O4092" i="2"/>
  <c r="T4091" i="2"/>
  <c r="S4091" i="2"/>
  <c r="U4091" i="2" s="1"/>
  <c r="P4091" i="2"/>
  <c r="O4091" i="2"/>
  <c r="T4090" i="2"/>
  <c r="S4090" i="2"/>
  <c r="U4090" i="2" s="1"/>
  <c r="P4090" i="2"/>
  <c r="O4090" i="2"/>
  <c r="T4089" i="2"/>
  <c r="S4089" i="2"/>
  <c r="U4089" i="2" s="1"/>
  <c r="P4089" i="2"/>
  <c r="O4089" i="2"/>
  <c r="T4088" i="2"/>
  <c r="S4088" i="2"/>
  <c r="U4088" i="2" s="1"/>
  <c r="P4088" i="2"/>
  <c r="O4088" i="2"/>
  <c r="T4087" i="2"/>
  <c r="S4087" i="2"/>
  <c r="U4087" i="2" s="1"/>
  <c r="P4087" i="2"/>
  <c r="O4087" i="2"/>
  <c r="T4086" i="2"/>
  <c r="S4086" i="2"/>
  <c r="U4086" i="2" s="1"/>
  <c r="P4086" i="2"/>
  <c r="O4086" i="2"/>
  <c r="T4085" i="2"/>
  <c r="S4085" i="2"/>
  <c r="U4085" i="2" s="1"/>
  <c r="P4085" i="2"/>
  <c r="O4085" i="2"/>
  <c r="T4084" i="2"/>
  <c r="S4084" i="2"/>
  <c r="U4084" i="2" s="1"/>
  <c r="P4084" i="2"/>
  <c r="O4084" i="2"/>
  <c r="T4083" i="2"/>
  <c r="S4083" i="2"/>
  <c r="U4083" i="2" s="1"/>
  <c r="P4083" i="2"/>
  <c r="O4083" i="2"/>
  <c r="T4082" i="2"/>
  <c r="S4082" i="2"/>
  <c r="U4082" i="2" s="1"/>
  <c r="P4082" i="2"/>
  <c r="O4082" i="2"/>
  <c r="T4081" i="2"/>
  <c r="S4081" i="2"/>
  <c r="U4081" i="2" s="1"/>
  <c r="P4081" i="2"/>
  <c r="O4081" i="2"/>
  <c r="T4080" i="2"/>
  <c r="S4080" i="2"/>
  <c r="U4080" i="2" s="1"/>
  <c r="P4080" i="2"/>
  <c r="O4080" i="2"/>
  <c r="T4079" i="2"/>
  <c r="S4079" i="2"/>
  <c r="U4079" i="2" s="1"/>
  <c r="P4079" i="2"/>
  <c r="O4079" i="2"/>
  <c r="T4078" i="2"/>
  <c r="S4078" i="2"/>
  <c r="U4078" i="2" s="1"/>
  <c r="P4078" i="2"/>
  <c r="O4078" i="2"/>
  <c r="T4077" i="2"/>
  <c r="S4077" i="2"/>
  <c r="U4077" i="2" s="1"/>
  <c r="P4077" i="2"/>
  <c r="O4077" i="2"/>
  <c r="T4076" i="2"/>
  <c r="S4076" i="2"/>
  <c r="U4076" i="2" s="1"/>
  <c r="P4076" i="2"/>
  <c r="O4076" i="2"/>
  <c r="T4075" i="2"/>
  <c r="S4075" i="2"/>
  <c r="U4075" i="2" s="1"/>
  <c r="P4075" i="2"/>
  <c r="O4075" i="2"/>
  <c r="T4074" i="2"/>
  <c r="S4074" i="2"/>
  <c r="U4074" i="2" s="1"/>
  <c r="P4074" i="2"/>
  <c r="O4074" i="2"/>
  <c r="T4073" i="2"/>
  <c r="S4073" i="2"/>
  <c r="U4073" i="2" s="1"/>
  <c r="P4073" i="2"/>
  <c r="O4073" i="2"/>
  <c r="T4072" i="2"/>
  <c r="S4072" i="2"/>
  <c r="U4072" i="2" s="1"/>
  <c r="P4072" i="2"/>
  <c r="O4072" i="2"/>
  <c r="T4071" i="2"/>
  <c r="S4071" i="2"/>
  <c r="U4071" i="2" s="1"/>
  <c r="P4071" i="2"/>
  <c r="O4071" i="2"/>
  <c r="T4070" i="2"/>
  <c r="S4070" i="2"/>
  <c r="U4070" i="2" s="1"/>
  <c r="P4070" i="2"/>
  <c r="O4070" i="2"/>
  <c r="T4069" i="2"/>
  <c r="S4069" i="2"/>
  <c r="U4069" i="2" s="1"/>
  <c r="P4069" i="2"/>
  <c r="O4069" i="2"/>
  <c r="T4068" i="2"/>
  <c r="S4068" i="2"/>
  <c r="U4068" i="2" s="1"/>
  <c r="P4068" i="2"/>
  <c r="O4068" i="2"/>
  <c r="T4067" i="2"/>
  <c r="S4067" i="2"/>
  <c r="U4067" i="2" s="1"/>
  <c r="P4067" i="2"/>
  <c r="O4067" i="2"/>
  <c r="T4066" i="2"/>
  <c r="S4066" i="2"/>
  <c r="U4066" i="2" s="1"/>
  <c r="P4066" i="2"/>
  <c r="O4066" i="2"/>
  <c r="T4065" i="2"/>
  <c r="S4065" i="2"/>
  <c r="U4065" i="2" s="1"/>
  <c r="P4065" i="2"/>
  <c r="O4065" i="2"/>
  <c r="T4064" i="2"/>
  <c r="S4064" i="2"/>
  <c r="U4064" i="2" s="1"/>
  <c r="P4064" i="2"/>
  <c r="O4064" i="2"/>
  <c r="T4063" i="2"/>
  <c r="S4063" i="2"/>
  <c r="U4063" i="2" s="1"/>
  <c r="P4063" i="2"/>
  <c r="O4063" i="2"/>
  <c r="T4062" i="2"/>
  <c r="S4062" i="2"/>
  <c r="U4062" i="2" s="1"/>
  <c r="P4062" i="2"/>
  <c r="O4062" i="2"/>
  <c r="T4061" i="2"/>
  <c r="S4061" i="2"/>
  <c r="U4061" i="2" s="1"/>
  <c r="P4061" i="2"/>
  <c r="O4061" i="2"/>
  <c r="T4060" i="2"/>
  <c r="S4060" i="2"/>
  <c r="U4060" i="2" s="1"/>
  <c r="P4060" i="2"/>
  <c r="O4060" i="2"/>
  <c r="T4059" i="2"/>
  <c r="S4059" i="2"/>
  <c r="U4059" i="2" s="1"/>
  <c r="P4059" i="2"/>
  <c r="O4059" i="2"/>
  <c r="T4058" i="2"/>
  <c r="S4058" i="2"/>
  <c r="U4058" i="2" s="1"/>
  <c r="P4058" i="2"/>
  <c r="O4058" i="2"/>
  <c r="T4057" i="2"/>
  <c r="S4057" i="2"/>
  <c r="U4057" i="2" s="1"/>
  <c r="P4057" i="2"/>
  <c r="O4057" i="2"/>
  <c r="T4056" i="2"/>
  <c r="S4056" i="2"/>
  <c r="U4056" i="2" s="1"/>
  <c r="P4056" i="2"/>
  <c r="O4056" i="2"/>
  <c r="T4055" i="2"/>
  <c r="S4055" i="2"/>
  <c r="U4055" i="2" s="1"/>
  <c r="P4055" i="2"/>
  <c r="O4055" i="2"/>
  <c r="T4054" i="2"/>
  <c r="S4054" i="2"/>
  <c r="U4054" i="2" s="1"/>
  <c r="P4054" i="2"/>
  <c r="O4054" i="2"/>
  <c r="T4053" i="2"/>
  <c r="S4053" i="2"/>
  <c r="U4053" i="2" s="1"/>
  <c r="P4053" i="2"/>
  <c r="O4053" i="2"/>
  <c r="T4052" i="2"/>
  <c r="S4052" i="2"/>
  <c r="U4052" i="2" s="1"/>
  <c r="P4052" i="2"/>
  <c r="O4052" i="2"/>
  <c r="T4051" i="2"/>
  <c r="S4051" i="2"/>
  <c r="U4051" i="2" s="1"/>
  <c r="P4051" i="2"/>
  <c r="O4051" i="2"/>
  <c r="T4050" i="2"/>
  <c r="S4050" i="2"/>
  <c r="U4050" i="2" s="1"/>
  <c r="P4050" i="2"/>
  <c r="O4050" i="2"/>
  <c r="T4049" i="2"/>
  <c r="S4049" i="2"/>
  <c r="U4049" i="2" s="1"/>
  <c r="P4049" i="2"/>
  <c r="O4049" i="2"/>
  <c r="T4048" i="2"/>
  <c r="S4048" i="2"/>
  <c r="U4048" i="2" s="1"/>
  <c r="P4048" i="2"/>
  <c r="O4048" i="2"/>
  <c r="T4047" i="2"/>
  <c r="S4047" i="2"/>
  <c r="U4047" i="2" s="1"/>
  <c r="P4047" i="2"/>
  <c r="O4047" i="2"/>
  <c r="T4046" i="2"/>
  <c r="S4046" i="2"/>
  <c r="U4046" i="2" s="1"/>
  <c r="P4046" i="2"/>
  <c r="O4046" i="2"/>
  <c r="T4045" i="2"/>
  <c r="S4045" i="2"/>
  <c r="U4045" i="2" s="1"/>
  <c r="P4045" i="2"/>
  <c r="O4045" i="2"/>
  <c r="T4044" i="2"/>
  <c r="S4044" i="2"/>
  <c r="U4044" i="2" s="1"/>
  <c r="P4044" i="2"/>
  <c r="O4044" i="2"/>
  <c r="T4043" i="2"/>
  <c r="S4043" i="2"/>
  <c r="U4043" i="2" s="1"/>
  <c r="P4043" i="2"/>
  <c r="O4043" i="2"/>
  <c r="T4042" i="2"/>
  <c r="S4042" i="2"/>
  <c r="U4042" i="2" s="1"/>
  <c r="P4042" i="2"/>
  <c r="O4042" i="2"/>
  <c r="T4041" i="2"/>
  <c r="S4041" i="2"/>
  <c r="U4041" i="2" s="1"/>
  <c r="P4041" i="2"/>
  <c r="O4041" i="2"/>
  <c r="T4040" i="2"/>
  <c r="S4040" i="2"/>
  <c r="U4040" i="2" s="1"/>
  <c r="P4040" i="2"/>
  <c r="O4040" i="2"/>
  <c r="T4039" i="2"/>
  <c r="S4039" i="2"/>
  <c r="U4039" i="2" s="1"/>
  <c r="P4039" i="2"/>
  <c r="O4039" i="2"/>
  <c r="T4038" i="2"/>
  <c r="S4038" i="2"/>
  <c r="U4038" i="2" s="1"/>
  <c r="P4038" i="2"/>
  <c r="O4038" i="2"/>
  <c r="T4037" i="2"/>
  <c r="S4037" i="2"/>
  <c r="U4037" i="2" s="1"/>
  <c r="P4037" i="2"/>
  <c r="O4037" i="2"/>
  <c r="T4036" i="2"/>
  <c r="S4036" i="2"/>
  <c r="U4036" i="2" s="1"/>
  <c r="P4036" i="2"/>
  <c r="O4036" i="2"/>
  <c r="T4035" i="2"/>
  <c r="S4035" i="2"/>
  <c r="U4035" i="2" s="1"/>
  <c r="P4035" i="2"/>
  <c r="O4035" i="2"/>
  <c r="T4034" i="2"/>
  <c r="S4034" i="2"/>
  <c r="U4034" i="2" s="1"/>
  <c r="P4034" i="2"/>
  <c r="O4034" i="2"/>
  <c r="T4033" i="2"/>
  <c r="S4033" i="2"/>
  <c r="U4033" i="2" s="1"/>
  <c r="P4033" i="2"/>
  <c r="O4033" i="2"/>
  <c r="T4032" i="2"/>
  <c r="S4032" i="2"/>
  <c r="U4032" i="2" s="1"/>
  <c r="P4032" i="2"/>
  <c r="O4032" i="2"/>
  <c r="T4031" i="2"/>
  <c r="S4031" i="2"/>
  <c r="U4031" i="2" s="1"/>
  <c r="P4031" i="2"/>
  <c r="O4031" i="2"/>
  <c r="T4030" i="2"/>
  <c r="S4030" i="2"/>
  <c r="U4030" i="2" s="1"/>
  <c r="P4030" i="2"/>
  <c r="O4030" i="2"/>
  <c r="T4029" i="2"/>
  <c r="S4029" i="2"/>
  <c r="U4029" i="2" s="1"/>
  <c r="P4029" i="2"/>
  <c r="O4029" i="2"/>
  <c r="T4028" i="2"/>
  <c r="S4028" i="2"/>
  <c r="U4028" i="2" s="1"/>
  <c r="P4028" i="2"/>
  <c r="O4028" i="2"/>
  <c r="T4027" i="2"/>
  <c r="S4027" i="2"/>
  <c r="U4027" i="2" s="1"/>
  <c r="P4027" i="2"/>
  <c r="O4027" i="2"/>
  <c r="T4026" i="2"/>
  <c r="S4026" i="2"/>
  <c r="U4026" i="2" s="1"/>
  <c r="P4026" i="2"/>
  <c r="O4026" i="2"/>
  <c r="T4025" i="2"/>
  <c r="S4025" i="2"/>
  <c r="U4025" i="2" s="1"/>
  <c r="P4025" i="2"/>
  <c r="O4025" i="2"/>
  <c r="T4024" i="2"/>
  <c r="S4024" i="2"/>
  <c r="U4024" i="2" s="1"/>
  <c r="P4024" i="2"/>
  <c r="O4024" i="2"/>
  <c r="T4023" i="2"/>
  <c r="S4023" i="2"/>
  <c r="U4023" i="2" s="1"/>
  <c r="P4023" i="2"/>
  <c r="O4023" i="2"/>
  <c r="T4022" i="2"/>
  <c r="S4022" i="2"/>
  <c r="U4022" i="2" s="1"/>
  <c r="P4022" i="2"/>
  <c r="O4022" i="2"/>
  <c r="T4021" i="2"/>
  <c r="S4021" i="2"/>
  <c r="U4021" i="2" s="1"/>
  <c r="P4021" i="2"/>
  <c r="O4021" i="2"/>
  <c r="T4020" i="2"/>
  <c r="S4020" i="2"/>
  <c r="U4020" i="2" s="1"/>
  <c r="P4020" i="2"/>
  <c r="O4020" i="2"/>
  <c r="T4019" i="2"/>
  <c r="S4019" i="2"/>
  <c r="U4019" i="2" s="1"/>
  <c r="P4019" i="2"/>
  <c r="O4019" i="2"/>
  <c r="T4018" i="2"/>
  <c r="S4018" i="2"/>
  <c r="U4018" i="2" s="1"/>
  <c r="P4018" i="2"/>
  <c r="O4018" i="2"/>
  <c r="T4017" i="2"/>
  <c r="S4017" i="2"/>
  <c r="U4017" i="2" s="1"/>
  <c r="P4017" i="2"/>
  <c r="O4017" i="2"/>
  <c r="T4016" i="2"/>
  <c r="S4016" i="2"/>
  <c r="U4016" i="2" s="1"/>
  <c r="P4016" i="2"/>
  <c r="O4016" i="2"/>
  <c r="T4015" i="2"/>
  <c r="S4015" i="2"/>
  <c r="U4015" i="2" s="1"/>
  <c r="P4015" i="2"/>
  <c r="O4015" i="2"/>
  <c r="T4014" i="2"/>
  <c r="S4014" i="2"/>
  <c r="U4014" i="2" s="1"/>
  <c r="P4014" i="2"/>
  <c r="O4014" i="2"/>
  <c r="T4013" i="2"/>
  <c r="S4013" i="2"/>
  <c r="U4013" i="2" s="1"/>
  <c r="P4013" i="2"/>
  <c r="O4013" i="2"/>
  <c r="T4012" i="2"/>
  <c r="S4012" i="2"/>
  <c r="U4012" i="2" s="1"/>
  <c r="P4012" i="2"/>
  <c r="O4012" i="2"/>
  <c r="T4011" i="2"/>
  <c r="S4011" i="2"/>
  <c r="U4011" i="2" s="1"/>
  <c r="P4011" i="2"/>
  <c r="O4011" i="2"/>
  <c r="T4010" i="2"/>
  <c r="S4010" i="2"/>
  <c r="U4010" i="2" s="1"/>
  <c r="P4010" i="2"/>
  <c r="O4010" i="2"/>
  <c r="T4009" i="2"/>
  <c r="S4009" i="2"/>
  <c r="U4009" i="2" s="1"/>
  <c r="P4009" i="2"/>
  <c r="O4009" i="2"/>
  <c r="T4008" i="2"/>
  <c r="S4008" i="2"/>
  <c r="U4008" i="2" s="1"/>
  <c r="P4008" i="2"/>
  <c r="O4008" i="2"/>
  <c r="T4007" i="2"/>
  <c r="S4007" i="2"/>
  <c r="U4007" i="2" s="1"/>
  <c r="P4007" i="2"/>
  <c r="O4007" i="2"/>
  <c r="T4006" i="2"/>
  <c r="S4006" i="2"/>
  <c r="U4006" i="2" s="1"/>
  <c r="P4006" i="2"/>
  <c r="O4006" i="2"/>
  <c r="T4005" i="2"/>
  <c r="S4005" i="2"/>
  <c r="U4005" i="2" s="1"/>
  <c r="P4005" i="2"/>
  <c r="O4005" i="2"/>
  <c r="T4004" i="2"/>
  <c r="S4004" i="2"/>
  <c r="U4004" i="2" s="1"/>
  <c r="P4004" i="2"/>
  <c r="O4004" i="2"/>
  <c r="T4003" i="2"/>
  <c r="S4003" i="2"/>
  <c r="U4003" i="2" s="1"/>
  <c r="P4003" i="2"/>
  <c r="O4003" i="2"/>
  <c r="T4002" i="2"/>
  <c r="S4002" i="2"/>
  <c r="U4002" i="2" s="1"/>
  <c r="P4002" i="2"/>
  <c r="O4002" i="2"/>
  <c r="T4001" i="2"/>
  <c r="S4001" i="2"/>
  <c r="U4001" i="2" s="1"/>
  <c r="P4001" i="2"/>
  <c r="O4001" i="2"/>
  <c r="T4000" i="2"/>
  <c r="S4000" i="2"/>
  <c r="U4000" i="2" s="1"/>
  <c r="P4000" i="2"/>
  <c r="O4000" i="2"/>
  <c r="T3999" i="2"/>
  <c r="S3999" i="2"/>
  <c r="U3999" i="2" s="1"/>
  <c r="P3999" i="2"/>
  <c r="O3999" i="2"/>
  <c r="T3998" i="2"/>
  <c r="S3998" i="2"/>
  <c r="U3998" i="2" s="1"/>
  <c r="P3998" i="2"/>
  <c r="O3998" i="2"/>
  <c r="T3997" i="2"/>
  <c r="S3997" i="2"/>
  <c r="U3997" i="2" s="1"/>
  <c r="P3997" i="2"/>
  <c r="O3997" i="2"/>
  <c r="T3996" i="2"/>
  <c r="S3996" i="2"/>
  <c r="U3996" i="2" s="1"/>
  <c r="P3996" i="2"/>
  <c r="O3996" i="2"/>
  <c r="T3995" i="2"/>
  <c r="S3995" i="2"/>
  <c r="U3995" i="2" s="1"/>
  <c r="P3995" i="2"/>
  <c r="O3995" i="2"/>
  <c r="T3994" i="2"/>
  <c r="S3994" i="2"/>
  <c r="U3994" i="2" s="1"/>
  <c r="P3994" i="2"/>
  <c r="O3994" i="2"/>
  <c r="T3993" i="2"/>
  <c r="S3993" i="2"/>
  <c r="U3993" i="2" s="1"/>
  <c r="P3993" i="2"/>
  <c r="O3993" i="2"/>
  <c r="T3992" i="2"/>
  <c r="S3992" i="2"/>
  <c r="U3992" i="2" s="1"/>
  <c r="P3992" i="2"/>
  <c r="O3992" i="2"/>
  <c r="T3991" i="2"/>
  <c r="S3991" i="2"/>
  <c r="U3991" i="2" s="1"/>
  <c r="P3991" i="2"/>
  <c r="O3991" i="2"/>
  <c r="T3990" i="2"/>
  <c r="S3990" i="2"/>
  <c r="U3990" i="2" s="1"/>
  <c r="P3990" i="2"/>
  <c r="O3990" i="2"/>
  <c r="T3989" i="2"/>
  <c r="S3989" i="2"/>
  <c r="U3989" i="2" s="1"/>
  <c r="P3989" i="2"/>
  <c r="O3989" i="2"/>
  <c r="T3988" i="2"/>
  <c r="S3988" i="2"/>
  <c r="U3988" i="2" s="1"/>
  <c r="P3988" i="2"/>
  <c r="O3988" i="2"/>
  <c r="T3987" i="2"/>
  <c r="S3987" i="2"/>
  <c r="U3987" i="2" s="1"/>
  <c r="P3987" i="2"/>
  <c r="O3987" i="2"/>
  <c r="T3986" i="2"/>
  <c r="S3986" i="2"/>
  <c r="U3986" i="2" s="1"/>
  <c r="P3986" i="2"/>
  <c r="O3986" i="2"/>
  <c r="T3985" i="2"/>
  <c r="S3985" i="2"/>
  <c r="U3985" i="2" s="1"/>
  <c r="P3985" i="2"/>
  <c r="O3985" i="2"/>
  <c r="T3984" i="2"/>
  <c r="S3984" i="2"/>
  <c r="U3984" i="2" s="1"/>
  <c r="P3984" i="2"/>
  <c r="O3984" i="2"/>
  <c r="T3983" i="2"/>
  <c r="S3983" i="2"/>
  <c r="U3983" i="2" s="1"/>
  <c r="P3983" i="2"/>
  <c r="O3983" i="2"/>
  <c r="T3982" i="2"/>
  <c r="S3982" i="2"/>
  <c r="U3982" i="2" s="1"/>
  <c r="P3982" i="2"/>
  <c r="O3982" i="2"/>
  <c r="T3981" i="2"/>
  <c r="S3981" i="2"/>
  <c r="U3981" i="2" s="1"/>
  <c r="P3981" i="2"/>
  <c r="O3981" i="2"/>
  <c r="T3980" i="2"/>
  <c r="S3980" i="2"/>
  <c r="U3980" i="2" s="1"/>
  <c r="P3980" i="2"/>
  <c r="O3980" i="2"/>
  <c r="T3979" i="2"/>
  <c r="S3979" i="2"/>
  <c r="U3979" i="2" s="1"/>
  <c r="P3979" i="2"/>
  <c r="O3979" i="2"/>
  <c r="T3978" i="2"/>
  <c r="S3978" i="2"/>
  <c r="U3978" i="2" s="1"/>
  <c r="P3978" i="2"/>
  <c r="O3978" i="2"/>
  <c r="T3977" i="2"/>
  <c r="S3977" i="2"/>
  <c r="U3977" i="2" s="1"/>
  <c r="P3977" i="2"/>
  <c r="O3977" i="2"/>
  <c r="T3976" i="2"/>
  <c r="S3976" i="2"/>
  <c r="U3976" i="2" s="1"/>
  <c r="P3976" i="2"/>
  <c r="O3976" i="2"/>
  <c r="T3975" i="2"/>
  <c r="S3975" i="2"/>
  <c r="U3975" i="2" s="1"/>
  <c r="P3975" i="2"/>
  <c r="O3975" i="2"/>
  <c r="T3974" i="2"/>
  <c r="S3974" i="2"/>
  <c r="U3974" i="2" s="1"/>
  <c r="P3974" i="2"/>
  <c r="O3974" i="2"/>
  <c r="T3973" i="2"/>
  <c r="S3973" i="2"/>
  <c r="U3973" i="2" s="1"/>
  <c r="P3973" i="2"/>
  <c r="O3973" i="2"/>
  <c r="T3972" i="2"/>
  <c r="S3972" i="2"/>
  <c r="U3972" i="2" s="1"/>
  <c r="P3972" i="2"/>
  <c r="O3972" i="2"/>
  <c r="T3971" i="2"/>
  <c r="S3971" i="2"/>
  <c r="U3971" i="2" s="1"/>
  <c r="P3971" i="2"/>
  <c r="O3971" i="2"/>
  <c r="T3970" i="2"/>
  <c r="S3970" i="2"/>
  <c r="U3970" i="2" s="1"/>
  <c r="P3970" i="2"/>
  <c r="O3970" i="2"/>
  <c r="T3969" i="2"/>
  <c r="S3969" i="2"/>
  <c r="U3969" i="2" s="1"/>
  <c r="P3969" i="2"/>
  <c r="O3969" i="2"/>
  <c r="T3968" i="2"/>
  <c r="S3968" i="2"/>
  <c r="U3968" i="2" s="1"/>
  <c r="P3968" i="2"/>
  <c r="O3968" i="2"/>
  <c r="T3967" i="2"/>
  <c r="S3967" i="2"/>
  <c r="U3967" i="2" s="1"/>
  <c r="P3967" i="2"/>
  <c r="O3967" i="2"/>
  <c r="T3966" i="2"/>
  <c r="S3966" i="2"/>
  <c r="U3966" i="2" s="1"/>
  <c r="P3966" i="2"/>
  <c r="O3966" i="2"/>
  <c r="T3965" i="2"/>
  <c r="S3965" i="2"/>
  <c r="U3965" i="2" s="1"/>
  <c r="P3965" i="2"/>
  <c r="O3965" i="2"/>
  <c r="T3964" i="2"/>
  <c r="S3964" i="2"/>
  <c r="U3964" i="2" s="1"/>
  <c r="P3964" i="2"/>
  <c r="O3964" i="2"/>
  <c r="T3963" i="2"/>
  <c r="S3963" i="2"/>
  <c r="U3963" i="2" s="1"/>
  <c r="P3963" i="2"/>
  <c r="O3963" i="2"/>
  <c r="T3962" i="2"/>
  <c r="S3962" i="2"/>
  <c r="U3962" i="2" s="1"/>
  <c r="P3962" i="2"/>
  <c r="O3962" i="2"/>
  <c r="T3961" i="2"/>
  <c r="S3961" i="2"/>
  <c r="U3961" i="2" s="1"/>
  <c r="P3961" i="2"/>
  <c r="O3961" i="2"/>
  <c r="T3960" i="2"/>
  <c r="S3960" i="2"/>
  <c r="U3960" i="2" s="1"/>
  <c r="P3960" i="2"/>
  <c r="O3960" i="2"/>
  <c r="T3959" i="2"/>
  <c r="S3959" i="2"/>
  <c r="U3959" i="2" s="1"/>
  <c r="P3959" i="2"/>
  <c r="O3959" i="2"/>
  <c r="T3958" i="2"/>
  <c r="S3958" i="2"/>
  <c r="U3958" i="2" s="1"/>
  <c r="P3958" i="2"/>
  <c r="O3958" i="2"/>
  <c r="T3957" i="2"/>
  <c r="S3957" i="2"/>
  <c r="U3957" i="2" s="1"/>
  <c r="P3957" i="2"/>
  <c r="O3957" i="2"/>
  <c r="T3956" i="2"/>
  <c r="S3956" i="2"/>
  <c r="U3956" i="2" s="1"/>
  <c r="P3956" i="2"/>
  <c r="O3956" i="2"/>
  <c r="T3955" i="2"/>
  <c r="S3955" i="2"/>
  <c r="U3955" i="2" s="1"/>
  <c r="P3955" i="2"/>
  <c r="O3955" i="2"/>
  <c r="T3954" i="2"/>
  <c r="S3954" i="2"/>
  <c r="U3954" i="2" s="1"/>
  <c r="P3954" i="2"/>
  <c r="O3954" i="2"/>
  <c r="T3953" i="2"/>
  <c r="S3953" i="2"/>
  <c r="U3953" i="2" s="1"/>
  <c r="P3953" i="2"/>
  <c r="O3953" i="2"/>
  <c r="T3952" i="2"/>
  <c r="S3952" i="2"/>
  <c r="U3952" i="2" s="1"/>
  <c r="P3952" i="2"/>
  <c r="O3952" i="2"/>
  <c r="T3951" i="2"/>
  <c r="S3951" i="2"/>
  <c r="U3951" i="2" s="1"/>
  <c r="P3951" i="2"/>
  <c r="O3951" i="2"/>
  <c r="T3950" i="2"/>
  <c r="S3950" i="2"/>
  <c r="U3950" i="2" s="1"/>
  <c r="P3950" i="2"/>
  <c r="O3950" i="2"/>
  <c r="T3949" i="2"/>
  <c r="S3949" i="2"/>
  <c r="U3949" i="2" s="1"/>
  <c r="P3949" i="2"/>
  <c r="O3949" i="2"/>
  <c r="T3948" i="2"/>
  <c r="S3948" i="2"/>
  <c r="U3948" i="2" s="1"/>
  <c r="P3948" i="2"/>
  <c r="O3948" i="2"/>
  <c r="T3947" i="2"/>
  <c r="S3947" i="2"/>
  <c r="U3947" i="2" s="1"/>
  <c r="P3947" i="2"/>
  <c r="O3947" i="2"/>
  <c r="T3946" i="2"/>
  <c r="S3946" i="2"/>
  <c r="U3946" i="2" s="1"/>
  <c r="P3946" i="2"/>
  <c r="O3946" i="2"/>
  <c r="T3945" i="2"/>
  <c r="S3945" i="2"/>
  <c r="U3945" i="2" s="1"/>
  <c r="P3945" i="2"/>
  <c r="O3945" i="2"/>
  <c r="T3944" i="2"/>
  <c r="S3944" i="2"/>
  <c r="U3944" i="2" s="1"/>
  <c r="P3944" i="2"/>
  <c r="O3944" i="2"/>
  <c r="T3943" i="2"/>
  <c r="S3943" i="2"/>
  <c r="U3943" i="2" s="1"/>
  <c r="P3943" i="2"/>
  <c r="O3943" i="2"/>
  <c r="T3942" i="2"/>
  <c r="S3942" i="2"/>
  <c r="U3942" i="2" s="1"/>
  <c r="P3942" i="2"/>
  <c r="O3942" i="2"/>
  <c r="T3941" i="2"/>
  <c r="S3941" i="2"/>
  <c r="U3941" i="2" s="1"/>
  <c r="P3941" i="2"/>
  <c r="O3941" i="2"/>
  <c r="T3940" i="2"/>
  <c r="S3940" i="2"/>
  <c r="U3940" i="2" s="1"/>
  <c r="P3940" i="2"/>
  <c r="O3940" i="2"/>
  <c r="T3939" i="2"/>
  <c r="S3939" i="2"/>
  <c r="U3939" i="2" s="1"/>
  <c r="P3939" i="2"/>
  <c r="O3939" i="2"/>
  <c r="T3938" i="2"/>
  <c r="S3938" i="2"/>
  <c r="U3938" i="2" s="1"/>
  <c r="P3938" i="2"/>
  <c r="O3938" i="2"/>
  <c r="T3937" i="2"/>
  <c r="S3937" i="2"/>
  <c r="U3937" i="2" s="1"/>
  <c r="P3937" i="2"/>
  <c r="O3937" i="2"/>
  <c r="T3936" i="2"/>
  <c r="S3936" i="2"/>
  <c r="U3936" i="2" s="1"/>
  <c r="P3936" i="2"/>
  <c r="O3936" i="2"/>
  <c r="T3935" i="2"/>
  <c r="S3935" i="2"/>
  <c r="U3935" i="2" s="1"/>
  <c r="P3935" i="2"/>
  <c r="O3935" i="2"/>
  <c r="T3934" i="2"/>
  <c r="S3934" i="2"/>
  <c r="U3934" i="2" s="1"/>
  <c r="P3934" i="2"/>
  <c r="O3934" i="2"/>
  <c r="T3933" i="2"/>
  <c r="S3933" i="2"/>
  <c r="U3933" i="2" s="1"/>
  <c r="P3933" i="2"/>
  <c r="O3933" i="2"/>
  <c r="T3932" i="2"/>
  <c r="S3932" i="2"/>
  <c r="U3932" i="2" s="1"/>
  <c r="P3932" i="2"/>
  <c r="O3932" i="2"/>
  <c r="T3931" i="2"/>
  <c r="S3931" i="2"/>
  <c r="U3931" i="2" s="1"/>
  <c r="P3931" i="2"/>
  <c r="O3931" i="2"/>
  <c r="T3930" i="2"/>
  <c r="S3930" i="2"/>
  <c r="U3930" i="2" s="1"/>
  <c r="P3930" i="2"/>
  <c r="O3930" i="2"/>
  <c r="T3929" i="2"/>
  <c r="S3929" i="2"/>
  <c r="U3929" i="2" s="1"/>
  <c r="P3929" i="2"/>
  <c r="O3929" i="2"/>
  <c r="T3928" i="2"/>
  <c r="S3928" i="2"/>
  <c r="U3928" i="2" s="1"/>
  <c r="P3928" i="2"/>
  <c r="O3928" i="2"/>
  <c r="T3927" i="2"/>
  <c r="S3927" i="2"/>
  <c r="U3927" i="2" s="1"/>
  <c r="P3927" i="2"/>
  <c r="O3927" i="2"/>
  <c r="T3926" i="2"/>
  <c r="S3926" i="2"/>
  <c r="U3926" i="2" s="1"/>
  <c r="P3926" i="2"/>
  <c r="O3926" i="2"/>
  <c r="T3925" i="2"/>
  <c r="S3925" i="2"/>
  <c r="U3925" i="2" s="1"/>
  <c r="P3925" i="2"/>
  <c r="O3925" i="2"/>
  <c r="T3924" i="2"/>
  <c r="S3924" i="2"/>
  <c r="U3924" i="2" s="1"/>
  <c r="P3924" i="2"/>
  <c r="O3924" i="2"/>
  <c r="T3923" i="2"/>
  <c r="S3923" i="2"/>
  <c r="U3923" i="2" s="1"/>
  <c r="P3923" i="2"/>
  <c r="O3923" i="2"/>
  <c r="T3922" i="2"/>
  <c r="S3922" i="2"/>
  <c r="U3922" i="2" s="1"/>
  <c r="P3922" i="2"/>
  <c r="O3922" i="2"/>
  <c r="T3921" i="2"/>
  <c r="S3921" i="2"/>
  <c r="U3921" i="2" s="1"/>
  <c r="P3921" i="2"/>
  <c r="O3921" i="2"/>
  <c r="T3920" i="2"/>
  <c r="S3920" i="2"/>
  <c r="U3920" i="2" s="1"/>
  <c r="P3920" i="2"/>
  <c r="O3920" i="2"/>
  <c r="T3919" i="2"/>
  <c r="S3919" i="2"/>
  <c r="U3919" i="2" s="1"/>
  <c r="P3919" i="2"/>
  <c r="O3919" i="2"/>
  <c r="T3918" i="2"/>
  <c r="S3918" i="2"/>
  <c r="U3918" i="2" s="1"/>
  <c r="P3918" i="2"/>
  <c r="O3918" i="2"/>
  <c r="T3917" i="2"/>
  <c r="S3917" i="2"/>
  <c r="U3917" i="2" s="1"/>
  <c r="P3917" i="2"/>
  <c r="O3917" i="2"/>
  <c r="T3916" i="2"/>
  <c r="S3916" i="2"/>
  <c r="U3916" i="2" s="1"/>
  <c r="P3916" i="2"/>
  <c r="O3916" i="2"/>
  <c r="T3915" i="2"/>
  <c r="S3915" i="2"/>
  <c r="U3915" i="2" s="1"/>
  <c r="P3915" i="2"/>
  <c r="O3915" i="2"/>
  <c r="T3914" i="2"/>
  <c r="S3914" i="2"/>
  <c r="U3914" i="2" s="1"/>
  <c r="P3914" i="2"/>
  <c r="O3914" i="2"/>
  <c r="T3913" i="2"/>
  <c r="S3913" i="2"/>
  <c r="U3913" i="2" s="1"/>
  <c r="P3913" i="2"/>
  <c r="O3913" i="2"/>
  <c r="T3912" i="2"/>
  <c r="S3912" i="2"/>
  <c r="U3912" i="2" s="1"/>
  <c r="P3912" i="2"/>
  <c r="O3912" i="2"/>
  <c r="T3911" i="2"/>
  <c r="S3911" i="2"/>
  <c r="U3911" i="2" s="1"/>
  <c r="P3911" i="2"/>
  <c r="O3911" i="2"/>
  <c r="T3910" i="2"/>
  <c r="S3910" i="2"/>
  <c r="U3910" i="2" s="1"/>
  <c r="P3910" i="2"/>
  <c r="O3910" i="2"/>
  <c r="T3909" i="2"/>
  <c r="S3909" i="2"/>
  <c r="U3909" i="2" s="1"/>
  <c r="P3909" i="2"/>
  <c r="O3909" i="2"/>
  <c r="T3908" i="2"/>
  <c r="S3908" i="2"/>
  <c r="U3908" i="2" s="1"/>
  <c r="P3908" i="2"/>
  <c r="O3908" i="2"/>
  <c r="T3907" i="2"/>
  <c r="S3907" i="2"/>
  <c r="U3907" i="2" s="1"/>
  <c r="P3907" i="2"/>
  <c r="O3907" i="2"/>
  <c r="T3906" i="2"/>
  <c r="S3906" i="2"/>
  <c r="U3906" i="2" s="1"/>
  <c r="P3906" i="2"/>
  <c r="O3906" i="2"/>
  <c r="T3905" i="2"/>
  <c r="S3905" i="2"/>
  <c r="U3905" i="2" s="1"/>
  <c r="P3905" i="2"/>
  <c r="O3905" i="2"/>
  <c r="T3904" i="2"/>
  <c r="S3904" i="2"/>
  <c r="U3904" i="2" s="1"/>
  <c r="P3904" i="2"/>
  <c r="O3904" i="2"/>
  <c r="T3903" i="2"/>
  <c r="S3903" i="2"/>
  <c r="U3903" i="2" s="1"/>
  <c r="P3903" i="2"/>
  <c r="O3903" i="2"/>
  <c r="T3902" i="2"/>
  <c r="S3902" i="2"/>
  <c r="U3902" i="2" s="1"/>
  <c r="P3902" i="2"/>
  <c r="O3902" i="2"/>
  <c r="T3901" i="2"/>
  <c r="S3901" i="2"/>
  <c r="U3901" i="2" s="1"/>
  <c r="P3901" i="2"/>
  <c r="O3901" i="2"/>
  <c r="T3900" i="2"/>
  <c r="S3900" i="2"/>
  <c r="U3900" i="2" s="1"/>
  <c r="P3900" i="2"/>
  <c r="O3900" i="2"/>
  <c r="T3899" i="2"/>
  <c r="S3899" i="2"/>
  <c r="U3899" i="2" s="1"/>
  <c r="P3899" i="2"/>
  <c r="O3899" i="2"/>
  <c r="T3898" i="2"/>
  <c r="S3898" i="2"/>
  <c r="U3898" i="2" s="1"/>
  <c r="P3898" i="2"/>
  <c r="O3898" i="2"/>
  <c r="T3897" i="2"/>
  <c r="S3897" i="2"/>
  <c r="U3897" i="2" s="1"/>
  <c r="P3897" i="2"/>
  <c r="O3897" i="2"/>
  <c r="T3896" i="2"/>
  <c r="S3896" i="2"/>
  <c r="U3896" i="2" s="1"/>
  <c r="P3896" i="2"/>
  <c r="O3896" i="2"/>
  <c r="T3895" i="2"/>
  <c r="S3895" i="2"/>
  <c r="U3895" i="2" s="1"/>
  <c r="P3895" i="2"/>
  <c r="O3895" i="2"/>
  <c r="T3894" i="2"/>
  <c r="S3894" i="2"/>
  <c r="U3894" i="2" s="1"/>
  <c r="P3894" i="2"/>
  <c r="O3894" i="2"/>
  <c r="T3893" i="2"/>
  <c r="S3893" i="2"/>
  <c r="U3893" i="2" s="1"/>
  <c r="P3893" i="2"/>
  <c r="O3893" i="2"/>
  <c r="T3892" i="2"/>
  <c r="S3892" i="2"/>
  <c r="U3892" i="2" s="1"/>
  <c r="P3892" i="2"/>
  <c r="O3892" i="2"/>
  <c r="T3891" i="2"/>
  <c r="S3891" i="2"/>
  <c r="U3891" i="2" s="1"/>
  <c r="P3891" i="2"/>
  <c r="O3891" i="2"/>
  <c r="T3890" i="2"/>
  <c r="S3890" i="2"/>
  <c r="U3890" i="2" s="1"/>
  <c r="P3890" i="2"/>
  <c r="O3890" i="2"/>
  <c r="T3889" i="2"/>
  <c r="S3889" i="2"/>
  <c r="U3889" i="2" s="1"/>
  <c r="P3889" i="2"/>
  <c r="O3889" i="2"/>
  <c r="T3888" i="2"/>
  <c r="S3888" i="2"/>
  <c r="U3888" i="2" s="1"/>
  <c r="P3888" i="2"/>
  <c r="O3888" i="2"/>
  <c r="T3887" i="2"/>
  <c r="S3887" i="2"/>
  <c r="U3887" i="2" s="1"/>
  <c r="P3887" i="2"/>
  <c r="O3887" i="2"/>
  <c r="T3886" i="2"/>
  <c r="S3886" i="2"/>
  <c r="U3886" i="2" s="1"/>
  <c r="P3886" i="2"/>
  <c r="O3886" i="2"/>
  <c r="T3885" i="2"/>
  <c r="S3885" i="2"/>
  <c r="U3885" i="2" s="1"/>
  <c r="P3885" i="2"/>
  <c r="O3885" i="2"/>
  <c r="T3884" i="2"/>
  <c r="S3884" i="2"/>
  <c r="U3884" i="2" s="1"/>
  <c r="P3884" i="2"/>
  <c r="O3884" i="2"/>
  <c r="T3883" i="2"/>
  <c r="S3883" i="2"/>
  <c r="U3883" i="2" s="1"/>
  <c r="P3883" i="2"/>
  <c r="O3883" i="2"/>
  <c r="T3882" i="2"/>
  <c r="S3882" i="2"/>
  <c r="U3882" i="2" s="1"/>
  <c r="P3882" i="2"/>
  <c r="O3882" i="2"/>
  <c r="T3881" i="2"/>
  <c r="S3881" i="2"/>
  <c r="U3881" i="2" s="1"/>
  <c r="P3881" i="2"/>
  <c r="O3881" i="2"/>
  <c r="T3880" i="2"/>
  <c r="S3880" i="2"/>
  <c r="U3880" i="2" s="1"/>
  <c r="P3880" i="2"/>
  <c r="O3880" i="2"/>
  <c r="T3879" i="2"/>
  <c r="S3879" i="2"/>
  <c r="U3879" i="2" s="1"/>
  <c r="P3879" i="2"/>
  <c r="O3879" i="2"/>
  <c r="T3878" i="2"/>
  <c r="S3878" i="2"/>
  <c r="U3878" i="2" s="1"/>
  <c r="P3878" i="2"/>
  <c r="O3878" i="2"/>
  <c r="T3877" i="2"/>
  <c r="S3877" i="2"/>
  <c r="U3877" i="2" s="1"/>
  <c r="P3877" i="2"/>
  <c r="O3877" i="2"/>
  <c r="T3876" i="2"/>
  <c r="S3876" i="2"/>
  <c r="U3876" i="2" s="1"/>
  <c r="P3876" i="2"/>
  <c r="O3876" i="2"/>
  <c r="T3875" i="2"/>
  <c r="S3875" i="2"/>
  <c r="U3875" i="2" s="1"/>
  <c r="P3875" i="2"/>
  <c r="O3875" i="2"/>
  <c r="T3874" i="2"/>
  <c r="S3874" i="2"/>
  <c r="U3874" i="2" s="1"/>
  <c r="P3874" i="2"/>
  <c r="O3874" i="2"/>
  <c r="T3873" i="2"/>
  <c r="S3873" i="2"/>
  <c r="U3873" i="2" s="1"/>
  <c r="P3873" i="2"/>
  <c r="O3873" i="2"/>
  <c r="T3872" i="2"/>
  <c r="S3872" i="2"/>
  <c r="U3872" i="2" s="1"/>
  <c r="P3872" i="2"/>
  <c r="O3872" i="2"/>
  <c r="T3871" i="2"/>
  <c r="S3871" i="2"/>
  <c r="U3871" i="2" s="1"/>
  <c r="P3871" i="2"/>
  <c r="O3871" i="2"/>
  <c r="T3870" i="2"/>
  <c r="S3870" i="2"/>
  <c r="U3870" i="2" s="1"/>
  <c r="P3870" i="2"/>
  <c r="O3870" i="2"/>
  <c r="T3869" i="2"/>
  <c r="S3869" i="2"/>
  <c r="U3869" i="2" s="1"/>
  <c r="P3869" i="2"/>
  <c r="O3869" i="2"/>
  <c r="T3868" i="2"/>
  <c r="S3868" i="2"/>
  <c r="U3868" i="2" s="1"/>
  <c r="P3868" i="2"/>
  <c r="O3868" i="2"/>
  <c r="T3867" i="2"/>
  <c r="S3867" i="2"/>
  <c r="U3867" i="2" s="1"/>
  <c r="P3867" i="2"/>
  <c r="O3867" i="2"/>
  <c r="T3866" i="2"/>
  <c r="S3866" i="2"/>
  <c r="U3866" i="2" s="1"/>
  <c r="P3866" i="2"/>
  <c r="O3866" i="2"/>
  <c r="T3865" i="2"/>
  <c r="S3865" i="2"/>
  <c r="U3865" i="2" s="1"/>
  <c r="P3865" i="2"/>
  <c r="O3865" i="2"/>
  <c r="T3864" i="2"/>
  <c r="S3864" i="2"/>
  <c r="U3864" i="2" s="1"/>
  <c r="P3864" i="2"/>
  <c r="O3864" i="2"/>
  <c r="T3863" i="2"/>
  <c r="S3863" i="2"/>
  <c r="U3863" i="2" s="1"/>
  <c r="P3863" i="2"/>
  <c r="O3863" i="2"/>
  <c r="T3862" i="2"/>
  <c r="S3862" i="2"/>
  <c r="U3862" i="2" s="1"/>
  <c r="P3862" i="2"/>
  <c r="O3862" i="2"/>
  <c r="T3861" i="2"/>
  <c r="S3861" i="2"/>
  <c r="U3861" i="2" s="1"/>
  <c r="P3861" i="2"/>
  <c r="O3861" i="2"/>
  <c r="T3860" i="2"/>
  <c r="S3860" i="2"/>
  <c r="U3860" i="2" s="1"/>
  <c r="P3860" i="2"/>
  <c r="O3860" i="2"/>
  <c r="T3859" i="2"/>
  <c r="S3859" i="2"/>
  <c r="U3859" i="2" s="1"/>
  <c r="P3859" i="2"/>
  <c r="O3859" i="2"/>
  <c r="T3858" i="2"/>
  <c r="S3858" i="2"/>
  <c r="U3858" i="2" s="1"/>
  <c r="P3858" i="2"/>
  <c r="O3858" i="2"/>
  <c r="T3857" i="2"/>
  <c r="S3857" i="2"/>
  <c r="U3857" i="2" s="1"/>
  <c r="P3857" i="2"/>
  <c r="O3857" i="2"/>
  <c r="T3856" i="2"/>
  <c r="S3856" i="2"/>
  <c r="U3856" i="2" s="1"/>
  <c r="P3856" i="2"/>
  <c r="O3856" i="2"/>
  <c r="T3855" i="2"/>
  <c r="S3855" i="2"/>
  <c r="U3855" i="2" s="1"/>
  <c r="P3855" i="2"/>
  <c r="O3855" i="2"/>
  <c r="T3854" i="2"/>
  <c r="S3854" i="2"/>
  <c r="U3854" i="2" s="1"/>
  <c r="P3854" i="2"/>
  <c r="O3854" i="2"/>
  <c r="T3853" i="2"/>
  <c r="S3853" i="2"/>
  <c r="U3853" i="2" s="1"/>
  <c r="P3853" i="2"/>
  <c r="O3853" i="2"/>
  <c r="T3852" i="2"/>
  <c r="S3852" i="2"/>
  <c r="U3852" i="2" s="1"/>
  <c r="P3852" i="2"/>
  <c r="O3852" i="2"/>
  <c r="T3851" i="2"/>
  <c r="S3851" i="2"/>
  <c r="U3851" i="2" s="1"/>
  <c r="P3851" i="2"/>
  <c r="O3851" i="2"/>
  <c r="T3850" i="2"/>
  <c r="S3850" i="2"/>
  <c r="U3850" i="2" s="1"/>
  <c r="P3850" i="2"/>
  <c r="O3850" i="2"/>
  <c r="T3849" i="2"/>
  <c r="S3849" i="2"/>
  <c r="U3849" i="2" s="1"/>
  <c r="P3849" i="2"/>
  <c r="O3849" i="2"/>
  <c r="T3848" i="2"/>
  <c r="S3848" i="2"/>
  <c r="U3848" i="2" s="1"/>
  <c r="P3848" i="2"/>
  <c r="O3848" i="2"/>
  <c r="T3847" i="2"/>
  <c r="S3847" i="2"/>
  <c r="U3847" i="2" s="1"/>
  <c r="P3847" i="2"/>
  <c r="O3847" i="2"/>
  <c r="T3846" i="2"/>
  <c r="S3846" i="2"/>
  <c r="U3846" i="2" s="1"/>
  <c r="P3846" i="2"/>
  <c r="O3846" i="2"/>
  <c r="T3845" i="2"/>
  <c r="S3845" i="2"/>
  <c r="U3845" i="2" s="1"/>
  <c r="P3845" i="2"/>
  <c r="O3845" i="2"/>
  <c r="T3844" i="2"/>
  <c r="S3844" i="2"/>
  <c r="U3844" i="2" s="1"/>
  <c r="P3844" i="2"/>
  <c r="O3844" i="2"/>
  <c r="T3843" i="2"/>
  <c r="S3843" i="2"/>
  <c r="U3843" i="2" s="1"/>
  <c r="P3843" i="2"/>
  <c r="O3843" i="2"/>
  <c r="T3842" i="2"/>
  <c r="S3842" i="2"/>
  <c r="U3842" i="2" s="1"/>
  <c r="P3842" i="2"/>
  <c r="O3842" i="2"/>
  <c r="T3841" i="2"/>
  <c r="S3841" i="2"/>
  <c r="U3841" i="2" s="1"/>
  <c r="P3841" i="2"/>
  <c r="O3841" i="2"/>
  <c r="T3840" i="2"/>
  <c r="S3840" i="2"/>
  <c r="U3840" i="2" s="1"/>
  <c r="P3840" i="2"/>
  <c r="O3840" i="2"/>
  <c r="T3839" i="2"/>
  <c r="S3839" i="2"/>
  <c r="U3839" i="2" s="1"/>
  <c r="P3839" i="2"/>
  <c r="O3839" i="2"/>
  <c r="T3838" i="2"/>
  <c r="S3838" i="2"/>
  <c r="U3838" i="2" s="1"/>
  <c r="P3838" i="2"/>
  <c r="O3838" i="2"/>
  <c r="T3837" i="2"/>
  <c r="S3837" i="2"/>
  <c r="U3837" i="2" s="1"/>
  <c r="P3837" i="2"/>
  <c r="O3837" i="2"/>
  <c r="T3836" i="2"/>
  <c r="S3836" i="2"/>
  <c r="U3836" i="2" s="1"/>
  <c r="P3836" i="2"/>
  <c r="O3836" i="2"/>
  <c r="T3835" i="2"/>
  <c r="S3835" i="2"/>
  <c r="U3835" i="2" s="1"/>
  <c r="P3835" i="2"/>
  <c r="O3835" i="2"/>
  <c r="T3834" i="2"/>
  <c r="S3834" i="2"/>
  <c r="U3834" i="2" s="1"/>
  <c r="P3834" i="2"/>
  <c r="O3834" i="2"/>
  <c r="T3833" i="2"/>
  <c r="S3833" i="2"/>
  <c r="U3833" i="2" s="1"/>
  <c r="P3833" i="2"/>
  <c r="O3833" i="2"/>
  <c r="T3832" i="2"/>
  <c r="S3832" i="2"/>
  <c r="U3832" i="2" s="1"/>
  <c r="P3832" i="2"/>
  <c r="O3832" i="2"/>
  <c r="T3831" i="2"/>
  <c r="S3831" i="2"/>
  <c r="U3831" i="2" s="1"/>
  <c r="P3831" i="2"/>
  <c r="O3831" i="2"/>
  <c r="T3830" i="2"/>
  <c r="S3830" i="2"/>
  <c r="U3830" i="2" s="1"/>
  <c r="P3830" i="2"/>
  <c r="O3830" i="2"/>
  <c r="T3829" i="2"/>
  <c r="S3829" i="2"/>
  <c r="U3829" i="2" s="1"/>
  <c r="P3829" i="2"/>
  <c r="O3829" i="2"/>
  <c r="T3828" i="2"/>
  <c r="S3828" i="2"/>
  <c r="U3828" i="2" s="1"/>
  <c r="P3828" i="2"/>
  <c r="O3828" i="2"/>
  <c r="T3827" i="2"/>
  <c r="S3827" i="2"/>
  <c r="U3827" i="2" s="1"/>
  <c r="P3827" i="2"/>
  <c r="O3827" i="2"/>
  <c r="T3826" i="2"/>
  <c r="S3826" i="2"/>
  <c r="U3826" i="2" s="1"/>
  <c r="P3826" i="2"/>
  <c r="O3826" i="2"/>
  <c r="T3825" i="2"/>
  <c r="S3825" i="2"/>
  <c r="U3825" i="2" s="1"/>
  <c r="P3825" i="2"/>
  <c r="O3825" i="2"/>
  <c r="T3824" i="2"/>
  <c r="S3824" i="2"/>
  <c r="U3824" i="2" s="1"/>
  <c r="P3824" i="2"/>
  <c r="O3824" i="2"/>
  <c r="T3823" i="2"/>
  <c r="S3823" i="2"/>
  <c r="U3823" i="2" s="1"/>
  <c r="P3823" i="2"/>
  <c r="O3823" i="2"/>
  <c r="T3822" i="2"/>
  <c r="S3822" i="2"/>
  <c r="U3822" i="2" s="1"/>
  <c r="P3822" i="2"/>
  <c r="O3822" i="2"/>
  <c r="T3821" i="2"/>
  <c r="S3821" i="2"/>
  <c r="U3821" i="2" s="1"/>
  <c r="P3821" i="2"/>
  <c r="O3821" i="2"/>
  <c r="T3820" i="2"/>
  <c r="S3820" i="2"/>
  <c r="U3820" i="2" s="1"/>
  <c r="P3820" i="2"/>
  <c r="O3820" i="2"/>
  <c r="T3819" i="2"/>
  <c r="S3819" i="2"/>
  <c r="U3819" i="2" s="1"/>
  <c r="P3819" i="2"/>
  <c r="O3819" i="2"/>
  <c r="T3818" i="2"/>
  <c r="S3818" i="2"/>
  <c r="U3818" i="2" s="1"/>
  <c r="P3818" i="2"/>
  <c r="O3818" i="2"/>
  <c r="T3817" i="2"/>
  <c r="S3817" i="2"/>
  <c r="U3817" i="2" s="1"/>
  <c r="P3817" i="2"/>
  <c r="O3817" i="2"/>
  <c r="T3816" i="2"/>
  <c r="S3816" i="2"/>
  <c r="U3816" i="2" s="1"/>
  <c r="P3816" i="2"/>
  <c r="O3816" i="2"/>
  <c r="T3815" i="2"/>
  <c r="S3815" i="2"/>
  <c r="U3815" i="2" s="1"/>
  <c r="P3815" i="2"/>
  <c r="O3815" i="2"/>
  <c r="T3814" i="2"/>
  <c r="S3814" i="2"/>
  <c r="U3814" i="2" s="1"/>
  <c r="P3814" i="2"/>
  <c r="O3814" i="2"/>
  <c r="T3813" i="2"/>
  <c r="S3813" i="2"/>
  <c r="U3813" i="2" s="1"/>
  <c r="P3813" i="2"/>
  <c r="O3813" i="2"/>
  <c r="T3812" i="2"/>
  <c r="S3812" i="2"/>
  <c r="U3812" i="2" s="1"/>
  <c r="P3812" i="2"/>
  <c r="O3812" i="2"/>
  <c r="T3811" i="2"/>
  <c r="S3811" i="2"/>
  <c r="U3811" i="2" s="1"/>
  <c r="P3811" i="2"/>
  <c r="O3811" i="2"/>
  <c r="T3810" i="2"/>
  <c r="S3810" i="2"/>
  <c r="U3810" i="2" s="1"/>
  <c r="P3810" i="2"/>
  <c r="O3810" i="2"/>
  <c r="T3809" i="2"/>
  <c r="S3809" i="2"/>
  <c r="U3809" i="2" s="1"/>
  <c r="P3809" i="2"/>
  <c r="O3809" i="2"/>
  <c r="T3808" i="2"/>
  <c r="S3808" i="2"/>
  <c r="U3808" i="2" s="1"/>
  <c r="P3808" i="2"/>
  <c r="O3808" i="2"/>
  <c r="T3807" i="2"/>
  <c r="S3807" i="2"/>
  <c r="U3807" i="2" s="1"/>
  <c r="P3807" i="2"/>
  <c r="O3807" i="2"/>
  <c r="T3806" i="2"/>
  <c r="S3806" i="2"/>
  <c r="U3806" i="2" s="1"/>
  <c r="P3806" i="2"/>
  <c r="O3806" i="2"/>
  <c r="T3805" i="2"/>
  <c r="S3805" i="2"/>
  <c r="U3805" i="2" s="1"/>
  <c r="P3805" i="2"/>
  <c r="O3805" i="2"/>
  <c r="T3804" i="2"/>
  <c r="S3804" i="2"/>
  <c r="U3804" i="2" s="1"/>
  <c r="P3804" i="2"/>
  <c r="O3804" i="2"/>
  <c r="T3803" i="2"/>
  <c r="S3803" i="2"/>
  <c r="U3803" i="2" s="1"/>
  <c r="P3803" i="2"/>
  <c r="O3803" i="2"/>
  <c r="T3802" i="2"/>
  <c r="S3802" i="2"/>
  <c r="U3802" i="2" s="1"/>
  <c r="P3802" i="2"/>
  <c r="O3802" i="2"/>
  <c r="T3801" i="2"/>
  <c r="S3801" i="2"/>
  <c r="U3801" i="2" s="1"/>
  <c r="P3801" i="2"/>
  <c r="O3801" i="2"/>
  <c r="T3800" i="2"/>
  <c r="S3800" i="2"/>
  <c r="U3800" i="2" s="1"/>
  <c r="P3800" i="2"/>
  <c r="O3800" i="2"/>
  <c r="T3799" i="2"/>
  <c r="S3799" i="2"/>
  <c r="U3799" i="2" s="1"/>
  <c r="P3799" i="2"/>
  <c r="O3799" i="2"/>
  <c r="T3798" i="2"/>
  <c r="S3798" i="2"/>
  <c r="U3798" i="2" s="1"/>
  <c r="P3798" i="2"/>
  <c r="O3798" i="2"/>
  <c r="T3797" i="2"/>
  <c r="S3797" i="2"/>
  <c r="U3797" i="2" s="1"/>
  <c r="P3797" i="2"/>
  <c r="O3797" i="2"/>
  <c r="T3796" i="2"/>
  <c r="S3796" i="2"/>
  <c r="U3796" i="2" s="1"/>
  <c r="P3796" i="2"/>
  <c r="O3796" i="2"/>
  <c r="T3795" i="2"/>
  <c r="S3795" i="2"/>
  <c r="U3795" i="2" s="1"/>
  <c r="P3795" i="2"/>
  <c r="O3795" i="2"/>
  <c r="T3794" i="2"/>
  <c r="S3794" i="2"/>
  <c r="U3794" i="2" s="1"/>
  <c r="P3794" i="2"/>
  <c r="O3794" i="2"/>
  <c r="T3793" i="2"/>
  <c r="S3793" i="2"/>
  <c r="U3793" i="2" s="1"/>
  <c r="P3793" i="2"/>
  <c r="O3793" i="2"/>
  <c r="T3792" i="2"/>
  <c r="S3792" i="2"/>
  <c r="U3792" i="2" s="1"/>
  <c r="P3792" i="2"/>
  <c r="O3792" i="2"/>
  <c r="T3791" i="2"/>
  <c r="S3791" i="2"/>
  <c r="U3791" i="2" s="1"/>
  <c r="P3791" i="2"/>
  <c r="O3791" i="2"/>
  <c r="T3790" i="2"/>
  <c r="S3790" i="2"/>
  <c r="U3790" i="2" s="1"/>
  <c r="P3790" i="2"/>
  <c r="O3790" i="2"/>
  <c r="T3789" i="2"/>
  <c r="S3789" i="2"/>
  <c r="U3789" i="2" s="1"/>
  <c r="P3789" i="2"/>
  <c r="O3789" i="2"/>
  <c r="T3788" i="2"/>
  <c r="S3788" i="2"/>
  <c r="U3788" i="2" s="1"/>
  <c r="P3788" i="2"/>
  <c r="O3788" i="2"/>
  <c r="T3787" i="2"/>
  <c r="S3787" i="2"/>
  <c r="U3787" i="2" s="1"/>
  <c r="P3787" i="2"/>
  <c r="O3787" i="2"/>
  <c r="T3786" i="2"/>
  <c r="S3786" i="2"/>
  <c r="U3786" i="2" s="1"/>
  <c r="P3786" i="2"/>
  <c r="O3786" i="2"/>
  <c r="T3785" i="2"/>
  <c r="S3785" i="2"/>
  <c r="U3785" i="2" s="1"/>
  <c r="P3785" i="2"/>
  <c r="O3785" i="2"/>
  <c r="T3784" i="2"/>
  <c r="S3784" i="2"/>
  <c r="U3784" i="2" s="1"/>
  <c r="P3784" i="2"/>
  <c r="O3784" i="2"/>
  <c r="T3783" i="2"/>
  <c r="S3783" i="2"/>
  <c r="U3783" i="2" s="1"/>
  <c r="P3783" i="2"/>
  <c r="O3783" i="2"/>
  <c r="T3782" i="2"/>
  <c r="S3782" i="2"/>
  <c r="U3782" i="2" s="1"/>
  <c r="P3782" i="2"/>
  <c r="O3782" i="2"/>
  <c r="T3781" i="2"/>
  <c r="S3781" i="2"/>
  <c r="U3781" i="2" s="1"/>
  <c r="P3781" i="2"/>
  <c r="O3781" i="2"/>
  <c r="T3780" i="2"/>
  <c r="S3780" i="2"/>
  <c r="U3780" i="2" s="1"/>
  <c r="P3780" i="2"/>
  <c r="O3780" i="2"/>
  <c r="T3779" i="2"/>
  <c r="S3779" i="2"/>
  <c r="U3779" i="2" s="1"/>
  <c r="P3779" i="2"/>
  <c r="O3779" i="2"/>
  <c r="T3778" i="2"/>
  <c r="S3778" i="2"/>
  <c r="U3778" i="2" s="1"/>
  <c r="P3778" i="2"/>
  <c r="O3778" i="2"/>
  <c r="T3777" i="2"/>
  <c r="S3777" i="2"/>
  <c r="U3777" i="2" s="1"/>
  <c r="P3777" i="2"/>
  <c r="O3777" i="2"/>
  <c r="T3776" i="2"/>
  <c r="S3776" i="2"/>
  <c r="U3776" i="2" s="1"/>
  <c r="P3776" i="2"/>
  <c r="O3776" i="2"/>
  <c r="T3775" i="2"/>
  <c r="S3775" i="2"/>
  <c r="U3775" i="2" s="1"/>
  <c r="P3775" i="2"/>
  <c r="O3775" i="2"/>
  <c r="T3774" i="2"/>
  <c r="S3774" i="2"/>
  <c r="U3774" i="2" s="1"/>
  <c r="P3774" i="2"/>
  <c r="O3774" i="2"/>
  <c r="T3773" i="2"/>
  <c r="S3773" i="2"/>
  <c r="U3773" i="2" s="1"/>
  <c r="P3773" i="2"/>
  <c r="O3773" i="2"/>
  <c r="T3772" i="2"/>
  <c r="S3772" i="2"/>
  <c r="U3772" i="2" s="1"/>
  <c r="P3772" i="2"/>
  <c r="O3772" i="2"/>
  <c r="T3771" i="2"/>
  <c r="S3771" i="2"/>
  <c r="U3771" i="2" s="1"/>
  <c r="P3771" i="2"/>
  <c r="O3771" i="2"/>
  <c r="T3770" i="2"/>
  <c r="S3770" i="2"/>
  <c r="U3770" i="2" s="1"/>
  <c r="P3770" i="2"/>
  <c r="O3770" i="2"/>
  <c r="T3769" i="2"/>
  <c r="S3769" i="2"/>
  <c r="U3769" i="2" s="1"/>
  <c r="P3769" i="2"/>
  <c r="O3769" i="2"/>
  <c r="T3768" i="2"/>
  <c r="S3768" i="2"/>
  <c r="U3768" i="2" s="1"/>
  <c r="P3768" i="2"/>
  <c r="O3768" i="2"/>
  <c r="T3767" i="2"/>
  <c r="S3767" i="2"/>
  <c r="U3767" i="2" s="1"/>
  <c r="P3767" i="2"/>
  <c r="O3767" i="2"/>
  <c r="T3766" i="2"/>
  <c r="S3766" i="2"/>
  <c r="U3766" i="2" s="1"/>
  <c r="P3766" i="2"/>
  <c r="O3766" i="2"/>
  <c r="T3765" i="2"/>
  <c r="S3765" i="2"/>
  <c r="U3765" i="2" s="1"/>
  <c r="P3765" i="2"/>
  <c r="O3765" i="2"/>
  <c r="T3764" i="2"/>
  <c r="S3764" i="2"/>
  <c r="U3764" i="2" s="1"/>
  <c r="P3764" i="2"/>
  <c r="O3764" i="2"/>
  <c r="T3763" i="2"/>
  <c r="S3763" i="2"/>
  <c r="U3763" i="2" s="1"/>
  <c r="P3763" i="2"/>
  <c r="O3763" i="2"/>
  <c r="T3762" i="2"/>
  <c r="S3762" i="2"/>
  <c r="U3762" i="2" s="1"/>
  <c r="P3762" i="2"/>
  <c r="O3762" i="2"/>
  <c r="T3761" i="2"/>
  <c r="S3761" i="2"/>
  <c r="U3761" i="2" s="1"/>
  <c r="P3761" i="2"/>
  <c r="O3761" i="2"/>
  <c r="T3760" i="2"/>
  <c r="S3760" i="2"/>
  <c r="U3760" i="2" s="1"/>
  <c r="P3760" i="2"/>
  <c r="O3760" i="2"/>
  <c r="T3759" i="2"/>
  <c r="S3759" i="2"/>
  <c r="U3759" i="2" s="1"/>
  <c r="P3759" i="2"/>
  <c r="O3759" i="2"/>
  <c r="T3758" i="2"/>
  <c r="S3758" i="2"/>
  <c r="U3758" i="2" s="1"/>
  <c r="P3758" i="2"/>
  <c r="O3758" i="2"/>
  <c r="T3757" i="2"/>
  <c r="S3757" i="2"/>
  <c r="U3757" i="2" s="1"/>
  <c r="P3757" i="2"/>
  <c r="O3757" i="2"/>
  <c r="T3756" i="2"/>
  <c r="S3756" i="2"/>
  <c r="U3756" i="2" s="1"/>
  <c r="P3756" i="2"/>
  <c r="O3756" i="2"/>
  <c r="T3755" i="2"/>
  <c r="S3755" i="2"/>
  <c r="U3755" i="2" s="1"/>
  <c r="P3755" i="2"/>
  <c r="O3755" i="2"/>
  <c r="T3754" i="2"/>
  <c r="S3754" i="2"/>
  <c r="U3754" i="2" s="1"/>
  <c r="P3754" i="2"/>
  <c r="O3754" i="2"/>
  <c r="T3753" i="2"/>
  <c r="S3753" i="2"/>
  <c r="U3753" i="2" s="1"/>
  <c r="P3753" i="2"/>
  <c r="O3753" i="2"/>
  <c r="T3752" i="2"/>
  <c r="S3752" i="2"/>
  <c r="U3752" i="2" s="1"/>
  <c r="P3752" i="2"/>
  <c r="O3752" i="2"/>
  <c r="T3751" i="2"/>
  <c r="S3751" i="2"/>
  <c r="U3751" i="2" s="1"/>
  <c r="P3751" i="2"/>
  <c r="O3751" i="2"/>
  <c r="T3750" i="2"/>
  <c r="S3750" i="2"/>
  <c r="U3750" i="2" s="1"/>
  <c r="P3750" i="2"/>
  <c r="O3750" i="2"/>
  <c r="T3749" i="2"/>
  <c r="S3749" i="2"/>
  <c r="U3749" i="2" s="1"/>
  <c r="P3749" i="2"/>
  <c r="O3749" i="2"/>
  <c r="T3748" i="2"/>
  <c r="S3748" i="2"/>
  <c r="U3748" i="2" s="1"/>
  <c r="P3748" i="2"/>
  <c r="O3748" i="2"/>
  <c r="T3747" i="2"/>
  <c r="S3747" i="2"/>
  <c r="U3747" i="2" s="1"/>
  <c r="P3747" i="2"/>
  <c r="O3747" i="2"/>
  <c r="T3746" i="2"/>
  <c r="S3746" i="2"/>
  <c r="U3746" i="2" s="1"/>
  <c r="P3746" i="2"/>
  <c r="O3746" i="2"/>
  <c r="T3745" i="2"/>
  <c r="S3745" i="2"/>
  <c r="U3745" i="2" s="1"/>
  <c r="P3745" i="2"/>
  <c r="O3745" i="2"/>
  <c r="T3744" i="2"/>
  <c r="S3744" i="2"/>
  <c r="U3744" i="2" s="1"/>
  <c r="P3744" i="2"/>
  <c r="O3744" i="2"/>
  <c r="T3743" i="2"/>
  <c r="S3743" i="2"/>
  <c r="U3743" i="2" s="1"/>
  <c r="P3743" i="2"/>
  <c r="O3743" i="2"/>
  <c r="T3742" i="2"/>
  <c r="S3742" i="2"/>
  <c r="U3742" i="2" s="1"/>
  <c r="P3742" i="2"/>
  <c r="O3742" i="2"/>
  <c r="T3741" i="2"/>
  <c r="S3741" i="2"/>
  <c r="U3741" i="2" s="1"/>
  <c r="P3741" i="2"/>
  <c r="O3741" i="2"/>
  <c r="T3740" i="2"/>
  <c r="S3740" i="2"/>
  <c r="U3740" i="2" s="1"/>
  <c r="P3740" i="2"/>
  <c r="O3740" i="2"/>
  <c r="T3739" i="2"/>
  <c r="S3739" i="2"/>
  <c r="U3739" i="2" s="1"/>
  <c r="P3739" i="2"/>
  <c r="O3739" i="2"/>
  <c r="T3738" i="2"/>
  <c r="S3738" i="2"/>
  <c r="U3738" i="2" s="1"/>
  <c r="P3738" i="2"/>
  <c r="O3738" i="2"/>
  <c r="T3737" i="2"/>
  <c r="S3737" i="2"/>
  <c r="U3737" i="2" s="1"/>
  <c r="P3737" i="2"/>
  <c r="O3737" i="2"/>
  <c r="T3736" i="2"/>
  <c r="S3736" i="2"/>
  <c r="U3736" i="2" s="1"/>
  <c r="P3736" i="2"/>
  <c r="O3736" i="2"/>
  <c r="T3735" i="2"/>
  <c r="S3735" i="2"/>
  <c r="U3735" i="2" s="1"/>
  <c r="P3735" i="2"/>
  <c r="O3735" i="2"/>
  <c r="T3734" i="2"/>
  <c r="S3734" i="2"/>
  <c r="U3734" i="2" s="1"/>
  <c r="P3734" i="2"/>
  <c r="O3734" i="2"/>
  <c r="T3733" i="2"/>
  <c r="S3733" i="2"/>
  <c r="U3733" i="2" s="1"/>
  <c r="P3733" i="2"/>
  <c r="O3733" i="2"/>
  <c r="T3732" i="2"/>
  <c r="S3732" i="2"/>
  <c r="U3732" i="2" s="1"/>
  <c r="P3732" i="2"/>
  <c r="O3732" i="2"/>
  <c r="T3731" i="2"/>
  <c r="S3731" i="2"/>
  <c r="U3731" i="2" s="1"/>
  <c r="P3731" i="2"/>
  <c r="O3731" i="2"/>
  <c r="T3730" i="2"/>
  <c r="S3730" i="2"/>
  <c r="U3730" i="2" s="1"/>
  <c r="P3730" i="2"/>
  <c r="O3730" i="2"/>
  <c r="T3729" i="2"/>
  <c r="S3729" i="2"/>
  <c r="U3729" i="2" s="1"/>
  <c r="P3729" i="2"/>
  <c r="O3729" i="2"/>
  <c r="T3728" i="2"/>
  <c r="S3728" i="2"/>
  <c r="U3728" i="2" s="1"/>
  <c r="P3728" i="2"/>
  <c r="O3728" i="2"/>
  <c r="T3727" i="2"/>
  <c r="S3727" i="2"/>
  <c r="U3727" i="2" s="1"/>
  <c r="P3727" i="2"/>
  <c r="O3727" i="2"/>
  <c r="T3726" i="2"/>
  <c r="S3726" i="2"/>
  <c r="U3726" i="2" s="1"/>
  <c r="P3726" i="2"/>
  <c r="O3726" i="2"/>
  <c r="T3725" i="2"/>
  <c r="S3725" i="2"/>
  <c r="U3725" i="2" s="1"/>
  <c r="P3725" i="2"/>
  <c r="O3725" i="2"/>
  <c r="T3724" i="2"/>
  <c r="S3724" i="2"/>
  <c r="U3724" i="2" s="1"/>
  <c r="P3724" i="2"/>
  <c r="O3724" i="2"/>
  <c r="T3723" i="2"/>
  <c r="S3723" i="2"/>
  <c r="U3723" i="2" s="1"/>
  <c r="P3723" i="2"/>
  <c r="O3723" i="2"/>
  <c r="T3722" i="2"/>
  <c r="S3722" i="2"/>
  <c r="U3722" i="2" s="1"/>
  <c r="P3722" i="2"/>
  <c r="O3722" i="2"/>
  <c r="T3721" i="2"/>
  <c r="S3721" i="2"/>
  <c r="U3721" i="2" s="1"/>
  <c r="P3721" i="2"/>
  <c r="O3721" i="2"/>
  <c r="T3720" i="2"/>
  <c r="S3720" i="2"/>
  <c r="U3720" i="2" s="1"/>
  <c r="P3720" i="2"/>
  <c r="O3720" i="2"/>
  <c r="T3719" i="2"/>
  <c r="S3719" i="2"/>
  <c r="U3719" i="2" s="1"/>
  <c r="P3719" i="2"/>
  <c r="O3719" i="2"/>
  <c r="T3718" i="2"/>
  <c r="S3718" i="2"/>
  <c r="U3718" i="2" s="1"/>
  <c r="P3718" i="2"/>
  <c r="O3718" i="2"/>
  <c r="T3717" i="2"/>
  <c r="S3717" i="2"/>
  <c r="U3717" i="2" s="1"/>
  <c r="P3717" i="2"/>
  <c r="O3717" i="2"/>
  <c r="T3716" i="2"/>
  <c r="S3716" i="2"/>
  <c r="U3716" i="2" s="1"/>
  <c r="P3716" i="2"/>
  <c r="O3716" i="2"/>
  <c r="T3715" i="2"/>
  <c r="S3715" i="2"/>
  <c r="U3715" i="2" s="1"/>
  <c r="P3715" i="2"/>
  <c r="O3715" i="2"/>
  <c r="T3714" i="2"/>
  <c r="S3714" i="2"/>
  <c r="U3714" i="2" s="1"/>
  <c r="P3714" i="2"/>
  <c r="O3714" i="2"/>
  <c r="T3713" i="2"/>
  <c r="S3713" i="2"/>
  <c r="U3713" i="2" s="1"/>
  <c r="P3713" i="2"/>
  <c r="O3713" i="2"/>
  <c r="T3712" i="2"/>
  <c r="S3712" i="2"/>
  <c r="U3712" i="2" s="1"/>
  <c r="P3712" i="2"/>
  <c r="O3712" i="2"/>
  <c r="T3711" i="2"/>
  <c r="S3711" i="2"/>
  <c r="U3711" i="2" s="1"/>
  <c r="P3711" i="2"/>
  <c r="O3711" i="2"/>
  <c r="T3710" i="2"/>
  <c r="S3710" i="2"/>
  <c r="U3710" i="2" s="1"/>
  <c r="P3710" i="2"/>
  <c r="O3710" i="2"/>
  <c r="T3709" i="2"/>
  <c r="S3709" i="2"/>
  <c r="U3709" i="2" s="1"/>
  <c r="P3709" i="2"/>
  <c r="O3709" i="2"/>
  <c r="T3708" i="2"/>
  <c r="S3708" i="2"/>
  <c r="U3708" i="2" s="1"/>
  <c r="P3708" i="2"/>
  <c r="O3708" i="2"/>
  <c r="T3707" i="2"/>
  <c r="S3707" i="2"/>
  <c r="U3707" i="2" s="1"/>
  <c r="P3707" i="2"/>
  <c r="O3707" i="2"/>
  <c r="T3706" i="2"/>
  <c r="S3706" i="2"/>
  <c r="U3706" i="2" s="1"/>
  <c r="P3706" i="2"/>
  <c r="O3706" i="2"/>
  <c r="T3705" i="2"/>
  <c r="S3705" i="2"/>
  <c r="U3705" i="2" s="1"/>
  <c r="P3705" i="2"/>
  <c r="O3705" i="2"/>
  <c r="T3704" i="2"/>
  <c r="S3704" i="2"/>
  <c r="U3704" i="2" s="1"/>
  <c r="P3704" i="2"/>
  <c r="O3704" i="2"/>
  <c r="T3703" i="2"/>
  <c r="S3703" i="2"/>
  <c r="U3703" i="2" s="1"/>
  <c r="P3703" i="2"/>
  <c r="O3703" i="2"/>
  <c r="T3702" i="2"/>
  <c r="S3702" i="2"/>
  <c r="U3702" i="2" s="1"/>
  <c r="P3702" i="2"/>
  <c r="O3702" i="2"/>
  <c r="T3701" i="2"/>
  <c r="S3701" i="2"/>
  <c r="U3701" i="2" s="1"/>
  <c r="P3701" i="2"/>
  <c r="O3701" i="2"/>
  <c r="T3700" i="2"/>
  <c r="S3700" i="2"/>
  <c r="U3700" i="2" s="1"/>
  <c r="P3700" i="2"/>
  <c r="O3700" i="2"/>
  <c r="T3699" i="2"/>
  <c r="S3699" i="2"/>
  <c r="U3699" i="2" s="1"/>
  <c r="P3699" i="2"/>
  <c r="O3699" i="2"/>
  <c r="T3698" i="2"/>
  <c r="S3698" i="2"/>
  <c r="U3698" i="2" s="1"/>
  <c r="P3698" i="2"/>
  <c r="O3698" i="2"/>
  <c r="T3697" i="2"/>
  <c r="S3697" i="2"/>
  <c r="U3697" i="2" s="1"/>
  <c r="P3697" i="2"/>
  <c r="O3697" i="2"/>
  <c r="T3696" i="2"/>
  <c r="S3696" i="2"/>
  <c r="U3696" i="2" s="1"/>
  <c r="P3696" i="2"/>
  <c r="O3696" i="2"/>
  <c r="T3695" i="2"/>
  <c r="S3695" i="2"/>
  <c r="U3695" i="2" s="1"/>
  <c r="P3695" i="2"/>
  <c r="O3695" i="2"/>
  <c r="T3694" i="2"/>
  <c r="S3694" i="2"/>
  <c r="U3694" i="2" s="1"/>
  <c r="P3694" i="2"/>
  <c r="O3694" i="2"/>
  <c r="T3693" i="2"/>
  <c r="S3693" i="2"/>
  <c r="U3693" i="2" s="1"/>
  <c r="P3693" i="2"/>
  <c r="O3693" i="2"/>
  <c r="T3692" i="2"/>
  <c r="S3692" i="2"/>
  <c r="U3692" i="2" s="1"/>
  <c r="P3692" i="2"/>
  <c r="O3692" i="2"/>
  <c r="T3691" i="2"/>
  <c r="S3691" i="2"/>
  <c r="U3691" i="2" s="1"/>
  <c r="P3691" i="2"/>
  <c r="O3691" i="2"/>
  <c r="T3690" i="2"/>
  <c r="S3690" i="2"/>
  <c r="U3690" i="2" s="1"/>
  <c r="P3690" i="2"/>
  <c r="O3690" i="2"/>
  <c r="T3689" i="2"/>
  <c r="S3689" i="2"/>
  <c r="U3689" i="2" s="1"/>
  <c r="P3689" i="2"/>
  <c r="O3689" i="2"/>
  <c r="T3688" i="2"/>
  <c r="S3688" i="2"/>
  <c r="U3688" i="2" s="1"/>
  <c r="P3688" i="2"/>
  <c r="O3688" i="2"/>
  <c r="T3687" i="2"/>
  <c r="S3687" i="2"/>
  <c r="U3687" i="2" s="1"/>
  <c r="P3687" i="2"/>
  <c r="O3687" i="2"/>
  <c r="T3686" i="2"/>
  <c r="S3686" i="2"/>
  <c r="U3686" i="2" s="1"/>
  <c r="P3686" i="2"/>
  <c r="O3686" i="2"/>
  <c r="T3685" i="2"/>
  <c r="S3685" i="2"/>
  <c r="U3685" i="2" s="1"/>
  <c r="P3685" i="2"/>
  <c r="O3685" i="2"/>
  <c r="T3684" i="2"/>
  <c r="S3684" i="2"/>
  <c r="U3684" i="2" s="1"/>
  <c r="P3684" i="2"/>
  <c r="O3684" i="2"/>
  <c r="T3683" i="2"/>
  <c r="S3683" i="2"/>
  <c r="U3683" i="2" s="1"/>
  <c r="P3683" i="2"/>
  <c r="O3683" i="2"/>
  <c r="T3682" i="2"/>
  <c r="S3682" i="2"/>
  <c r="U3682" i="2" s="1"/>
  <c r="P3682" i="2"/>
  <c r="O3682" i="2"/>
  <c r="T3681" i="2"/>
  <c r="S3681" i="2"/>
  <c r="U3681" i="2" s="1"/>
  <c r="P3681" i="2"/>
  <c r="O3681" i="2"/>
  <c r="T3680" i="2"/>
  <c r="S3680" i="2"/>
  <c r="U3680" i="2" s="1"/>
  <c r="P3680" i="2"/>
  <c r="O3680" i="2"/>
  <c r="T3679" i="2"/>
  <c r="S3679" i="2"/>
  <c r="U3679" i="2" s="1"/>
  <c r="P3679" i="2"/>
  <c r="O3679" i="2"/>
  <c r="T3678" i="2"/>
  <c r="S3678" i="2"/>
  <c r="U3678" i="2" s="1"/>
  <c r="P3678" i="2"/>
  <c r="O3678" i="2"/>
  <c r="T3677" i="2"/>
  <c r="S3677" i="2"/>
  <c r="U3677" i="2" s="1"/>
  <c r="P3677" i="2"/>
  <c r="O3677" i="2"/>
  <c r="T3676" i="2"/>
  <c r="S3676" i="2"/>
  <c r="U3676" i="2" s="1"/>
  <c r="P3676" i="2"/>
  <c r="O3676" i="2"/>
  <c r="T3675" i="2"/>
  <c r="S3675" i="2"/>
  <c r="U3675" i="2" s="1"/>
  <c r="P3675" i="2"/>
  <c r="O3675" i="2"/>
  <c r="T3674" i="2"/>
  <c r="S3674" i="2"/>
  <c r="U3674" i="2" s="1"/>
  <c r="P3674" i="2"/>
  <c r="O3674" i="2"/>
  <c r="T3673" i="2"/>
  <c r="S3673" i="2"/>
  <c r="U3673" i="2" s="1"/>
  <c r="P3673" i="2"/>
  <c r="O3673" i="2"/>
  <c r="T3672" i="2"/>
  <c r="S3672" i="2"/>
  <c r="U3672" i="2" s="1"/>
  <c r="P3672" i="2"/>
  <c r="O3672" i="2"/>
  <c r="T3671" i="2"/>
  <c r="S3671" i="2"/>
  <c r="U3671" i="2" s="1"/>
  <c r="P3671" i="2"/>
  <c r="O3671" i="2"/>
  <c r="T3670" i="2"/>
  <c r="S3670" i="2"/>
  <c r="U3670" i="2" s="1"/>
  <c r="P3670" i="2"/>
  <c r="O3670" i="2"/>
  <c r="T3669" i="2"/>
  <c r="S3669" i="2"/>
  <c r="U3669" i="2" s="1"/>
  <c r="P3669" i="2"/>
  <c r="O3669" i="2"/>
  <c r="T3668" i="2"/>
  <c r="S3668" i="2"/>
  <c r="U3668" i="2" s="1"/>
  <c r="P3668" i="2"/>
  <c r="O3668" i="2"/>
  <c r="T3667" i="2"/>
  <c r="S3667" i="2"/>
  <c r="U3667" i="2" s="1"/>
  <c r="P3667" i="2"/>
  <c r="O3667" i="2"/>
  <c r="T3666" i="2"/>
  <c r="S3666" i="2"/>
  <c r="U3666" i="2" s="1"/>
  <c r="P3666" i="2"/>
  <c r="O3666" i="2"/>
  <c r="T3665" i="2"/>
  <c r="S3665" i="2"/>
  <c r="U3665" i="2" s="1"/>
  <c r="P3665" i="2"/>
  <c r="O3665" i="2"/>
  <c r="T3664" i="2"/>
  <c r="S3664" i="2"/>
  <c r="U3664" i="2" s="1"/>
  <c r="P3664" i="2"/>
  <c r="O3664" i="2"/>
  <c r="T3663" i="2"/>
  <c r="S3663" i="2"/>
  <c r="U3663" i="2" s="1"/>
  <c r="P3663" i="2"/>
  <c r="O3663" i="2"/>
  <c r="T3662" i="2"/>
  <c r="S3662" i="2"/>
  <c r="U3662" i="2" s="1"/>
  <c r="P3662" i="2"/>
  <c r="O3662" i="2"/>
  <c r="T3661" i="2"/>
  <c r="S3661" i="2"/>
  <c r="U3661" i="2" s="1"/>
  <c r="P3661" i="2"/>
  <c r="O3661" i="2"/>
  <c r="T3660" i="2"/>
  <c r="S3660" i="2"/>
  <c r="U3660" i="2" s="1"/>
  <c r="P3660" i="2"/>
  <c r="O3660" i="2"/>
  <c r="T3659" i="2"/>
  <c r="S3659" i="2"/>
  <c r="U3659" i="2" s="1"/>
  <c r="P3659" i="2"/>
  <c r="O3659" i="2"/>
  <c r="T3658" i="2"/>
  <c r="S3658" i="2"/>
  <c r="U3658" i="2" s="1"/>
  <c r="P3658" i="2"/>
  <c r="O3658" i="2"/>
  <c r="T3657" i="2"/>
  <c r="S3657" i="2"/>
  <c r="U3657" i="2" s="1"/>
  <c r="P3657" i="2"/>
  <c r="O3657" i="2"/>
  <c r="T3656" i="2"/>
  <c r="S3656" i="2"/>
  <c r="U3656" i="2" s="1"/>
  <c r="P3656" i="2"/>
  <c r="O3656" i="2"/>
  <c r="T3655" i="2"/>
  <c r="S3655" i="2"/>
  <c r="U3655" i="2" s="1"/>
  <c r="P3655" i="2"/>
  <c r="O3655" i="2"/>
  <c r="T3654" i="2"/>
  <c r="S3654" i="2"/>
  <c r="U3654" i="2" s="1"/>
  <c r="P3654" i="2"/>
  <c r="O3654" i="2"/>
  <c r="T3653" i="2"/>
  <c r="S3653" i="2"/>
  <c r="U3653" i="2" s="1"/>
  <c r="P3653" i="2"/>
  <c r="O3653" i="2"/>
  <c r="T3652" i="2"/>
  <c r="S3652" i="2"/>
  <c r="U3652" i="2" s="1"/>
  <c r="P3652" i="2"/>
  <c r="O3652" i="2"/>
  <c r="T3651" i="2"/>
  <c r="S3651" i="2"/>
  <c r="U3651" i="2" s="1"/>
  <c r="P3651" i="2"/>
  <c r="O3651" i="2"/>
  <c r="T3650" i="2"/>
  <c r="S3650" i="2"/>
  <c r="U3650" i="2" s="1"/>
  <c r="P3650" i="2"/>
  <c r="O3650" i="2"/>
  <c r="T3649" i="2"/>
  <c r="S3649" i="2"/>
  <c r="U3649" i="2" s="1"/>
  <c r="P3649" i="2"/>
  <c r="O3649" i="2"/>
  <c r="T3648" i="2"/>
  <c r="S3648" i="2"/>
  <c r="U3648" i="2" s="1"/>
  <c r="P3648" i="2"/>
  <c r="O3648" i="2"/>
  <c r="T3647" i="2"/>
  <c r="S3647" i="2"/>
  <c r="U3647" i="2" s="1"/>
  <c r="P3647" i="2"/>
  <c r="O3647" i="2"/>
  <c r="T3646" i="2"/>
  <c r="S3646" i="2"/>
  <c r="U3646" i="2" s="1"/>
  <c r="P3646" i="2"/>
  <c r="O3646" i="2"/>
  <c r="T3645" i="2"/>
  <c r="S3645" i="2"/>
  <c r="U3645" i="2" s="1"/>
  <c r="P3645" i="2"/>
  <c r="O3645" i="2"/>
  <c r="T3644" i="2"/>
  <c r="S3644" i="2"/>
  <c r="U3644" i="2" s="1"/>
  <c r="P3644" i="2"/>
  <c r="O3644" i="2"/>
  <c r="T3643" i="2"/>
  <c r="S3643" i="2"/>
  <c r="U3643" i="2" s="1"/>
  <c r="P3643" i="2"/>
  <c r="O3643" i="2"/>
  <c r="T3642" i="2"/>
  <c r="S3642" i="2"/>
  <c r="U3642" i="2" s="1"/>
  <c r="P3642" i="2"/>
  <c r="O3642" i="2"/>
  <c r="T3641" i="2"/>
  <c r="S3641" i="2"/>
  <c r="U3641" i="2" s="1"/>
  <c r="P3641" i="2"/>
  <c r="O3641" i="2"/>
  <c r="T3640" i="2"/>
  <c r="S3640" i="2"/>
  <c r="U3640" i="2" s="1"/>
  <c r="P3640" i="2"/>
  <c r="O3640" i="2"/>
  <c r="T3639" i="2"/>
  <c r="S3639" i="2"/>
  <c r="U3639" i="2" s="1"/>
  <c r="P3639" i="2"/>
  <c r="O3639" i="2"/>
  <c r="T3638" i="2"/>
  <c r="S3638" i="2"/>
  <c r="U3638" i="2" s="1"/>
  <c r="P3638" i="2"/>
  <c r="O3638" i="2"/>
  <c r="T3637" i="2"/>
  <c r="S3637" i="2"/>
  <c r="U3637" i="2" s="1"/>
  <c r="P3637" i="2"/>
  <c r="O3637" i="2"/>
  <c r="T3636" i="2"/>
  <c r="S3636" i="2"/>
  <c r="U3636" i="2" s="1"/>
  <c r="P3636" i="2"/>
  <c r="O3636" i="2"/>
  <c r="T3635" i="2"/>
  <c r="S3635" i="2"/>
  <c r="U3635" i="2" s="1"/>
  <c r="P3635" i="2"/>
  <c r="O3635" i="2"/>
  <c r="T3634" i="2"/>
  <c r="S3634" i="2"/>
  <c r="U3634" i="2" s="1"/>
  <c r="P3634" i="2"/>
  <c r="O3634" i="2"/>
  <c r="T3633" i="2"/>
  <c r="S3633" i="2"/>
  <c r="U3633" i="2" s="1"/>
  <c r="P3633" i="2"/>
  <c r="O3633" i="2"/>
  <c r="T3632" i="2"/>
  <c r="S3632" i="2"/>
  <c r="U3632" i="2" s="1"/>
  <c r="P3632" i="2"/>
  <c r="O3632" i="2"/>
  <c r="T3631" i="2"/>
  <c r="S3631" i="2"/>
  <c r="U3631" i="2" s="1"/>
  <c r="P3631" i="2"/>
  <c r="O3631" i="2"/>
  <c r="T3630" i="2"/>
  <c r="S3630" i="2"/>
  <c r="U3630" i="2" s="1"/>
  <c r="P3630" i="2"/>
  <c r="O3630" i="2"/>
  <c r="T3629" i="2"/>
  <c r="S3629" i="2"/>
  <c r="U3629" i="2" s="1"/>
  <c r="P3629" i="2"/>
  <c r="O3629" i="2"/>
  <c r="T3628" i="2"/>
  <c r="S3628" i="2"/>
  <c r="U3628" i="2" s="1"/>
  <c r="P3628" i="2"/>
  <c r="O3628" i="2"/>
  <c r="T3627" i="2"/>
  <c r="S3627" i="2"/>
  <c r="U3627" i="2" s="1"/>
  <c r="P3627" i="2"/>
  <c r="O3627" i="2"/>
  <c r="T3626" i="2"/>
  <c r="S3626" i="2"/>
  <c r="U3626" i="2" s="1"/>
  <c r="P3626" i="2"/>
  <c r="O3626" i="2"/>
  <c r="T3625" i="2"/>
  <c r="S3625" i="2"/>
  <c r="U3625" i="2" s="1"/>
  <c r="P3625" i="2"/>
  <c r="O3625" i="2"/>
  <c r="T3624" i="2"/>
  <c r="S3624" i="2"/>
  <c r="U3624" i="2" s="1"/>
  <c r="P3624" i="2"/>
  <c r="O3624" i="2"/>
  <c r="T3623" i="2"/>
  <c r="S3623" i="2"/>
  <c r="U3623" i="2" s="1"/>
  <c r="P3623" i="2"/>
  <c r="O3623" i="2"/>
  <c r="T3622" i="2"/>
  <c r="S3622" i="2"/>
  <c r="U3622" i="2" s="1"/>
  <c r="P3622" i="2"/>
  <c r="O3622" i="2"/>
  <c r="T3621" i="2"/>
  <c r="S3621" i="2"/>
  <c r="U3621" i="2" s="1"/>
  <c r="P3621" i="2"/>
  <c r="O3621" i="2"/>
  <c r="T3620" i="2"/>
  <c r="S3620" i="2"/>
  <c r="U3620" i="2" s="1"/>
  <c r="P3620" i="2"/>
  <c r="O3620" i="2"/>
  <c r="T3619" i="2"/>
  <c r="S3619" i="2"/>
  <c r="U3619" i="2" s="1"/>
  <c r="P3619" i="2"/>
  <c r="O3619" i="2"/>
  <c r="T3618" i="2"/>
  <c r="S3618" i="2"/>
  <c r="U3618" i="2" s="1"/>
  <c r="P3618" i="2"/>
  <c r="O3618" i="2"/>
  <c r="T3617" i="2"/>
  <c r="S3617" i="2"/>
  <c r="U3617" i="2" s="1"/>
  <c r="P3617" i="2"/>
  <c r="O3617" i="2"/>
  <c r="T3616" i="2"/>
  <c r="S3616" i="2"/>
  <c r="U3616" i="2" s="1"/>
  <c r="P3616" i="2"/>
  <c r="O3616" i="2"/>
  <c r="T3615" i="2"/>
  <c r="S3615" i="2"/>
  <c r="U3615" i="2" s="1"/>
  <c r="P3615" i="2"/>
  <c r="O3615" i="2"/>
  <c r="T3614" i="2"/>
  <c r="S3614" i="2"/>
  <c r="U3614" i="2" s="1"/>
  <c r="P3614" i="2"/>
  <c r="O3614" i="2"/>
  <c r="T3613" i="2"/>
  <c r="S3613" i="2"/>
  <c r="U3613" i="2" s="1"/>
  <c r="P3613" i="2"/>
  <c r="O3613" i="2"/>
  <c r="T3612" i="2"/>
  <c r="S3612" i="2"/>
  <c r="U3612" i="2" s="1"/>
  <c r="P3612" i="2"/>
  <c r="O3612" i="2"/>
  <c r="T3611" i="2"/>
  <c r="S3611" i="2"/>
  <c r="U3611" i="2" s="1"/>
  <c r="P3611" i="2"/>
  <c r="O3611" i="2"/>
  <c r="T3610" i="2"/>
  <c r="S3610" i="2"/>
  <c r="U3610" i="2" s="1"/>
  <c r="P3610" i="2"/>
  <c r="O3610" i="2"/>
  <c r="T3609" i="2"/>
  <c r="S3609" i="2"/>
  <c r="U3609" i="2" s="1"/>
  <c r="P3609" i="2"/>
  <c r="O3609" i="2"/>
  <c r="T3608" i="2"/>
  <c r="S3608" i="2"/>
  <c r="U3608" i="2" s="1"/>
  <c r="P3608" i="2"/>
  <c r="O3608" i="2"/>
  <c r="T3607" i="2"/>
  <c r="S3607" i="2"/>
  <c r="U3607" i="2" s="1"/>
  <c r="P3607" i="2"/>
  <c r="O3607" i="2"/>
  <c r="T3606" i="2"/>
  <c r="S3606" i="2"/>
  <c r="U3606" i="2" s="1"/>
  <c r="P3606" i="2"/>
  <c r="O3606" i="2"/>
  <c r="T3605" i="2"/>
  <c r="S3605" i="2"/>
  <c r="U3605" i="2" s="1"/>
  <c r="P3605" i="2"/>
  <c r="O3605" i="2"/>
  <c r="T3604" i="2"/>
  <c r="S3604" i="2"/>
  <c r="U3604" i="2" s="1"/>
  <c r="P3604" i="2"/>
  <c r="O3604" i="2"/>
  <c r="T3603" i="2"/>
  <c r="S3603" i="2"/>
  <c r="U3603" i="2" s="1"/>
  <c r="P3603" i="2"/>
  <c r="O3603" i="2"/>
  <c r="T3602" i="2"/>
  <c r="S3602" i="2"/>
  <c r="U3602" i="2" s="1"/>
  <c r="P3602" i="2"/>
  <c r="O3602" i="2"/>
  <c r="T3601" i="2"/>
  <c r="S3601" i="2"/>
  <c r="U3601" i="2" s="1"/>
  <c r="P3601" i="2"/>
  <c r="O3601" i="2"/>
  <c r="T3600" i="2"/>
  <c r="S3600" i="2"/>
  <c r="U3600" i="2" s="1"/>
  <c r="P3600" i="2"/>
  <c r="O3600" i="2"/>
  <c r="T3599" i="2"/>
  <c r="S3599" i="2"/>
  <c r="U3599" i="2" s="1"/>
  <c r="P3599" i="2"/>
  <c r="O3599" i="2"/>
  <c r="T3598" i="2"/>
  <c r="S3598" i="2"/>
  <c r="U3598" i="2" s="1"/>
  <c r="P3598" i="2"/>
  <c r="O3598" i="2"/>
  <c r="T3597" i="2"/>
  <c r="S3597" i="2"/>
  <c r="U3597" i="2" s="1"/>
  <c r="P3597" i="2"/>
  <c r="O3597" i="2"/>
  <c r="T3596" i="2"/>
  <c r="S3596" i="2"/>
  <c r="U3596" i="2" s="1"/>
  <c r="P3596" i="2"/>
  <c r="O3596" i="2"/>
  <c r="T3595" i="2"/>
  <c r="S3595" i="2"/>
  <c r="U3595" i="2" s="1"/>
  <c r="P3595" i="2"/>
  <c r="O3595" i="2"/>
  <c r="T3594" i="2"/>
  <c r="S3594" i="2"/>
  <c r="U3594" i="2" s="1"/>
  <c r="P3594" i="2"/>
  <c r="O3594" i="2"/>
  <c r="T3593" i="2"/>
  <c r="S3593" i="2"/>
  <c r="U3593" i="2" s="1"/>
  <c r="P3593" i="2"/>
  <c r="O3593" i="2"/>
  <c r="T3592" i="2"/>
  <c r="S3592" i="2"/>
  <c r="U3592" i="2" s="1"/>
  <c r="P3592" i="2"/>
  <c r="O3592" i="2"/>
  <c r="T3591" i="2"/>
  <c r="S3591" i="2"/>
  <c r="U3591" i="2" s="1"/>
  <c r="P3591" i="2"/>
  <c r="O3591" i="2"/>
  <c r="T3590" i="2"/>
  <c r="S3590" i="2"/>
  <c r="U3590" i="2" s="1"/>
  <c r="P3590" i="2"/>
  <c r="O3590" i="2"/>
  <c r="T3589" i="2"/>
  <c r="S3589" i="2"/>
  <c r="U3589" i="2" s="1"/>
  <c r="P3589" i="2"/>
  <c r="O3589" i="2"/>
  <c r="T3588" i="2"/>
  <c r="S3588" i="2"/>
  <c r="U3588" i="2" s="1"/>
  <c r="P3588" i="2"/>
  <c r="O3588" i="2"/>
  <c r="T3587" i="2"/>
  <c r="S3587" i="2"/>
  <c r="U3587" i="2" s="1"/>
  <c r="P3587" i="2"/>
  <c r="O3587" i="2"/>
  <c r="T3586" i="2"/>
  <c r="S3586" i="2"/>
  <c r="U3586" i="2" s="1"/>
  <c r="P3586" i="2"/>
  <c r="O3586" i="2"/>
  <c r="T3585" i="2"/>
  <c r="S3585" i="2"/>
  <c r="U3585" i="2" s="1"/>
  <c r="P3585" i="2"/>
  <c r="O3585" i="2"/>
  <c r="T3584" i="2"/>
  <c r="S3584" i="2"/>
  <c r="U3584" i="2" s="1"/>
  <c r="P3584" i="2"/>
  <c r="O3584" i="2"/>
  <c r="T3583" i="2"/>
  <c r="S3583" i="2"/>
  <c r="U3583" i="2" s="1"/>
  <c r="P3583" i="2"/>
  <c r="O3583" i="2"/>
  <c r="T3582" i="2"/>
  <c r="S3582" i="2"/>
  <c r="U3582" i="2" s="1"/>
  <c r="P3582" i="2"/>
  <c r="O3582" i="2"/>
  <c r="T3581" i="2"/>
  <c r="S3581" i="2"/>
  <c r="U3581" i="2" s="1"/>
  <c r="P3581" i="2"/>
  <c r="O3581" i="2"/>
  <c r="T3580" i="2"/>
  <c r="S3580" i="2"/>
  <c r="U3580" i="2" s="1"/>
  <c r="P3580" i="2"/>
  <c r="O3580" i="2"/>
  <c r="T3579" i="2"/>
  <c r="S3579" i="2"/>
  <c r="U3579" i="2" s="1"/>
  <c r="P3579" i="2"/>
  <c r="O3579" i="2"/>
  <c r="T3578" i="2"/>
  <c r="S3578" i="2"/>
  <c r="U3578" i="2" s="1"/>
  <c r="P3578" i="2"/>
  <c r="O3578" i="2"/>
  <c r="T3577" i="2"/>
  <c r="S3577" i="2"/>
  <c r="U3577" i="2" s="1"/>
  <c r="P3577" i="2"/>
  <c r="O3577" i="2"/>
  <c r="T3576" i="2"/>
  <c r="S3576" i="2"/>
  <c r="U3576" i="2" s="1"/>
  <c r="P3576" i="2"/>
  <c r="O3576" i="2"/>
  <c r="T3575" i="2"/>
  <c r="S3575" i="2"/>
  <c r="U3575" i="2" s="1"/>
  <c r="P3575" i="2"/>
  <c r="O3575" i="2"/>
  <c r="T3574" i="2"/>
  <c r="S3574" i="2"/>
  <c r="U3574" i="2" s="1"/>
  <c r="P3574" i="2"/>
  <c r="O3574" i="2"/>
  <c r="T3573" i="2"/>
  <c r="S3573" i="2"/>
  <c r="U3573" i="2" s="1"/>
  <c r="P3573" i="2"/>
  <c r="O3573" i="2"/>
  <c r="T3572" i="2"/>
  <c r="S3572" i="2"/>
  <c r="U3572" i="2" s="1"/>
  <c r="P3572" i="2"/>
  <c r="O3572" i="2"/>
  <c r="T3571" i="2"/>
  <c r="S3571" i="2"/>
  <c r="U3571" i="2" s="1"/>
  <c r="P3571" i="2"/>
  <c r="O3571" i="2"/>
  <c r="T3570" i="2"/>
  <c r="S3570" i="2"/>
  <c r="U3570" i="2" s="1"/>
  <c r="P3570" i="2"/>
  <c r="O3570" i="2"/>
  <c r="T3569" i="2"/>
  <c r="S3569" i="2"/>
  <c r="U3569" i="2" s="1"/>
  <c r="P3569" i="2"/>
  <c r="O3569" i="2"/>
  <c r="T3568" i="2"/>
  <c r="S3568" i="2"/>
  <c r="U3568" i="2" s="1"/>
  <c r="P3568" i="2"/>
  <c r="O3568" i="2"/>
  <c r="T3567" i="2"/>
  <c r="S3567" i="2"/>
  <c r="U3567" i="2" s="1"/>
  <c r="P3567" i="2"/>
  <c r="O3567" i="2"/>
  <c r="T3566" i="2"/>
  <c r="S3566" i="2"/>
  <c r="U3566" i="2" s="1"/>
  <c r="P3566" i="2"/>
  <c r="O3566" i="2"/>
  <c r="T3565" i="2"/>
  <c r="S3565" i="2"/>
  <c r="U3565" i="2" s="1"/>
  <c r="P3565" i="2"/>
  <c r="O3565" i="2"/>
  <c r="T3564" i="2"/>
  <c r="S3564" i="2"/>
  <c r="U3564" i="2" s="1"/>
  <c r="P3564" i="2"/>
  <c r="O3564" i="2"/>
  <c r="T3563" i="2"/>
  <c r="S3563" i="2"/>
  <c r="U3563" i="2" s="1"/>
  <c r="P3563" i="2"/>
  <c r="O3563" i="2"/>
  <c r="T3562" i="2"/>
  <c r="S3562" i="2"/>
  <c r="U3562" i="2" s="1"/>
  <c r="P3562" i="2"/>
  <c r="O3562" i="2"/>
  <c r="T3561" i="2"/>
  <c r="S3561" i="2"/>
  <c r="U3561" i="2" s="1"/>
  <c r="P3561" i="2"/>
  <c r="O3561" i="2"/>
  <c r="T3560" i="2"/>
  <c r="S3560" i="2"/>
  <c r="U3560" i="2" s="1"/>
  <c r="P3560" i="2"/>
  <c r="O3560" i="2"/>
  <c r="T3559" i="2"/>
  <c r="S3559" i="2"/>
  <c r="U3559" i="2" s="1"/>
  <c r="P3559" i="2"/>
  <c r="O3559" i="2"/>
  <c r="T3558" i="2"/>
  <c r="S3558" i="2"/>
  <c r="U3558" i="2" s="1"/>
  <c r="P3558" i="2"/>
  <c r="O3558" i="2"/>
  <c r="T3557" i="2"/>
  <c r="S3557" i="2"/>
  <c r="U3557" i="2" s="1"/>
  <c r="P3557" i="2"/>
  <c r="O3557" i="2"/>
  <c r="T3556" i="2"/>
  <c r="S3556" i="2"/>
  <c r="U3556" i="2" s="1"/>
  <c r="P3556" i="2"/>
  <c r="O3556" i="2"/>
  <c r="T3555" i="2"/>
  <c r="S3555" i="2"/>
  <c r="U3555" i="2" s="1"/>
  <c r="P3555" i="2"/>
  <c r="O3555" i="2"/>
  <c r="T3554" i="2"/>
  <c r="S3554" i="2"/>
  <c r="U3554" i="2" s="1"/>
  <c r="P3554" i="2"/>
  <c r="O3554" i="2"/>
  <c r="T3553" i="2"/>
  <c r="S3553" i="2"/>
  <c r="U3553" i="2" s="1"/>
  <c r="P3553" i="2"/>
  <c r="O3553" i="2"/>
  <c r="T3552" i="2"/>
  <c r="S3552" i="2"/>
  <c r="U3552" i="2" s="1"/>
  <c r="P3552" i="2"/>
  <c r="O3552" i="2"/>
  <c r="T3551" i="2"/>
  <c r="S3551" i="2"/>
  <c r="U3551" i="2" s="1"/>
  <c r="P3551" i="2"/>
  <c r="O3551" i="2"/>
  <c r="T3550" i="2"/>
  <c r="S3550" i="2"/>
  <c r="U3550" i="2" s="1"/>
  <c r="P3550" i="2"/>
  <c r="O3550" i="2"/>
  <c r="T3549" i="2"/>
  <c r="S3549" i="2"/>
  <c r="U3549" i="2" s="1"/>
  <c r="P3549" i="2"/>
  <c r="O3549" i="2"/>
  <c r="T3548" i="2"/>
  <c r="S3548" i="2"/>
  <c r="U3548" i="2" s="1"/>
  <c r="P3548" i="2"/>
  <c r="O3548" i="2"/>
  <c r="T3547" i="2"/>
  <c r="S3547" i="2"/>
  <c r="U3547" i="2" s="1"/>
  <c r="P3547" i="2"/>
  <c r="O3547" i="2"/>
  <c r="T3546" i="2"/>
  <c r="S3546" i="2"/>
  <c r="U3546" i="2" s="1"/>
  <c r="P3546" i="2"/>
  <c r="O3546" i="2"/>
  <c r="T3545" i="2"/>
  <c r="S3545" i="2"/>
  <c r="U3545" i="2" s="1"/>
  <c r="P3545" i="2"/>
  <c r="O3545" i="2"/>
  <c r="T3544" i="2"/>
  <c r="S3544" i="2"/>
  <c r="U3544" i="2" s="1"/>
  <c r="P3544" i="2"/>
  <c r="O3544" i="2"/>
  <c r="T3543" i="2"/>
  <c r="S3543" i="2"/>
  <c r="U3543" i="2" s="1"/>
  <c r="P3543" i="2"/>
  <c r="O3543" i="2"/>
  <c r="T3542" i="2"/>
  <c r="S3542" i="2"/>
  <c r="U3542" i="2" s="1"/>
  <c r="P3542" i="2"/>
  <c r="O3542" i="2"/>
  <c r="T3541" i="2"/>
  <c r="S3541" i="2"/>
  <c r="U3541" i="2" s="1"/>
  <c r="P3541" i="2"/>
  <c r="O3541" i="2"/>
  <c r="T3540" i="2"/>
  <c r="S3540" i="2"/>
  <c r="U3540" i="2" s="1"/>
  <c r="P3540" i="2"/>
  <c r="O3540" i="2"/>
  <c r="T3539" i="2"/>
  <c r="S3539" i="2"/>
  <c r="U3539" i="2" s="1"/>
  <c r="P3539" i="2"/>
  <c r="O3539" i="2"/>
  <c r="T3538" i="2"/>
  <c r="S3538" i="2"/>
  <c r="U3538" i="2" s="1"/>
  <c r="P3538" i="2"/>
  <c r="O3538" i="2"/>
  <c r="T3537" i="2"/>
  <c r="S3537" i="2"/>
  <c r="U3537" i="2" s="1"/>
  <c r="P3537" i="2"/>
  <c r="O3537" i="2"/>
  <c r="T3536" i="2"/>
  <c r="S3536" i="2"/>
  <c r="U3536" i="2" s="1"/>
  <c r="P3536" i="2"/>
  <c r="O3536" i="2"/>
  <c r="T3535" i="2"/>
  <c r="S3535" i="2"/>
  <c r="U3535" i="2" s="1"/>
  <c r="P3535" i="2"/>
  <c r="O3535" i="2"/>
  <c r="T3534" i="2"/>
  <c r="S3534" i="2"/>
  <c r="U3534" i="2" s="1"/>
  <c r="P3534" i="2"/>
  <c r="O3534" i="2"/>
  <c r="T3533" i="2"/>
  <c r="S3533" i="2"/>
  <c r="U3533" i="2" s="1"/>
  <c r="P3533" i="2"/>
  <c r="O3533" i="2"/>
  <c r="T3532" i="2"/>
  <c r="S3532" i="2"/>
  <c r="U3532" i="2" s="1"/>
  <c r="P3532" i="2"/>
  <c r="O3532" i="2"/>
  <c r="T3531" i="2"/>
  <c r="S3531" i="2"/>
  <c r="U3531" i="2" s="1"/>
  <c r="P3531" i="2"/>
  <c r="O3531" i="2"/>
  <c r="T3530" i="2"/>
  <c r="S3530" i="2"/>
  <c r="U3530" i="2" s="1"/>
  <c r="P3530" i="2"/>
  <c r="O3530" i="2"/>
  <c r="T3529" i="2"/>
  <c r="S3529" i="2"/>
  <c r="U3529" i="2" s="1"/>
  <c r="P3529" i="2"/>
  <c r="O3529" i="2"/>
  <c r="T3528" i="2"/>
  <c r="S3528" i="2"/>
  <c r="U3528" i="2" s="1"/>
  <c r="P3528" i="2"/>
  <c r="O3528" i="2"/>
  <c r="T3527" i="2"/>
  <c r="S3527" i="2"/>
  <c r="U3527" i="2" s="1"/>
  <c r="P3527" i="2"/>
  <c r="O3527" i="2"/>
  <c r="T3526" i="2"/>
  <c r="S3526" i="2"/>
  <c r="U3526" i="2" s="1"/>
  <c r="P3526" i="2"/>
  <c r="O3526" i="2"/>
  <c r="T3525" i="2"/>
  <c r="S3525" i="2"/>
  <c r="U3525" i="2" s="1"/>
  <c r="P3525" i="2"/>
  <c r="O3525" i="2"/>
  <c r="T3524" i="2"/>
  <c r="S3524" i="2"/>
  <c r="U3524" i="2" s="1"/>
  <c r="P3524" i="2"/>
  <c r="O3524" i="2"/>
  <c r="T3523" i="2"/>
  <c r="S3523" i="2"/>
  <c r="U3523" i="2" s="1"/>
  <c r="P3523" i="2"/>
  <c r="O3523" i="2"/>
  <c r="T3522" i="2"/>
  <c r="S3522" i="2"/>
  <c r="U3522" i="2" s="1"/>
  <c r="P3522" i="2"/>
  <c r="O3522" i="2"/>
  <c r="T3521" i="2"/>
  <c r="S3521" i="2"/>
  <c r="U3521" i="2" s="1"/>
  <c r="P3521" i="2"/>
  <c r="O3521" i="2"/>
  <c r="T3520" i="2"/>
  <c r="S3520" i="2"/>
  <c r="U3520" i="2" s="1"/>
  <c r="P3520" i="2"/>
  <c r="O3520" i="2"/>
  <c r="T3519" i="2"/>
  <c r="S3519" i="2"/>
  <c r="U3519" i="2" s="1"/>
  <c r="P3519" i="2"/>
  <c r="O3519" i="2"/>
  <c r="T3518" i="2"/>
  <c r="S3518" i="2"/>
  <c r="U3518" i="2" s="1"/>
  <c r="P3518" i="2"/>
  <c r="O3518" i="2"/>
  <c r="T3517" i="2"/>
  <c r="S3517" i="2"/>
  <c r="U3517" i="2" s="1"/>
  <c r="P3517" i="2"/>
  <c r="O3517" i="2"/>
  <c r="T3516" i="2"/>
  <c r="S3516" i="2"/>
  <c r="U3516" i="2" s="1"/>
  <c r="P3516" i="2"/>
  <c r="O3516" i="2"/>
  <c r="T3515" i="2"/>
  <c r="S3515" i="2"/>
  <c r="U3515" i="2" s="1"/>
  <c r="P3515" i="2"/>
  <c r="O3515" i="2"/>
  <c r="T3514" i="2"/>
  <c r="S3514" i="2"/>
  <c r="U3514" i="2" s="1"/>
  <c r="P3514" i="2"/>
  <c r="O3514" i="2"/>
  <c r="T3513" i="2"/>
  <c r="S3513" i="2"/>
  <c r="U3513" i="2" s="1"/>
  <c r="P3513" i="2"/>
  <c r="O3513" i="2"/>
  <c r="T3512" i="2"/>
  <c r="S3512" i="2"/>
  <c r="U3512" i="2" s="1"/>
  <c r="P3512" i="2"/>
  <c r="O3512" i="2"/>
  <c r="T3511" i="2"/>
  <c r="S3511" i="2"/>
  <c r="U3511" i="2" s="1"/>
  <c r="P3511" i="2"/>
  <c r="O3511" i="2"/>
  <c r="T3510" i="2"/>
  <c r="S3510" i="2"/>
  <c r="U3510" i="2" s="1"/>
  <c r="P3510" i="2"/>
  <c r="O3510" i="2"/>
  <c r="T3509" i="2"/>
  <c r="S3509" i="2"/>
  <c r="U3509" i="2" s="1"/>
  <c r="P3509" i="2"/>
  <c r="O3509" i="2"/>
  <c r="T3508" i="2"/>
  <c r="S3508" i="2"/>
  <c r="U3508" i="2" s="1"/>
  <c r="P3508" i="2"/>
  <c r="O3508" i="2"/>
  <c r="T3507" i="2"/>
  <c r="S3507" i="2"/>
  <c r="U3507" i="2" s="1"/>
  <c r="P3507" i="2"/>
  <c r="O3507" i="2"/>
  <c r="T3506" i="2"/>
  <c r="S3506" i="2"/>
  <c r="U3506" i="2" s="1"/>
  <c r="P3506" i="2"/>
  <c r="O3506" i="2"/>
  <c r="T3505" i="2"/>
  <c r="S3505" i="2"/>
  <c r="U3505" i="2" s="1"/>
  <c r="P3505" i="2"/>
  <c r="O3505" i="2"/>
  <c r="T3504" i="2"/>
  <c r="S3504" i="2"/>
  <c r="U3504" i="2" s="1"/>
  <c r="P3504" i="2"/>
  <c r="O3504" i="2"/>
  <c r="T3503" i="2"/>
  <c r="S3503" i="2"/>
  <c r="U3503" i="2" s="1"/>
  <c r="P3503" i="2"/>
  <c r="O3503" i="2"/>
  <c r="T3502" i="2"/>
  <c r="S3502" i="2"/>
  <c r="U3502" i="2" s="1"/>
  <c r="P3502" i="2"/>
  <c r="O3502" i="2"/>
  <c r="T3501" i="2"/>
  <c r="S3501" i="2"/>
  <c r="U3501" i="2" s="1"/>
  <c r="P3501" i="2"/>
  <c r="O3501" i="2"/>
  <c r="T3500" i="2"/>
  <c r="S3500" i="2"/>
  <c r="U3500" i="2" s="1"/>
  <c r="P3500" i="2"/>
  <c r="O3500" i="2"/>
  <c r="T3499" i="2"/>
  <c r="S3499" i="2"/>
  <c r="U3499" i="2" s="1"/>
  <c r="P3499" i="2"/>
  <c r="O3499" i="2"/>
  <c r="T3498" i="2"/>
  <c r="S3498" i="2"/>
  <c r="U3498" i="2" s="1"/>
  <c r="P3498" i="2"/>
  <c r="O3498" i="2"/>
  <c r="T3497" i="2"/>
  <c r="S3497" i="2"/>
  <c r="U3497" i="2" s="1"/>
  <c r="P3497" i="2"/>
  <c r="O3497" i="2"/>
  <c r="T3496" i="2"/>
  <c r="S3496" i="2"/>
  <c r="U3496" i="2" s="1"/>
  <c r="P3496" i="2"/>
  <c r="O3496" i="2"/>
  <c r="T3495" i="2"/>
  <c r="S3495" i="2"/>
  <c r="U3495" i="2" s="1"/>
  <c r="P3495" i="2"/>
  <c r="O3495" i="2"/>
  <c r="T3494" i="2"/>
  <c r="S3494" i="2"/>
  <c r="U3494" i="2" s="1"/>
  <c r="P3494" i="2"/>
  <c r="O3494" i="2"/>
  <c r="T3493" i="2"/>
  <c r="S3493" i="2"/>
  <c r="U3493" i="2" s="1"/>
  <c r="P3493" i="2"/>
  <c r="O3493" i="2"/>
  <c r="T3492" i="2"/>
  <c r="S3492" i="2"/>
  <c r="U3492" i="2" s="1"/>
  <c r="P3492" i="2"/>
  <c r="O3492" i="2"/>
  <c r="T3491" i="2"/>
  <c r="S3491" i="2"/>
  <c r="U3491" i="2" s="1"/>
  <c r="P3491" i="2"/>
  <c r="O3491" i="2"/>
  <c r="T3490" i="2"/>
  <c r="S3490" i="2"/>
  <c r="U3490" i="2" s="1"/>
  <c r="P3490" i="2"/>
  <c r="O3490" i="2"/>
  <c r="T3489" i="2"/>
  <c r="S3489" i="2"/>
  <c r="U3489" i="2" s="1"/>
  <c r="P3489" i="2"/>
  <c r="O3489" i="2"/>
  <c r="T3488" i="2"/>
  <c r="S3488" i="2"/>
  <c r="U3488" i="2" s="1"/>
  <c r="P3488" i="2"/>
  <c r="O3488" i="2"/>
  <c r="T3487" i="2"/>
  <c r="S3487" i="2"/>
  <c r="U3487" i="2" s="1"/>
  <c r="P3487" i="2"/>
  <c r="O3487" i="2"/>
  <c r="T3486" i="2"/>
  <c r="S3486" i="2"/>
  <c r="U3486" i="2" s="1"/>
  <c r="P3486" i="2"/>
  <c r="O3486" i="2"/>
  <c r="T3485" i="2"/>
  <c r="S3485" i="2"/>
  <c r="U3485" i="2" s="1"/>
  <c r="P3485" i="2"/>
  <c r="O3485" i="2"/>
  <c r="T3484" i="2"/>
  <c r="S3484" i="2"/>
  <c r="U3484" i="2" s="1"/>
  <c r="P3484" i="2"/>
  <c r="O3484" i="2"/>
  <c r="T3483" i="2"/>
  <c r="S3483" i="2"/>
  <c r="U3483" i="2" s="1"/>
  <c r="P3483" i="2"/>
  <c r="O3483" i="2"/>
  <c r="T3482" i="2"/>
  <c r="S3482" i="2"/>
  <c r="U3482" i="2" s="1"/>
  <c r="P3482" i="2"/>
  <c r="O3482" i="2"/>
  <c r="T3481" i="2"/>
  <c r="S3481" i="2"/>
  <c r="U3481" i="2" s="1"/>
  <c r="P3481" i="2"/>
  <c r="O3481" i="2"/>
  <c r="T3480" i="2"/>
  <c r="S3480" i="2"/>
  <c r="U3480" i="2" s="1"/>
  <c r="P3480" i="2"/>
  <c r="O3480" i="2"/>
  <c r="T3479" i="2"/>
  <c r="S3479" i="2"/>
  <c r="U3479" i="2" s="1"/>
  <c r="P3479" i="2"/>
  <c r="O3479" i="2"/>
  <c r="T3478" i="2"/>
  <c r="S3478" i="2"/>
  <c r="U3478" i="2" s="1"/>
  <c r="P3478" i="2"/>
  <c r="O3478" i="2"/>
  <c r="T3477" i="2"/>
  <c r="S3477" i="2"/>
  <c r="U3477" i="2" s="1"/>
  <c r="P3477" i="2"/>
  <c r="O3477" i="2"/>
  <c r="T3476" i="2"/>
  <c r="S3476" i="2"/>
  <c r="U3476" i="2" s="1"/>
  <c r="P3476" i="2"/>
  <c r="O3476" i="2"/>
  <c r="T3475" i="2"/>
  <c r="S3475" i="2"/>
  <c r="U3475" i="2" s="1"/>
  <c r="P3475" i="2"/>
  <c r="O3475" i="2"/>
  <c r="T3474" i="2"/>
  <c r="S3474" i="2"/>
  <c r="U3474" i="2" s="1"/>
  <c r="P3474" i="2"/>
  <c r="O3474" i="2"/>
  <c r="T3473" i="2"/>
  <c r="S3473" i="2"/>
  <c r="U3473" i="2" s="1"/>
  <c r="P3473" i="2"/>
  <c r="O3473" i="2"/>
  <c r="T3472" i="2"/>
  <c r="S3472" i="2"/>
  <c r="U3472" i="2" s="1"/>
  <c r="P3472" i="2"/>
  <c r="O3472" i="2"/>
  <c r="T3471" i="2"/>
  <c r="S3471" i="2"/>
  <c r="U3471" i="2" s="1"/>
  <c r="P3471" i="2"/>
  <c r="O3471" i="2"/>
  <c r="T3470" i="2"/>
  <c r="S3470" i="2"/>
  <c r="U3470" i="2" s="1"/>
  <c r="P3470" i="2"/>
  <c r="O3470" i="2"/>
  <c r="T3469" i="2"/>
  <c r="S3469" i="2"/>
  <c r="U3469" i="2" s="1"/>
  <c r="P3469" i="2"/>
  <c r="O3469" i="2"/>
  <c r="T3468" i="2"/>
  <c r="S3468" i="2"/>
  <c r="U3468" i="2" s="1"/>
  <c r="P3468" i="2"/>
  <c r="O3468" i="2"/>
  <c r="T3467" i="2"/>
  <c r="S3467" i="2"/>
  <c r="U3467" i="2" s="1"/>
  <c r="P3467" i="2"/>
  <c r="O3467" i="2"/>
  <c r="T3466" i="2"/>
  <c r="S3466" i="2"/>
  <c r="U3466" i="2" s="1"/>
  <c r="P3466" i="2"/>
  <c r="O3466" i="2"/>
  <c r="T3465" i="2"/>
  <c r="S3465" i="2"/>
  <c r="U3465" i="2" s="1"/>
  <c r="P3465" i="2"/>
  <c r="O3465" i="2"/>
  <c r="T3464" i="2"/>
  <c r="S3464" i="2"/>
  <c r="U3464" i="2" s="1"/>
  <c r="P3464" i="2"/>
  <c r="O3464" i="2"/>
  <c r="T3463" i="2"/>
  <c r="S3463" i="2"/>
  <c r="U3463" i="2" s="1"/>
  <c r="P3463" i="2"/>
  <c r="O3463" i="2"/>
  <c r="T3462" i="2"/>
  <c r="S3462" i="2"/>
  <c r="U3462" i="2" s="1"/>
  <c r="P3462" i="2"/>
  <c r="O3462" i="2"/>
  <c r="T3461" i="2"/>
  <c r="S3461" i="2"/>
  <c r="U3461" i="2" s="1"/>
  <c r="P3461" i="2"/>
  <c r="O3461" i="2"/>
  <c r="T3460" i="2"/>
  <c r="S3460" i="2"/>
  <c r="U3460" i="2" s="1"/>
  <c r="P3460" i="2"/>
  <c r="O3460" i="2"/>
  <c r="T3459" i="2"/>
  <c r="S3459" i="2"/>
  <c r="U3459" i="2" s="1"/>
  <c r="P3459" i="2"/>
  <c r="O3459" i="2"/>
  <c r="T3458" i="2"/>
  <c r="S3458" i="2"/>
  <c r="U3458" i="2" s="1"/>
  <c r="P3458" i="2"/>
  <c r="O3458" i="2"/>
  <c r="T3457" i="2"/>
  <c r="S3457" i="2"/>
  <c r="U3457" i="2" s="1"/>
  <c r="P3457" i="2"/>
  <c r="O3457" i="2"/>
  <c r="T3456" i="2"/>
  <c r="S3456" i="2"/>
  <c r="U3456" i="2" s="1"/>
  <c r="P3456" i="2"/>
  <c r="O3456" i="2"/>
  <c r="T3455" i="2"/>
  <c r="S3455" i="2"/>
  <c r="U3455" i="2" s="1"/>
  <c r="P3455" i="2"/>
  <c r="O3455" i="2"/>
  <c r="T3454" i="2"/>
  <c r="S3454" i="2"/>
  <c r="U3454" i="2" s="1"/>
  <c r="P3454" i="2"/>
  <c r="O3454" i="2"/>
  <c r="T3453" i="2"/>
  <c r="S3453" i="2"/>
  <c r="U3453" i="2" s="1"/>
  <c r="P3453" i="2"/>
  <c r="O3453" i="2"/>
  <c r="T3452" i="2"/>
  <c r="S3452" i="2"/>
  <c r="U3452" i="2" s="1"/>
  <c r="P3452" i="2"/>
  <c r="O3452" i="2"/>
  <c r="T3451" i="2"/>
  <c r="S3451" i="2"/>
  <c r="U3451" i="2" s="1"/>
  <c r="P3451" i="2"/>
  <c r="O3451" i="2"/>
  <c r="T3450" i="2"/>
  <c r="S3450" i="2"/>
  <c r="U3450" i="2" s="1"/>
  <c r="P3450" i="2"/>
  <c r="O3450" i="2"/>
  <c r="T3449" i="2"/>
  <c r="S3449" i="2"/>
  <c r="U3449" i="2" s="1"/>
  <c r="P3449" i="2"/>
  <c r="O3449" i="2"/>
  <c r="T3448" i="2"/>
  <c r="S3448" i="2"/>
  <c r="U3448" i="2" s="1"/>
  <c r="P3448" i="2"/>
  <c r="O3448" i="2"/>
  <c r="T3447" i="2"/>
  <c r="S3447" i="2"/>
  <c r="U3447" i="2" s="1"/>
  <c r="P3447" i="2"/>
  <c r="O3447" i="2"/>
  <c r="T3446" i="2"/>
  <c r="S3446" i="2"/>
  <c r="U3446" i="2" s="1"/>
  <c r="P3446" i="2"/>
  <c r="O3446" i="2"/>
  <c r="T3445" i="2"/>
  <c r="S3445" i="2"/>
  <c r="U3445" i="2" s="1"/>
  <c r="P3445" i="2"/>
  <c r="O3445" i="2"/>
  <c r="T3444" i="2"/>
  <c r="S3444" i="2"/>
  <c r="U3444" i="2" s="1"/>
  <c r="P3444" i="2"/>
  <c r="O3444" i="2"/>
  <c r="T3443" i="2"/>
  <c r="S3443" i="2"/>
  <c r="U3443" i="2" s="1"/>
  <c r="P3443" i="2"/>
  <c r="O3443" i="2"/>
  <c r="T3442" i="2"/>
  <c r="S3442" i="2"/>
  <c r="U3442" i="2" s="1"/>
  <c r="P3442" i="2"/>
  <c r="O3442" i="2"/>
  <c r="T3441" i="2"/>
  <c r="S3441" i="2"/>
  <c r="U3441" i="2" s="1"/>
  <c r="P3441" i="2"/>
  <c r="O3441" i="2"/>
  <c r="T3440" i="2"/>
  <c r="S3440" i="2"/>
  <c r="U3440" i="2" s="1"/>
  <c r="P3440" i="2"/>
  <c r="O3440" i="2"/>
  <c r="T3439" i="2"/>
  <c r="S3439" i="2"/>
  <c r="U3439" i="2" s="1"/>
  <c r="P3439" i="2"/>
  <c r="O3439" i="2"/>
  <c r="T3438" i="2"/>
  <c r="S3438" i="2"/>
  <c r="U3438" i="2" s="1"/>
  <c r="P3438" i="2"/>
  <c r="O3438" i="2"/>
  <c r="T3437" i="2"/>
  <c r="S3437" i="2"/>
  <c r="U3437" i="2" s="1"/>
  <c r="P3437" i="2"/>
  <c r="O3437" i="2"/>
  <c r="T3436" i="2"/>
  <c r="S3436" i="2"/>
  <c r="U3436" i="2" s="1"/>
  <c r="P3436" i="2"/>
  <c r="O3436" i="2"/>
  <c r="T3435" i="2"/>
  <c r="S3435" i="2"/>
  <c r="U3435" i="2" s="1"/>
  <c r="P3435" i="2"/>
  <c r="O3435" i="2"/>
  <c r="T3434" i="2"/>
  <c r="S3434" i="2"/>
  <c r="U3434" i="2" s="1"/>
  <c r="P3434" i="2"/>
  <c r="O3434" i="2"/>
  <c r="T3433" i="2"/>
  <c r="S3433" i="2"/>
  <c r="U3433" i="2" s="1"/>
  <c r="P3433" i="2"/>
  <c r="O3433" i="2"/>
  <c r="T3432" i="2"/>
  <c r="S3432" i="2"/>
  <c r="U3432" i="2" s="1"/>
  <c r="P3432" i="2"/>
  <c r="O3432" i="2"/>
  <c r="T3431" i="2"/>
  <c r="S3431" i="2"/>
  <c r="U3431" i="2" s="1"/>
  <c r="P3431" i="2"/>
  <c r="O3431" i="2"/>
  <c r="T3430" i="2"/>
  <c r="S3430" i="2"/>
  <c r="U3430" i="2" s="1"/>
  <c r="P3430" i="2"/>
  <c r="O3430" i="2"/>
  <c r="T3429" i="2"/>
  <c r="S3429" i="2"/>
  <c r="U3429" i="2" s="1"/>
  <c r="P3429" i="2"/>
  <c r="O3429" i="2"/>
  <c r="T3428" i="2"/>
  <c r="S3428" i="2"/>
  <c r="U3428" i="2" s="1"/>
  <c r="P3428" i="2"/>
  <c r="O3428" i="2"/>
  <c r="T3427" i="2"/>
  <c r="S3427" i="2"/>
  <c r="U3427" i="2" s="1"/>
  <c r="P3427" i="2"/>
  <c r="O3427" i="2"/>
  <c r="T3426" i="2"/>
  <c r="S3426" i="2"/>
  <c r="U3426" i="2" s="1"/>
  <c r="P3426" i="2"/>
  <c r="O3426" i="2"/>
  <c r="T3425" i="2"/>
  <c r="S3425" i="2"/>
  <c r="U3425" i="2" s="1"/>
  <c r="P3425" i="2"/>
  <c r="O3425" i="2"/>
  <c r="T3424" i="2"/>
  <c r="S3424" i="2"/>
  <c r="U3424" i="2" s="1"/>
  <c r="P3424" i="2"/>
  <c r="O3424" i="2"/>
  <c r="T3423" i="2"/>
  <c r="S3423" i="2"/>
  <c r="U3423" i="2" s="1"/>
  <c r="P3423" i="2"/>
  <c r="O3423" i="2"/>
  <c r="T3422" i="2"/>
  <c r="S3422" i="2"/>
  <c r="U3422" i="2" s="1"/>
  <c r="P3422" i="2"/>
  <c r="O3422" i="2"/>
  <c r="T3421" i="2"/>
  <c r="S3421" i="2"/>
  <c r="U3421" i="2" s="1"/>
  <c r="P3421" i="2"/>
  <c r="O3421" i="2"/>
  <c r="T3420" i="2"/>
  <c r="S3420" i="2"/>
  <c r="U3420" i="2" s="1"/>
  <c r="P3420" i="2"/>
  <c r="O3420" i="2"/>
  <c r="T3419" i="2"/>
  <c r="S3419" i="2"/>
  <c r="U3419" i="2" s="1"/>
  <c r="P3419" i="2"/>
  <c r="O3419" i="2"/>
  <c r="T3418" i="2"/>
  <c r="S3418" i="2"/>
  <c r="U3418" i="2" s="1"/>
  <c r="P3418" i="2"/>
  <c r="O3418" i="2"/>
  <c r="T3417" i="2"/>
  <c r="S3417" i="2"/>
  <c r="U3417" i="2" s="1"/>
  <c r="P3417" i="2"/>
  <c r="O3417" i="2"/>
  <c r="T3416" i="2"/>
  <c r="S3416" i="2"/>
  <c r="U3416" i="2" s="1"/>
  <c r="P3416" i="2"/>
  <c r="O3416" i="2"/>
  <c r="T3415" i="2"/>
  <c r="S3415" i="2"/>
  <c r="U3415" i="2" s="1"/>
  <c r="P3415" i="2"/>
  <c r="O3415" i="2"/>
  <c r="T3414" i="2"/>
  <c r="S3414" i="2"/>
  <c r="U3414" i="2" s="1"/>
  <c r="P3414" i="2"/>
  <c r="O3414" i="2"/>
  <c r="T3413" i="2"/>
  <c r="S3413" i="2"/>
  <c r="U3413" i="2" s="1"/>
  <c r="P3413" i="2"/>
  <c r="O3413" i="2"/>
  <c r="T3412" i="2"/>
  <c r="S3412" i="2"/>
  <c r="U3412" i="2" s="1"/>
  <c r="P3412" i="2"/>
  <c r="O3412" i="2"/>
  <c r="T3411" i="2"/>
  <c r="S3411" i="2"/>
  <c r="U3411" i="2" s="1"/>
  <c r="P3411" i="2"/>
  <c r="O3411" i="2"/>
  <c r="T3410" i="2"/>
  <c r="S3410" i="2"/>
  <c r="U3410" i="2" s="1"/>
  <c r="P3410" i="2"/>
  <c r="O3410" i="2"/>
  <c r="T3409" i="2"/>
  <c r="S3409" i="2"/>
  <c r="U3409" i="2" s="1"/>
  <c r="P3409" i="2"/>
  <c r="O3409" i="2"/>
  <c r="T3408" i="2"/>
  <c r="S3408" i="2"/>
  <c r="U3408" i="2" s="1"/>
  <c r="P3408" i="2"/>
  <c r="O3408" i="2"/>
  <c r="T3407" i="2"/>
  <c r="S3407" i="2"/>
  <c r="U3407" i="2" s="1"/>
  <c r="P3407" i="2"/>
  <c r="O3407" i="2"/>
  <c r="T3406" i="2"/>
  <c r="S3406" i="2"/>
  <c r="U3406" i="2" s="1"/>
  <c r="P3406" i="2"/>
  <c r="O3406" i="2"/>
  <c r="T3405" i="2"/>
  <c r="S3405" i="2"/>
  <c r="U3405" i="2" s="1"/>
  <c r="P3405" i="2"/>
  <c r="O3405" i="2"/>
  <c r="T3404" i="2"/>
  <c r="S3404" i="2"/>
  <c r="U3404" i="2" s="1"/>
  <c r="P3404" i="2"/>
  <c r="O3404" i="2"/>
  <c r="T3403" i="2"/>
  <c r="S3403" i="2"/>
  <c r="U3403" i="2" s="1"/>
  <c r="P3403" i="2"/>
  <c r="O3403" i="2"/>
  <c r="T3402" i="2"/>
  <c r="S3402" i="2"/>
  <c r="U3402" i="2" s="1"/>
  <c r="P3402" i="2"/>
  <c r="O3402" i="2"/>
  <c r="T3401" i="2"/>
  <c r="S3401" i="2"/>
  <c r="U3401" i="2" s="1"/>
  <c r="P3401" i="2"/>
  <c r="O3401" i="2"/>
  <c r="T3400" i="2"/>
  <c r="S3400" i="2"/>
  <c r="U3400" i="2" s="1"/>
  <c r="P3400" i="2"/>
  <c r="O3400" i="2"/>
  <c r="T3399" i="2"/>
  <c r="S3399" i="2"/>
  <c r="U3399" i="2" s="1"/>
  <c r="P3399" i="2"/>
  <c r="O3399" i="2"/>
  <c r="T3398" i="2"/>
  <c r="S3398" i="2"/>
  <c r="U3398" i="2" s="1"/>
  <c r="P3398" i="2"/>
  <c r="O3398" i="2"/>
  <c r="T3397" i="2"/>
  <c r="S3397" i="2"/>
  <c r="U3397" i="2" s="1"/>
  <c r="P3397" i="2"/>
  <c r="O3397" i="2"/>
  <c r="T3396" i="2"/>
  <c r="S3396" i="2"/>
  <c r="U3396" i="2" s="1"/>
  <c r="P3396" i="2"/>
  <c r="O3396" i="2"/>
  <c r="T3395" i="2"/>
  <c r="S3395" i="2"/>
  <c r="U3395" i="2" s="1"/>
  <c r="P3395" i="2"/>
  <c r="O3395" i="2"/>
  <c r="T3394" i="2"/>
  <c r="S3394" i="2"/>
  <c r="U3394" i="2" s="1"/>
  <c r="P3394" i="2"/>
  <c r="O3394" i="2"/>
  <c r="T3393" i="2"/>
  <c r="S3393" i="2"/>
  <c r="U3393" i="2" s="1"/>
  <c r="P3393" i="2"/>
  <c r="O3393" i="2"/>
  <c r="T3392" i="2"/>
  <c r="S3392" i="2"/>
  <c r="U3392" i="2" s="1"/>
  <c r="P3392" i="2"/>
  <c r="O3392" i="2"/>
  <c r="T3391" i="2"/>
  <c r="S3391" i="2"/>
  <c r="U3391" i="2" s="1"/>
  <c r="P3391" i="2"/>
  <c r="O3391" i="2"/>
  <c r="T3390" i="2"/>
  <c r="S3390" i="2"/>
  <c r="U3390" i="2" s="1"/>
  <c r="P3390" i="2"/>
  <c r="O3390" i="2"/>
  <c r="T3389" i="2"/>
  <c r="S3389" i="2"/>
  <c r="U3389" i="2" s="1"/>
  <c r="P3389" i="2"/>
  <c r="O3389" i="2"/>
  <c r="T3388" i="2"/>
  <c r="S3388" i="2"/>
  <c r="U3388" i="2" s="1"/>
  <c r="P3388" i="2"/>
  <c r="O3388" i="2"/>
  <c r="T3387" i="2"/>
  <c r="S3387" i="2"/>
  <c r="U3387" i="2" s="1"/>
  <c r="P3387" i="2"/>
  <c r="O3387" i="2"/>
  <c r="T3386" i="2"/>
  <c r="S3386" i="2"/>
  <c r="U3386" i="2" s="1"/>
  <c r="P3386" i="2"/>
  <c r="O3386" i="2"/>
  <c r="T3385" i="2"/>
  <c r="S3385" i="2"/>
  <c r="U3385" i="2" s="1"/>
  <c r="P3385" i="2"/>
  <c r="O3385" i="2"/>
  <c r="T3384" i="2"/>
  <c r="S3384" i="2"/>
  <c r="U3384" i="2" s="1"/>
  <c r="P3384" i="2"/>
  <c r="O3384" i="2"/>
  <c r="T3383" i="2"/>
  <c r="S3383" i="2"/>
  <c r="U3383" i="2" s="1"/>
  <c r="P3383" i="2"/>
  <c r="O3383" i="2"/>
  <c r="T3382" i="2"/>
  <c r="S3382" i="2"/>
  <c r="U3382" i="2" s="1"/>
  <c r="P3382" i="2"/>
  <c r="O3382" i="2"/>
  <c r="T3381" i="2"/>
  <c r="S3381" i="2"/>
  <c r="U3381" i="2" s="1"/>
  <c r="P3381" i="2"/>
  <c r="O3381" i="2"/>
  <c r="T3380" i="2"/>
  <c r="S3380" i="2"/>
  <c r="U3380" i="2" s="1"/>
  <c r="P3380" i="2"/>
  <c r="O3380" i="2"/>
  <c r="T3379" i="2"/>
  <c r="S3379" i="2"/>
  <c r="U3379" i="2" s="1"/>
  <c r="P3379" i="2"/>
  <c r="O3379" i="2"/>
  <c r="T3378" i="2"/>
  <c r="S3378" i="2"/>
  <c r="U3378" i="2" s="1"/>
  <c r="P3378" i="2"/>
  <c r="O3378" i="2"/>
  <c r="T3377" i="2"/>
  <c r="S3377" i="2"/>
  <c r="U3377" i="2" s="1"/>
  <c r="P3377" i="2"/>
  <c r="O3377" i="2"/>
  <c r="T3376" i="2"/>
  <c r="S3376" i="2"/>
  <c r="U3376" i="2" s="1"/>
  <c r="P3376" i="2"/>
  <c r="O3376" i="2"/>
  <c r="T3375" i="2"/>
  <c r="S3375" i="2"/>
  <c r="U3375" i="2" s="1"/>
  <c r="P3375" i="2"/>
  <c r="O3375" i="2"/>
  <c r="T3374" i="2"/>
  <c r="S3374" i="2"/>
  <c r="U3374" i="2" s="1"/>
  <c r="P3374" i="2"/>
  <c r="O3374" i="2"/>
  <c r="T3373" i="2"/>
  <c r="S3373" i="2"/>
  <c r="U3373" i="2" s="1"/>
  <c r="P3373" i="2"/>
  <c r="O3373" i="2"/>
  <c r="T3372" i="2"/>
  <c r="S3372" i="2"/>
  <c r="U3372" i="2" s="1"/>
  <c r="P3372" i="2"/>
  <c r="O3372" i="2"/>
  <c r="T3371" i="2"/>
  <c r="S3371" i="2"/>
  <c r="U3371" i="2" s="1"/>
  <c r="P3371" i="2"/>
  <c r="O3371" i="2"/>
  <c r="T3370" i="2"/>
  <c r="S3370" i="2"/>
  <c r="U3370" i="2" s="1"/>
  <c r="P3370" i="2"/>
  <c r="O3370" i="2"/>
  <c r="T3369" i="2"/>
  <c r="S3369" i="2"/>
  <c r="U3369" i="2" s="1"/>
  <c r="P3369" i="2"/>
  <c r="O3369" i="2"/>
  <c r="T3368" i="2"/>
  <c r="S3368" i="2"/>
  <c r="U3368" i="2" s="1"/>
  <c r="P3368" i="2"/>
  <c r="O3368" i="2"/>
  <c r="T3367" i="2"/>
  <c r="S3367" i="2"/>
  <c r="U3367" i="2" s="1"/>
  <c r="P3367" i="2"/>
  <c r="O3367" i="2"/>
  <c r="T3366" i="2"/>
  <c r="S3366" i="2"/>
  <c r="U3366" i="2" s="1"/>
  <c r="P3366" i="2"/>
  <c r="O3366" i="2"/>
  <c r="T3365" i="2"/>
  <c r="S3365" i="2"/>
  <c r="U3365" i="2" s="1"/>
  <c r="P3365" i="2"/>
  <c r="O3365" i="2"/>
  <c r="T3364" i="2"/>
  <c r="S3364" i="2"/>
  <c r="U3364" i="2" s="1"/>
  <c r="P3364" i="2"/>
  <c r="O3364" i="2"/>
  <c r="T3363" i="2"/>
  <c r="S3363" i="2"/>
  <c r="U3363" i="2" s="1"/>
  <c r="P3363" i="2"/>
  <c r="O3363" i="2"/>
  <c r="T3362" i="2"/>
  <c r="S3362" i="2"/>
  <c r="U3362" i="2" s="1"/>
  <c r="P3362" i="2"/>
  <c r="O3362" i="2"/>
  <c r="T3361" i="2"/>
  <c r="S3361" i="2"/>
  <c r="U3361" i="2" s="1"/>
  <c r="P3361" i="2"/>
  <c r="O3361" i="2"/>
  <c r="T3360" i="2"/>
  <c r="S3360" i="2"/>
  <c r="U3360" i="2" s="1"/>
  <c r="P3360" i="2"/>
  <c r="O3360" i="2"/>
  <c r="T3359" i="2"/>
  <c r="S3359" i="2"/>
  <c r="U3359" i="2" s="1"/>
  <c r="P3359" i="2"/>
  <c r="O3359" i="2"/>
  <c r="T3358" i="2"/>
  <c r="S3358" i="2"/>
  <c r="U3358" i="2" s="1"/>
  <c r="P3358" i="2"/>
  <c r="O3358" i="2"/>
  <c r="T3357" i="2"/>
  <c r="S3357" i="2"/>
  <c r="U3357" i="2" s="1"/>
  <c r="P3357" i="2"/>
  <c r="O3357" i="2"/>
  <c r="T3356" i="2"/>
  <c r="S3356" i="2"/>
  <c r="U3356" i="2" s="1"/>
  <c r="P3356" i="2"/>
  <c r="O3356" i="2"/>
  <c r="T3355" i="2"/>
  <c r="S3355" i="2"/>
  <c r="U3355" i="2" s="1"/>
  <c r="P3355" i="2"/>
  <c r="O3355" i="2"/>
  <c r="T3354" i="2"/>
  <c r="S3354" i="2"/>
  <c r="U3354" i="2" s="1"/>
  <c r="P3354" i="2"/>
  <c r="O3354" i="2"/>
  <c r="T3353" i="2"/>
  <c r="S3353" i="2"/>
  <c r="U3353" i="2" s="1"/>
  <c r="P3353" i="2"/>
  <c r="O3353" i="2"/>
  <c r="T3352" i="2"/>
  <c r="S3352" i="2"/>
  <c r="U3352" i="2" s="1"/>
  <c r="P3352" i="2"/>
  <c r="O3352" i="2"/>
  <c r="T3351" i="2"/>
  <c r="S3351" i="2"/>
  <c r="U3351" i="2" s="1"/>
  <c r="P3351" i="2"/>
  <c r="O3351" i="2"/>
  <c r="T3350" i="2"/>
  <c r="S3350" i="2"/>
  <c r="U3350" i="2" s="1"/>
  <c r="P3350" i="2"/>
  <c r="O3350" i="2"/>
  <c r="T3349" i="2"/>
  <c r="S3349" i="2"/>
  <c r="U3349" i="2" s="1"/>
  <c r="P3349" i="2"/>
  <c r="O3349" i="2"/>
  <c r="T3348" i="2"/>
  <c r="S3348" i="2"/>
  <c r="U3348" i="2" s="1"/>
  <c r="P3348" i="2"/>
  <c r="O3348" i="2"/>
  <c r="T3347" i="2"/>
  <c r="S3347" i="2"/>
  <c r="U3347" i="2" s="1"/>
  <c r="P3347" i="2"/>
  <c r="O3347" i="2"/>
  <c r="T3346" i="2"/>
  <c r="S3346" i="2"/>
  <c r="U3346" i="2" s="1"/>
  <c r="P3346" i="2"/>
  <c r="O3346" i="2"/>
  <c r="T3345" i="2"/>
  <c r="S3345" i="2"/>
  <c r="U3345" i="2" s="1"/>
  <c r="P3345" i="2"/>
  <c r="O3345" i="2"/>
  <c r="T3344" i="2"/>
  <c r="S3344" i="2"/>
  <c r="U3344" i="2" s="1"/>
  <c r="P3344" i="2"/>
  <c r="O3344" i="2"/>
  <c r="T3343" i="2"/>
  <c r="S3343" i="2"/>
  <c r="U3343" i="2" s="1"/>
  <c r="P3343" i="2"/>
  <c r="O3343" i="2"/>
  <c r="T3342" i="2"/>
  <c r="S3342" i="2"/>
  <c r="U3342" i="2" s="1"/>
  <c r="P3342" i="2"/>
  <c r="O3342" i="2"/>
  <c r="T3341" i="2"/>
  <c r="S3341" i="2"/>
  <c r="U3341" i="2" s="1"/>
  <c r="P3341" i="2"/>
  <c r="O3341" i="2"/>
  <c r="T3340" i="2"/>
  <c r="S3340" i="2"/>
  <c r="U3340" i="2" s="1"/>
  <c r="P3340" i="2"/>
  <c r="O3340" i="2"/>
  <c r="T3339" i="2"/>
  <c r="S3339" i="2"/>
  <c r="U3339" i="2" s="1"/>
  <c r="P3339" i="2"/>
  <c r="O3339" i="2"/>
  <c r="T3338" i="2"/>
  <c r="S3338" i="2"/>
  <c r="U3338" i="2" s="1"/>
  <c r="P3338" i="2"/>
  <c r="O3338" i="2"/>
  <c r="T3337" i="2"/>
  <c r="S3337" i="2"/>
  <c r="U3337" i="2" s="1"/>
  <c r="P3337" i="2"/>
  <c r="O3337" i="2"/>
  <c r="T3336" i="2"/>
  <c r="S3336" i="2"/>
  <c r="U3336" i="2" s="1"/>
  <c r="P3336" i="2"/>
  <c r="O3336" i="2"/>
  <c r="T3335" i="2"/>
  <c r="S3335" i="2"/>
  <c r="U3335" i="2" s="1"/>
  <c r="P3335" i="2"/>
  <c r="O3335" i="2"/>
  <c r="T3334" i="2"/>
  <c r="S3334" i="2"/>
  <c r="U3334" i="2" s="1"/>
  <c r="P3334" i="2"/>
  <c r="O3334" i="2"/>
  <c r="T3333" i="2"/>
  <c r="S3333" i="2"/>
  <c r="U3333" i="2" s="1"/>
  <c r="P3333" i="2"/>
  <c r="O3333" i="2"/>
  <c r="T3332" i="2"/>
  <c r="S3332" i="2"/>
  <c r="U3332" i="2" s="1"/>
  <c r="P3332" i="2"/>
  <c r="O3332" i="2"/>
  <c r="T3331" i="2"/>
  <c r="S3331" i="2"/>
  <c r="U3331" i="2" s="1"/>
  <c r="P3331" i="2"/>
  <c r="O3331" i="2"/>
  <c r="T3330" i="2"/>
  <c r="S3330" i="2"/>
  <c r="U3330" i="2" s="1"/>
  <c r="P3330" i="2"/>
  <c r="O3330" i="2"/>
  <c r="T3329" i="2"/>
  <c r="S3329" i="2"/>
  <c r="U3329" i="2" s="1"/>
  <c r="P3329" i="2"/>
  <c r="O3329" i="2"/>
  <c r="T3328" i="2"/>
  <c r="S3328" i="2"/>
  <c r="U3328" i="2" s="1"/>
  <c r="P3328" i="2"/>
  <c r="O3328" i="2"/>
  <c r="T3327" i="2"/>
  <c r="S3327" i="2"/>
  <c r="U3327" i="2" s="1"/>
  <c r="P3327" i="2"/>
  <c r="O3327" i="2"/>
  <c r="T3326" i="2"/>
  <c r="S3326" i="2"/>
  <c r="U3326" i="2" s="1"/>
  <c r="P3326" i="2"/>
  <c r="O3326" i="2"/>
  <c r="T3325" i="2"/>
  <c r="S3325" i="2"/>
  <c r="U3325" i="2" s="1"/>
  <c r="P3325" i="2"/>
  <c r="O3325" i="2"/>
  <c r="T3324" i="2"/>
  <c r="S3324" i="2"/>
  <c r="U3324" i="2" s="1"/>
  <c r="P3324" i="2"/>
  <c r="O3324" i="2"/>
  <c r="T3323" i="2"/>
  <c r="S3323" i="2"/>
  <c r="U3323" i="2" s="1"/>
  <c r="P3323" i="2"/>
  <c r="O3323" i="2"/>
  <c r="T3322" i="2"/>
  <c r="S3322" i="2"/>
  <c r="U3322" i="2" s="1"/>
  <c r="P3322" i="2"/>
  <c r="O3322" i="2"/>
  <c r="T3321" i="2"/>
  <c r="S3321" i="2"/>
  <c r="U3321" i="2" s="1"/>
  <c r="P3321" i="2"/>
  <c r="O3321" i="2"/>
  <c r="T3320" i="2"/>
  <c r="S3320" i="2"/>
  <c r="U3320" i="2" s="1"/>
  <c r="P3320" i="2"/>
  <c r="O3320" i="2"/>
  <c r="T3319" i="2"/>
  <c r="S3319" i="2"/>
  <c r="U3319" i="2" s="1"/>
  <c r="P3319" i="2"/>
  <c r="O3319" i="2"/>
  <c r="T3318" i="2"/>
  <c r="S3318" i="2"/>
  <c r="U3318" i="2" s="1"/>
  <c r="P3318" i="2"/>
  <c r="O3318" i="2"/>
  <c r="T3317" i="2"/>
  <c r="S3317" i="2"/>
  <c r="U3317" i="2" s="1"/>
  <c r="P3317" i="2"/>
  <c r="O3317" i="2"/>
  <c r="T3316" i="2"/>
  <c r="S3316" i="2"/>
  <c r="U3316" i="2" s="1"/>
  <c r="P3316" i="2"/>
  <c r="O3316" i="2"/>
  <c r="T3315" i="2"/>
  <c r="S3315" i="2"/>
  <c r="U3315" i="2" s="1"/>
  <c r="P3315" i="2"/>
  <c r="O3315" i="2"/>
  <c r="T3314" i="2"/>
  <c r="S3314" i="2"/>
  <c r="U3314" i="2" s="1"/>
  <c r="P3314" i="2"/>
  <c r="O3314" i="2"/>
  <c r="T3313" i="2"/>
  <c r="S3313" i="2"/>
  <c r="U3313" i="2" s="1"/>
  <c r="P3313" i="2"/>
  <c r="O3313" i="2"/>
  <c r="T3312" i="2"/>
  <c r="S3312" i="2"/>
  <c r="U3312" i="2" s="1"/>
  <c r="P3312" i="2"/>
  <c r="O3312" i="2"/>
  <c r="T3311" i="2"/>
  <c r="S3311" i="2"/>
  <c r="U3311" i="2" s="1"/>
  <c r="P3311" i="2"/>
  <c r="O3311" i="2"/>
  <c r="T3310" i="2"/>
  <c r="S3310" i="2"/>
  <c r="U3310" i="2" s="1"/>
  <c r="P3310" i="2"/>
  <c r="O3310" i="2"/>
  <c r="T3309" i="2"/>
  <c r="S3309" i="2"/>
  <c r="U3309" i="2" s="1"/>
  <c r="P3309" i="2"/>
  <c r="O3309" i="2"/>
  <c r="T3308" i="2"/>
  <c r="S3308" i="2"/>
  <c r="U3308" i="2" s="1"/>
  <c r="P3308" i="2"/>
  <c r="O3308" i="2"/>
  <c r="T3307" i="2"/>
  <c r="S3307" i="2"/>
  <c r="U3307" i="2" s="1"/>
  <c r="P3307" i="2"/>
  <c r="O3307" i="2"/>
  <c r="T3306" i="2"/>
  <c r="S3306" i="2"/>
  <c r="U3306" i="2" s="1"/>
  <c r="P3306" i="2"/>
  <c r="O3306" i="2"/>
  <c r="T3305" i="2"/>
  <c r="S3305" i="2"/>
  <c r="U3305" i="2" s="1"/>
  <c r="P3305" i="2"/>
  <c r="O3305" i="2"/>
  <c r="T3304" i="2"/>
  <c r="S3304" i="2"/>
  <c r="U3304" i="2" s="1"/>
  <c r="P3304" i="2"/>
  <c r="O3304" i="2"/>
  <c r="T3303" i="2"/>
  <c r="S3303" i="2"/>
  <c r="U3303" i="2" s="1"/>
  <c r="P3303" i="2"/>
  <c r="O3303" i="2"/>
  <c r="T3302" i="2"/>
  <c r="S3302" i="2"/>
  <c r="U3302" i="2" s="1"/>
  <c r="P3302" i="2"/>
  <c r="O3302" i="2"/>
  <c r="T3301" i="2"/>
  <c r="S3301" i="2"/>
  <c r="U3301" i="2" s="1"/>
  <c r="P3301" i="2"/>
  <c r="O3301" i="2"/>
  <c r="T3300" i="2"/>
  <c r="S3300" i="2"/>
  <c r="U3300" i="2" s="1"/>
  <c r="P3300" i="2"/>
  <c r="O3300" i="2"/>
  <c r="T3299" i="2"/>
  <c r="S3299" i="2"/>
  <c r="U3299" i="2" s="1"/>
  <c r="P3299" i="2"/>
  <c r="O3299" i="2"/>
  <c r="T3298" i="2"/>
  <c r="S3298" i="2"/>
  <c r="U3298" i="2" s="1"/>
  <c r="P3298" i="2"/>
  <c r="O3298" i="2"/>
  <c r="T3297" i="2"/>
  <c r="S3297" i="2"/>
  <c r="U3297" i="2" s="1"/>
  <c r="P3297" i="2"/>
  <c r="O3297" i="2"/>
  <c r="T3296" i="2"/>
  <c r="S3296" i="2"/>
  <c r="U3296" i="2" s="1"/>
  <c r="P3296" i="2"/>
  <c r="O3296" i="2"/>
  <c r="T3295" i="2"/>
  <c r="S3295" i="2"/>
  <c r="U3295" i="2" s="1"/>
  <c r="P3295" i="2"/>
  <c r="O3295" i="2"/>
  <c r="T3294" i="2"/>
  <c r="S3294" i="2"/>
  <c r="U3294" i="2" s="1"/>
  <c r="P3294" i="2"/>
  <c r="O3294" i="2"/>
  <c r="T3293" i="2"/>
  <c r="S3293" i="2"/>
  <c r="U3293" i="2" s="1"/>
  <c r="P3293" i="2"/>
  <c r="O3293" i="2"/>
  <c r="T3292" i="2"/>
  <c r="S3292" i="2"/>
  <c r="U3292" i="2" s="1"/>
  <c r="P3292" i="2"/>
  <c r="O3292" i="2"/>
  <c r="T3291" i="2"/>
  <c r="S3291" i="2"/>
  <c r="U3291" i="2" s="1"/>
  <c r="P3291" i="2"/>
  <c r="O3291" i="2"/>
  <c r="T3290" i="2"/>
  <c r="S3290" i="2"/>
  <c r="U3290" i="2" s="1"/>
  <c r="P3290" i="2"/>
  <c r="O3290" i="2"/>
  <c r="T3289" i="2"/>
  <c r="S3289" i="2"/>
  <c r="U3289" i="2" s="1"/>
  <c r="P3289" i="2"/>
  <c r="O3289" i="2"/>
  <c r="T3288" i="2"/>
  <c r="S3288" i="2"/>
  <c r="U3288" i="2" s="1"/>
  <c r="P3288" i="2"/>
  <c r="O3288" i="2"/>
  <c r="T3287" i="2"/>
  <c r="S3287" i="2"/>
  <c r="U3287" i="2" s="1"/>
  <c r="P3287" i="2"/>
  <c r="O3287" i="2"/>
  <c r="T3286" i="2"/>
  <c r="S3286" i="2"/>
  <c r="U3286" i="2" s="1"/>
  <c r="P3286" i="2"/>
  <c r="O3286" i="2"/>
  <c r="T3285" i="2"/>
  <c r="S3285" i="2"/>
  <c r="U3285" i="2" s="1"/>
  <c r="P3285" i="2"/>
  <c r="O3285" i="2"/>
  <c r="T3284" i="2"/>
  <c r="S3284" i="2"/>
  <c r="U3284" i="2" s="1"/>
  <c r="P3284" i="2"/>
  <c r="O3284" i="2"/>
  <c r="T3283" i="2"/>
  <c r="S3283" i="2"/>
  <c r="U3283" i="2" s="1"/>
  <c r="P3283" i="2"/>
  <c r="O3283" i="2"/>
  <c r="T3282" i="2"/>
  <c r="S3282" i="2"/>
  <c r="U3282" i="2" s="1"/>
  <c r="P3282" i="2"/>
  <c r="O3282" i="2"/>
  <c r="T3281" i="2"/>
  <c r="S3281" i="2"/>
  <c r="U3281" i="2" s="1"/>
  <c r="P3281" i="2"/>
  <c r="O3281" i="2"/>
  <c r="T3280" i="2"/>
  <c r="S3280" i="2"/>
  <c r="U3280" i="2" s="1"/>
  <c r="P3280" i="2"/>
  <c r="O3280" i="2"/>
  <c r="T3279" i="2"/>
  <c r="S3279" i="2"/>
  <c r="U3279" i="2" s="1"/>
  <c r="P3279" i="2"/>
  <c r="O3279" i="2"/>
  <c r="T3278" i="2"/>
  <c r="S3278" i="2"/>
  <c r="U3278" i="2" s="1"/>
  <c r="P3278" i="2"/>
  <c r="O3278" i="2"/>
  <c r="T3277" i="2"/>
  <c r="S3277" i="2"/>
  <c r="U3277" i="2" s="1"/>
  <c r="P3277" i="2"/>
  <c r="O3277" i="2"/>
  <c r="T3276" i="2"/>
  <c r="S3276" i="2"/>
  <c r="U3276" i="2" s="1"/>
  <c r="P3276" i="2"/>
  <c r="O3276" i="2"/>
  <c r="T3275" i="2"/>
  <c r="S3275" i="2"/>
  <c r="U3275" i="2" s="1"/>
  <c r="P3275" i="2"/>
  <c r="O3275" i="2"/>
  <c r="T3274" i="2"/>
  <c r="S3274" i="2"/>
  <c r="U3274" i="2" s="1"/>
  <c r="P3274" i="2"/>
  <c r="O3274" i="2"/>
  <c r="T3273" i="2"/>
  <c r="S3273" i="2"/>
  <c r="U3273" i="2" s="1"/>
  <c r="P3273" i="2"/>
  <c r="O3273" i="2"/>
  <c r="T3272" i="2"/>
  <c r="S3272" i="2"/>
  <c r="U3272" i="2" s="1"/>
  <c r="P3272" i="2"/>
  <c r="O3272" i="2"/>
  <c r="T3271" i="2"/>
  <c r="S3271" i="2"/>
  <c r="U3271" i="2" s="1"/>
  <c r="P3271" i="2"/>
  <c r="O3271" i="2"/>
  <c r="T3270" i="2"/>
  <c r="S3270" i="2"/>
  <c r="U3270" i="2" s="1"/>
  <c r="P3270" i="2"/>
  <c r="O3270" i="2"/>
  <c r="T3269" i="2"/>
  <c r="S3269" i="2"/>
  <c r="U3269" i="2" s="1"/>
  <c r="P3269" i="2"/>
  <c r="O3269" i="2"/>
  <c r="T3268" i="2"/>
  <c r="S3268" i="2"/>
  <c r="U3268" i="2" s="1"/>
  <c r="P3268" i="2"/>
  <c r="O3268" i="2"/>
  <c r="T3267" i="2"/>
  <c r="S3267" i="2"/>
  <c r="U3267" i="2" s="1"/>
  <c r="P3267" i="2"/>
  <c r="O3267" i="2"/>
  <c r="T3266" i="2"/>
  <c r="S3266" i="2"/>
  <c r="U3266" i="2" s="1"/>
  <c r="P3266" i="2"/>
  <c r="O3266" i="2"/>
  <c r="T3265" i="2"/>
  <c r="S3265" i="2"/>
  <c r="U3265" i="2" s="1"/>
  <c r="P3265" i="2"/>
  <c r="O3265" i="2"/>
  <c r="T3264" i="2"/>
  <c r="S3264" i="2"/>
  <c r="U3264" i="2" s="1"/>
  <c r="P3264" i="2"/>
  <c r="O3264" i="2"/>
  <c r="T3263" i="2"/>
  <c r="S3263" i="2"/>
  <c r="U3263" i="2" s="1"/>
  <c r="P3263" i="2"/>
  <c r="O3263" i="2"/>
  <c r="T3262" i="2"/>
  <c r="S3262" i="2"/>
  <c r="U3262" i="2" s="1"/>
  <c r="P3262" i="2"/>
  <c r="O3262" i="2"/>
  <c r="T3261" i="2"/>
  <c r="S3261" i="2"/>
  <c r="U3261" i="2" s="1"/>
  <c r="P3261" i="2"/>
  <c r="O3261" i="2"/>
  <c r="T3260" i="2"/>
  <c r="S3260" i="2"/>
  <c r="U3260" i="2" s="1"/>
  <c r="P3260" i="2"/>
  <c r="O3260" i="2"/>
  <c r="T3259" i="2"/>
  <c r="S3259" i="2"/>
  <c r="U3259" i="2" s="1"/>
  <c r="P3259" i="2"/>
  <c r="O3259" i="2"/>
  <c r="T3258" i="2"/>
  <c r="S3258" i="2"/>
  <c r="U3258" i="2" s="1"/>
  <c r="P3258" i="2"/>
  <c r="O3258" i="2"/>
  <c r="T3257" i="2"/>
  <c r="S3257" i="2"/>
  <c r="U3257" i="2" s="1"/>
  <c r="P3257" i="2"/>
  <c r="O3257" i="2"/>
  <c r="T3256" i="2"/>
  <c r="S3256" i="2"/>
  <c r="U3256" i="2" s="1"/>
  <c r="P3256" i="2"/>
  <c r="O3256" i="2"/>
  <c r="T3255" i="2"/>
  <c r="S3255" i="2"/>
  <c r="U3255" i="2" s="1"/>
  <c r="P3255" i="2"/>
  <c r="O3255" i="2"/>
  <c r="T3254" i="2"/>
  <c r="S3254" i="2"/>
  <c r="U3254" i="2" s="1"/>
  <c r="P3254" i="2"/>
  <c r="O3254" i="2"/>
  <c r="T3253" i="2"/>
  <c r="S3253" i="2"/>
  <c r="U3253" i="2" s="1"/>
  <c r="P3253" i="2"/>
  <c r="O3253" i="2"/>
  <c r="T3252" i="2"/>
  <c r="S3252" i="2"/>
  <c r="U3252" i="2" s="1"/>
  <c r="P3252" i="2"/>
  <c r="O3252" i="2"/>
  <c r="T3251" i="2"/>
  <c r="S3251" i="2"/>
  <c r="U3251" i="2" s="1"/>
  <c r="P3251" i="2"/>
  <c r="O3251" i="2"/>
  <c r="T3250" i="2"/>
  <c r="S3250" i="2"/>
  <c r="U3250" i="2" s="1"/>
  <c r="P3250" i="2"/>
  <c r="O3250" i="2"/>
  <c r="T3249" i="2"/>
  <c r="S3249" i="2"/>
  <c r="U3249" i="2" s="1"/>
  <c r="P3249" i="2"/>
  <c r="O3249" i="2"/>
  <c r="T3248" i="2"/>
  <c r="S3248" i="2"/>
  <c r="U3248" i="2" s="1"/>
  <c r="P3248" i="2"/>
  <c r="O3248" i="2"/>
  <c r="T3247" i="2"/>
  <c r="S3247" i="2"/>
  <c r="U3247" i="2" s="1"/>
  <c r="P3247" i="2"/>
  <c r="O3247" i="2"/>
  <c r="T3246" i="2"/>
  <c r="S3246" i="2"/>
  <c r="U3246" i="2" s="1"/>
  <c r="P3246" i="2"/>
  <c r="O3246" i="2"/>
  <c r="T3245" i="2"/>
  <c r="S3245" i="2"/>
  <c r="U3245" i="2" s="1"/>
  <c r="P3245" i="2"/>
  <c r="O3245" i="2"/>
  <c r="T3244" i="2"/>
  <c r="S3244" i="2"/>
  <c r="U3244" i="2" s="1"/>
  <c r="P3244" i="2"/>
  <c r="O3244" i="2"/>
  <c r="T3243" i="2"/>
  <c r="S3243" i="2"/>
  <c r="U3243" i="2" s="1"/>
  <c r="P3243" i="2"/>
  <c r="O3243" i="2"/>
  <c r="T3242" i="2"/>
  <c r="S3242" i="2"/>
  <c r="U3242" i="2" s="1"/>
  <c r="P3242" i="2"/>
  <c r="O3242" i="2"/>
  <c r="T3241" i="2"/>
  <c r="S3241" i="2"/>
  <c r="U3241" i="2" s="1"/>
  <c r="P3241" i="2"/>
  <c r="O3241" i="2"/>
  <c r="T3240" i="2"/>
  <c r="S3240" i="2"/>
  <c r="U3240" i="2" s="1"/>
  <c r="P3240" i="2"/>
  <c r="O3240" i="2"/>
  <c r="T3239" i="2"/>
  <c r="S3239" i="2"/>
  <c r="U3239" i="2" s="1"/>
  <c r="P3239" i="2"/>
  <c r="O3239" i="2"/>
  <c r="T3238" i="2"/>
  <c r="S3238" i="2"/>
  <c r="U3238" i="2" s="1"/>
  <c r="P3238" i="2"/>
  <c r="O3238" i="2"/>
  <c r="T3237" i="2"/>
  <c r="S3237" i="2"/>
  <c r="U3237" i="2" s="1"/>
  <c r="P3237" i="2"/>
  <c r="O3237" i="2"/>
  <c r="T3236" i="2"/>
  <c r="S3236" i="2"/>
  <c r="U3236" i="2" s="1"/>
  <c r="P3236" i="2"/>
  <c r="O3236" i="2"/>
  <c r="T3235" i="2"/>
  <c r="S3235" i="2"/>
  <c r="U3235" i="2" s="1"/>
  <c r="P3235" i="2"/>
  <c r="O3235" i="2"/>
  <c r="T3234" i="2"/>
  <c r="S3234" i="2"/>
  <c r="U3234" i="2" s="1"/>
  <c r="P3234" i="2"/>
  <c r="O3234" i="2"/>
  <c r="T3233" i="2"/>
  <c r="S3233" i="2"/>
  <c r="U3233" i="2" s="1"/>
  <c r="P3233" i="2"/>
  <c r="O3233" i="2"/>
  <c r="T3232" i="2"/>
  <c r="S3232" i="2"/>
  <c r="U3232" i="2" s="1"/>
  <c r="P3232" i="2"/>
  <c r="O3232" i="2"/>
  <c r="T3231" i="2"/>
  <c r="S3231" i="2"/>
  <c r="U3231" i="2" s="1"/>
  <c r="P3231" i="2"/>
  <c r="O3231" i="2"/>
  <c r="T3230" i="2"/>
  <c r="S3230" i="2"/>
  <c r="U3230" i="2" s="1"/>
  <c r="P3230" i="2"/>
  <c r="O3230" i="2"/>
  <c r="T3229" i="2"/>
  <c r="S3229" i="2"/>
  <c r="U3229" i="2" s="1"/>
  <c r="P3229" i="2"/>
  <c r="O3229" i="2"/>
  <c r="T3228" i="2"/>
  <c r="S3228" i="2"/>
  <c r="U3228" i="2" s="1"/>
  <c r="P3228" i="2"/>
  <c r="O3228" i="2"/>
  <c r="T3227" i="2"/>
  <c r="S3227" i="2"/>
  <c r="U3227" i="2" s="1"/>
  <c r="P3227" i="2"/>
  <c r="O3227" i="2"/>
  <c r="T3226" i="2"/>
  <c r="S3226" i="2"/>
  <c r="U3226" i="2" s="1"/>
  <c r="P3226" i="2"/>
  <c r="O3226" i="2"/>
  <c r="T3225" i="2"/>
  <c r="S3225" i="2"/>
  <c r="U3225" i="2" s="1"/>
  <c r="P3225" i="2"/>
  <c r="O3225" i="2"/>
  <c r="T3224" i="2"/>
  <c r="S3224" i="2"/>
  <c r="U3224" i="2" s="1"/>
  <c r="P3224" i="2"/>
  <c r="O3224" i="2"/>
  <c r="T3223" i="2"/>
  <c r="S3223" i="2"/>
  <c r="U3223" i="2" s="1"/>
  <c r="P3223" i="2"/>
  <c r="O3223" i="2"/>
  <c r="T3222" i="2"/>
  <c r="S3222" i="2"/>
  <c r="U3222" i="2" s="1"/>
  <c r="P3222" i="2"/>
  <c r="O3222" i="2"/>
  <c r="T3221" i="2"/>
  <c r="S3221" i="2"/>
  <c r="U3221" i="2" s="1"/>
  <c r="P3221" i="2"/>
  <c r="O3221" i="2"/>
  <c r="T3220" i="2"/>
  <c r="S3220" i="2"/>
  <c r="U3220" i="2" s="1"/>
  <c r="P3220" i="2"/>
  <c r="O3220" i="2"/>
  <c r="T3219" i="2"/>
  <c r="S3219" i="2"/>
  <c r="U3219" i="2" s="1"/>
  <c r="P3219" i="2"/>
  <c r="O3219" i="2"/>
  <c r="T3218" i="2"/>
  <c r="S3218" i="2"/>
  <c r="U3218" i="2" s="1"/>
  <c r="P3218" i="2"/>
  <c r="O3218" i="2"/>
  <c r="T3217" i="2"/>
  <c r="S3217" i="2"/>
  <c r="U3217" i="2" s="1"/>
  <c r="P3217" i="2"/>
  <c r="O3217" i="2"/>
  <c r="T3216" i="2"/>
  <c r="S3216" i="2"/>
  <c r="U3216" i="2" s="1"/>
  <c r="P3216" i="2"/>
  <c r="O3216" i="2"/>
  <c r="T3215" i="2"/>
  <c r="S3215" i="2"/>
  <c r="U3215" i="2" s="1"/>
  <c r="P3215" i="2"/>
  <c r="O3215" i="2"/>
  <c r="T3214" i="2"/>
  <c r="S3214" i="2"/>
  <c r="U3214" i="2" s="1"/>
  <c r="P3214" i="2"/>
  <c r="O3214" i="2"/>
  <c r="T3213" i="2"/>
  <c r="S3213" i="2"/>
  <c r="U3213" i="2" s="1"/>
  <c r="P3213" i="2"/>
  <c r="O3213" i="2"/>
  <c r="T3212" i="2"/>
  <c r="S3212" i="2"/>
  <c r="U3212" i="2" s="1"/>
  <c r="P3212" i="2"/>
  <c r="O3212" i="2"/>
  <c r="T3211" i="2"/>
  <c r="S3211" i="2"/>
  <c r="U3211" i="2" s="1"/>
  <c r="P3211" i="2"/>
  <c r="O3211" i="2"/>
  <c r="T3210" i="2"/>
  <c r="S3210" i="2"/>
  <c r="U3210" i="2" s="1"/>
  <c r="P3210" i="2"/>
  <c r="O3210" i="2"/>
  <c r="T3209" i="2"/>
  <c r="S3209" i="2"/>
  <c r="U3209" i="2" s="1"/>
  <c r="P3209" i="2"/>
  <c r="O3209" i="2"/>
  <c r="T3208" i="2"/>
  <c r="S3208" i="2"/>
  <c r="U3208" i="2" s="1"/>
  <c r="P3208" i="2"/>
  <c r="O3208" i="2"/>
  <c r="T3207" i="2"/>
  <c r="S3207" i="2"/>
  <c r="U3207" i="2" s="1"/>
  <c r="P3207" i="2"/>
  <c r="O3207" i="2"/>
  <c r="T3206" i="2"/>
  <c r="S3206" i="2"/>
  <c r="U3206" i="2" s="1"/>
  <c r="P3206" i="2"/>
  <c r="O3206" i="2"/>
  <c r="T3205" i="2"/>
  <c r="S3205" i="2"/>
  <c r="U3205" i="2" s="1"/>
  <c r="P3205" i="2"/>
  <c r="O3205" i="2"/>
  <c r="T3204" i="2"/>
  <c r="S3204" i="2"/>
  <c r="U3204" i="2" s="1"/>
  <c r="P3204" i="2"/>
  <c r="O3204" i="2"/>
  <c r="T3203" i="2"/>
  <c r="S3203" i="2"/>
  <c r="U3203" i="2" s="1"/>
  <c r="P3203" i="2"/>
  <c r="O3203" i="2"/>
  <c r="T3202" i="2"/>
  <c r="S3202" i="2"/>
  <c r="U3202" i="2" s="1"/>
  <c r="P3202" i="2"/>
  <c r="O3202" i="2"/>
  <c r="T3201" i="2"/>
  <c r="S3201" i="2"/>
  <c r="U3201" i="2" s="1"/>
  <c r="P3201" i="2"/>
  <c r="O3201" i="2"/>
  <c r="T3200" i="2"/>
  <c r="S3200" i="2"/>
  <c r="U3200" i="2" s="1"/>
  <c r="P3200" i="2"/>
  <c r="O3200" i="2"/>
  <c r="T3199" i="2"/>
  <c r="S3199" i="2"/>
  <c r="U3199" i="2" s="1"/>
  <c r="P3199" i="2"/>
  <c r="O3199" i="2"/>
  <c r="T3198" i="2"/>
  <c r="S3198" i="2"/>
  <c r="U3198" i="2" s="1"/>
  <c r="P3198" i="2"/>
  <c r="O3198" i="2"/>
  <c r="T3197" i="2"/>
  <c r="S3197" i="2"/>
  <c r="U3197" i="2" s="1"/>
  <c r="P3197" i="2"/>
  <c r="O3197" i="2"/>
  <c r="T3196" i="2"/>
  <c r="S3196" i="2"/>
  <c r="U3196" i="2" s="1"/>
  <c r="P3196" i="2"/>
  <c r="O3196" i="2"/>
  <c r="T3195" i="2"/>
  <c r="S3195" i="2"/>
  <c r="U3195" i="2" s="1"/>
  <c r="P3195" i="2"/>
  <c r="O3195" i="2"/>
  <c r="T3194" i="2"/>
  <c r="S3194" i="2"/>
  <c r="U3194" i="2" s="1"/>
  <c r="P3194" i="2"/>
  <c r="O3194" i="2"/>
  <c r="T3193" i="2"/>
  <c r="S3193" i="2"/>
  <c r="U3193" i="2" s="1"/>
  <c r="P3193" i="2"/>
  <c r="O3193" i="2"/>
  <c r="T3192" i="2"/>
  <c r="S3192" i="2"/>
  <c r="U3192" i="2" s="1"/>
  <c r="P3192" i="2"/>
  <c r="O3192" i="2"/>
  <c r="T3191" i="2"/>
  <c r="S3191" i="2"/>
  <c r="U3191" i="2" s="1"/>
  <c r="P3191" i="2"/>
  <c r="O3191" i="2"/>
  <c r="T3190" i="2"/>
  <c r="S3190" i="2"/>
  <c r="U3190" i="2" s="1"/>
  <c r="P3190" i="2"/>
  <c r="O3190" i="2"/>
  <c r="T3189" i="2"/>
  <c r="S3189" i="2"/>
  <c r="U3189" i="2" s="1"/>
  <c r="P3189" i="2"/>
  <c r="O3189" i="2"/>
  <c r="T3188" i="2"/>
  <c r="S3188" i="2"/>
  <c r="U3188" i="2" s="1"/>
  <c r="P3188" i="2"/>
  <c r="O3188" i="2"/>
  <c r="T3187" i="2"/>
  <c r="S3187" i="2"/>
  <c r="U3187" i="2" s="1"/>
  <c r="P3187" i="2"/>
  <c r="O3187" i="2"/>
  <c r="T3186" i="2"/>
  <c r="S3186" i="2"/>
  <c r="U3186" i="2" s="1"/>
  <c r="P3186" i="2"/>
  <c r="O3186" i="2"/>
  <c r="T3185" i="2"/>
  <c r="S3185" i="2"/>
  <c r="U3185" i="2" s="1"/>
  <c r="P3185" i="2"/>
  <c r="O3185" i="2"/>
  <c r="T3184" i="2"/>
  <c r="S3184" i="2"/>
  <c r="U3184" i="2" s="1"/>
  <c r="P3184" i="2"/>
  <c r="O3184" i="2"/>
  <c r="T3183" i="2"/>
  <c r="S3183" i="2"/>
  <c r="U3183" i="2" s="1"/>
  <c r="P3183" i="2"/>
  <c r="O3183" i="2"/>
  <c r="T3182" i="2"/>
  <c r="S3182" i="2"/>
  <c r="U3182" i="2" s="1"/>
  <c r="P3182" i="2"/>
  <c r="O3182" i="2"/>
  <c r="T3181" i="2"/>
  <c r="S3181" i="2"/>
  <c r="U3181" i="2" s="1"/>
  <c r="P3181" i="2"/>
  <c r="O3181" i="2"/>
  <c r="T3180" i="2"/>
  <c r="S3180" i="2"/>
  <c r="U3180" i="2" s="1"/>
  <c r="P3180" i="2"/>
  <c r="O3180" i="2"/>
  <c r="T3179" i="2"/>
  <c r="S3179" i="2"/>
  <c r="U3179" i="2" s="1"/>
  <c r="P3179" i="2"/>
  <c r="O3179" i="2"/>
  <c r="T3178" i="2"/>
  <c r="S3178" i="2"/>
  <c r="U3178" i="2" s="1"/>
  <c r="P3178" i="2"/>
  <c r="O3178" i="2"/>
  <c r="T3177" i="2"/>
  <c r="S3177" i="2"/>
  <c r="U3177" i="2" s="1"/>
  <c r="P3177" i="2"/>
  <c r="O3177" i="2"/>
  <c r="T3176" i="2"/>
  <c r="S3176" i="2"/>
  <c r="U3176" i="2" s="1"/>
  <c r="P3176" i="2"/>
  <c r="O3176" i="2"/>
  <c r="T3175" i="2"/>
  <c r="S3175" i="2"/>
  <c r="U3175" i="2" s="1"/>
  <c r="P3175" i="2"/>
  <c r="O3175" i="2"/>
  <c r="T3174" i="2"/>
  <c r="S3174" i="2"/>
  <c r="U3174" i="2" s="1"/>
  <c r="P3174" i="2"/>
  <c r="O3174" i="2"/>
  <c r="T3173" i="2"/>
  <c r="S3173" i="2"/>
  <c r="U3173" i="2" s="1"/>
  <c r="P3173" i="2"/>
  <c r="O3173" i="2"/>
  <c r="T3172" i="2"/>
  <c r="S3172" i="2"/>
  <c r="U3172" i="2" s="1"/>
  <c r="P3172" i="2"/>
  <c r="O3172" i="2"/>
  <c r="T3171" i="2"/>
  <c r="S3171" i="2"/>
  <c r="U3171" i="2" s="1"/>
  <c r="P3171" i="2"/>
  <c r="O3171" i="2"/>
  <c r="T3170" i="2"/>
  <c r="S3170" i="2"/>
  <c r="U3170" i="2" s="1"/>
  <c r="P3170" i="2"/>
  <c r="O3170" i="2"/>
  <c r="T3169" i="2"/>
  <c r="S3169" i="2"/>
  <c r="U3169" i="2" s="1"/>
  <c r="P3169" i="2"/>
  <c r="O3169" i="2"/>
  <c r="T3168" i="2"/>
  <c r="S3168" i="2"/>
  <c r="U3168" i="2" s="1"/>
  <c r="P3168" i="2"/>
  <c r="O3168" i="2"/>
  <c r="T3167" i="2"/>
  <c r="S3167" i="2"/>
  <c r="U3167" i="2" s="1"/>
  <c r="P3167" i="2"/>
  <c r="O3167" i="2"/>
  <c r="T3166" i="2"/>
  <c r="S3166" i="2"/>
  <c r="U3166" i="2" s="1"/>
  <c r="P3166" i="2"/>
  <c r="O3166" i="2"/>
  <c r="T3165" i="2"/>
  <c r="S3165" i="2"/>
  <c r="U3165" i="2" s="1"/>
  <c r="P3165" i="2"/>
  <c r="O3165" i="2"/>
  <c r="T3164" i="2"/>
  <c r="S3164" i="2"/>
  <c r="U3164" i="2" s="1"/>
  <c r="P3164" i="2"/>
  <c r="O3164" i="2"/>
  <c r="T3163" i="2"/>
  <c r="S3163" i="2"/>
  <c r="U3163" i="2" s="1"/>
  <c r="P3163" i="2"/>
  <c r="O3163" i="2"/>
  <c r="T3162" i="2"/>
  <c r="S3162" i="2"/>
  <c r="U3162" i="2" s="1"/>
  <c r="P3162" i="2"/>
  <c r="O3162" i="2"/>
  <c r="T3161" i="2"/>
  <c r="S3161" i="2"/>
  <c r="U3161" i="2" s="1"/>
  <c r="P3161" i="2"/>
  <c r="O3161" i="2"/>
  <c r="T3160" i="2"/>
  <c r="S3160" i="2"/>
  <c r="U3160" i="2" s="1"/>
  <c r="P3160" i="2"/>
  <c r="O3160" i="2"/>
  <c r="T3159" i="2"/>
  <c r="S3159" i="2"/>
  <c r="U3159" i="2" s="1"/>
  <c r="P3159" i="2"/>
  <c r="O3159" i="2"/>
  <c r="T3158" i="2"/>
  <c r="S3158" i="2"/>
  <c r="U3158" i="2" s="1"/>
  <c r="P3158" i="2"/>
  <c r="O3158" i="2"/>
  <c r="T3157" i="2"/>
  <c r="S3157" i="2"/>
  <c r="U3157" i="2" s="1"/>
  <c r="P3157" i="2"/>
  <c r="O3157" i="2"/>
  <c r="T3156" i="2"/>
  <c r="S3156" i="2"/>
  <c r="U3156" i="2" s="1"/>
  <c r="P3156" i="2"/>
  <c r="O3156" i="2"/>
  <c r="T3155" i="2"/>
  <c r="S3155" i="2"/>
  <c r="U3155" i="2" s="1"/>
  <c r="P3155" i="2"/>
  <c r="O3155" i="2"/>
  <c r="T3154" i="2"/>
  <c r="S3154" i="2"/>
  <c r="U3154" i="2" s="1"/>
  <c r="P3154" i="2"/>
  <c r="O3154" i="2"/>
  <c r="T3153" i="2"/>
  <c r="S3153" i="2"/>
  <c r="U3153" i="2" s="1"/>
  <c r="P3153" i="2"/>
  <c r="O3153" i="2"/>
  <c r="T3152" i="2"/>
  <c r="S3152" i="2"/>
  <c r="U3152" i="2" s="1"/>
  <c r="P3152" i="2"/>
  <c r="O3152" i="2"/>
  <c r="T3151" i="2"/>
  <c r="S3151" i="2"/>
  <c r="U3151" i="2" s="1"/>
  <c r="P3151" i="2"/>
  <c r="O3151" i="2"/>
  <c r="T3150" i="2"/>
  <c r="S3150" i="2"/>
  <c r="U3150" i="2" s="1"/>
  <c r="P3150" i="2"/>
  <c r="O3150" i="2"/>
  <c r="T3149" i="2"/>
  <c r="S3149" i="2"/>
  <c r="U3149" i="2" s="1"/>
  <c r="P3149" i="2"/>
  <c r="O3149" i="2"/>
  <c r="T3148" i="2"/>
  <c r="S3148" i="2"/>
  <c r="U3148" i="2" s="1"/>
  <c r="P3148" i="2"/>
  <c r="O3148" i="2"/>
  <c r="T3147" i="2"/>
  <c r="S3147" i="2"/>
  <c r="U3147" i="2" s="1"/>
  <c r="P3147" i="2"/>
  <c r="O3147" i="2"/>
  <c r="T3146" i="2"/>
  <c r="S3146" i="2"/>
  <c r="U3146" i="2" s="1"/>
  <c r="P3146" i="2"/>
  <c r="O3146" i="2"/>
  <c r="T3145" i="2"/>
  <c r="S3145" i="2"/>
  <c r="U3145" i="2" s="1"/>
  <c r="P3145" i="2"/>
  <c r="O3145" i="2"/>
  <c r="T3144" i="2"/>
  <c r="S3144" i="2"/>
  <c r="U3144" i="2" s="1"/>
  <c r="P3144" i="2"/>
  <c r="O3144" i="2"/>
  <c r="T3143" i="2"/>
  <c r="S3143" i="2"/>
  <c r="U3143" i="2" s="1"/>
  <c r="P3143" i="2"/>
  <c r="O3143" i="2"/>
  <c r="T3142" i="2"/>
  <c r="S3142" i="2"/>
  <c r="U3142" i="2" s="1"/>
  <c r="P3142" i="2"/>
  <c r="O3142" i="2"/>
  <c r="T3141" i="2"/>
  <c r="S3141" i="2"/>
  <c r="U3141" i="2" s="1"/>
  <c r="P3141" i="2"/>
  <c r="O3141" i="2"/>
  <c r="T3140" i="2"/>
  <c r="S3140" i="2"/>
  <c r="U3140" i="2" s="1"/>
  <c r="P3140" i="2"/>
  <c r="O3140" i="2"/>
  <c r="T3139" i="2"/>
  <c r="S3139" i="2"/>
  <c r="U3139" i="2" s="1"/>
  <c r="P3139" i="2"/>
  <c r="O3139" i="2"/>
  <c r="T3138" i="2"/>
  <c r="S3138" i="2"/>
  <c r="U3138" i="2" s="1"/>
  <c r="P3138" i="2"/>
  <c r="O3138" i="2"/>
  <c r="T3137" i="2"/>
  <c r="S3137" i="2"/>
  <c r="U3137" i="2" s="1"/>
  <c r="P3137" i="2"/>
  <c r="O3137" i="2"/>
  <c r="T3136" i="2"/>
  <c r="S3136" i="2"/>
  <c r="U3136" i="2" s="1"/>
  <c r="P3136" i="2"/>
  <c r="O3136" i="2"/>
  <c r="T3135" i="2"/>
  <c r="S3135" i="2"/>
  <c r="U3135" i="2" s="1"/>
  <c r="P3135" i="2"/>
  <c r="O3135" i="2"/>
  <c r="T3134" i="2"/>
  <c r="S3134" i="2"/>
  <c r="U3134" i="2" s="1"/>
  <c r="P3134" i="2"/>
  <c r="O3134" i="2"/>
  <c r="T3133" i="2"/>
  <c r="S3133" i="2"/>
  <c r="U3133" i="2" s="1"/>
  <c r="P3133" i="2"/>
  <c r="O3133" i="2"/>
  <c r="T3132" i="2"/>
  <c r="S3132" i="2"/>
  <c r="U3132" i="2" s="1"/>
  <c r="P3132" i="2"/>
  <c r="O3132" i="2"/>
  <c r="T3131" i="2"/>
  <c r="S3131" i="2"/>
  <c r="U3131" i="2" s="1"/>
  <c r="P3131" i="2"/>
  <c r="O3131" i="2"/>
  <c r="T3130" i="2"/>
  <c r="S3130" i="2"/>
  <c r="U3130" i="2" s="1"/>
  <c r="P3130" i="2"/>
  <c r="O3130" i="2"/>
  <c r="T3129" i="2"/>
  <c r="S3129" i="2"/>
  <c r="U3129" i="2" s="1"/>
  <c r="P3129" i="2"/>
  <c r="O3129" i="2"/>
  <c r="T3128" i="2"/>
  <c r="S3128" i="2"/>
  <c r="U3128" i="2" s="1"/>
  <c r="P3128" i="2"/>
  <c r="O3128" i="2"/>
  <c r="T3127" i="2"/>
  <c r="S3127" i="2"/>
  <c r="U3127" i="2" s="1"/>
  <c r="P3127" i="2"/>
  <c r="O3127" i="2"/>
  <c r="T3126" i="2"/>
  <c r="S3126" i="2"/>
  <c r="U3126" i="2" s="1"/>
  <c r="P3126" i="2"/>
  <c r="O3126" i="2"/>
  <c r="T3125" i="2"/>
  <c r="S3125" i="2"/>
  <c r="U3125" i="2" s="1"/>
  <c r="P3125" i="2"/>
  <c r="O3125" i="2"/>
  <c r="T3124" i="2"/>
  <c r="S3124" i="2"/>
  <c r="U3124" i="2" s="1"/>
  <c r="P3124" i="2"/>
  <c r="O3124" i="2"/>
  <c r="T3123" i="2"/>
  <c r="S3123" i="2"/>
  <c r="U3123" i="2" s="1"/>
  <c r="P3123" i="2"/>
  <c r="O3123" i="2"/>
  <c r="T3122" i="2"/>
  <c r="S3122" i="2"/>
  <c r="U3122" i="2" s="1"/>
  <c r="P3122" i="2"/>
  <c r="O3122" i="2"/>
  <c r="T3121" i="2"/>
  <c r="S3121" i="2"/>
  <c r="U3121" i="2" s="1"/>
  <c r="P3121" i="2"/>
  <c r="O3121" i="2"/>
  <c r="T3120" i="2"/>
  <c r="S3120" i="2"/>
  <c r="U3120" i="2" s="1"/>
  <c r="P3120" i="2"/>
  <c r="O3120" i="2"/>
  <c r="T3119" i="2"/>
  <c r="S3119" i="2"/>
  <c r="U3119" i="2" s="1"/>
  <c r="P3119" i="2"/>
  <c r="O3119" i="2"/>
  <c r="T3118" i="2"/>
  <c r="S3118" i="2"/>
  <c r="U3118" i="2" s="1"/>
  <c r="P3118" i="2"/>
  <c r="O3118" i="2"/>
  <c r="T3117" i="2"/>
  <c r="S3117" i="2"/>
  <c r="U3117" i="2" s="1"/>
  <c r="P3117" i="2"/>
  <c r="O3117" i="2"/>
  <c r="T3116" i="2"/>
  <c r="S3116" i="2"/>
  <c r="U3116" i="2" s="1"/>
  <c r="P3116" i="2"/>
  <c r="O3116" i="2"/>
  <c r="T3115" i="2"/>
  <c r="S3115" i="2"/>
  <c r="U3115" i="2" s="1"/>
  <c r="P3115" i="2"/>
  <c r="O3115" i="2"/>
  <c r="T3114" i="2"/>
  <c r="S3114" i="2"/>
  <c r="U3114" i="2" s="1"/>
  <c r="P3114" i="2"/>
  <c r="O3114" i="2"/>
  <c r="T3113" i="2"/>
  <c r="S3113" i="2"/>
  <c r="U3113" i="2" s="1"/>
  <c r="P3113" i="2"/>
  <c r="O3113" i="2"/>
  <c r="T3112" i="2"/>
  <c r="S3112" i="2"/>
  <c r="U3112" i="2" s="1"/>
  <c r="P3112" i="2"/>
  <c r="O3112" i="2"/>
  <c r="T3111" i="2"/>
  <c r="S3111" i="2"/>
  <c r="U3111" i="2" s="1"/>
  <c r="P3111" i="2"/>
  <c r="O3111" i="2"/>
  <c r="T3110" i="2"/>
  <c r="S3110" i="2"/>
  <c r="U3110" i="2" s="1"/>
  <c r="P3110" i="2"/>
  <c r="O3110" i="2"/>
  <c r="T3109" i="2"/>
  <c r="S3109" i="2"/>
  <c r="U3109" i="2" s="1"/>
  <c r="P3109" i="2"/>
  <c r="O3109" i="2"/>
  <c r="T3108" i="2"/>
  <c r="S3108" i="2"/>
  <c r="U3108" i="2" s="1"/>
  <c r="P3108" i="2"/>
  <c r="O3108" i="2"/>
  <c r="T3107" i="2"/>
  <c r="S3107" i="2"/>
  <c r="U3107" i="2" s="1"/>
  <c r="P3107" i="2"/>
  <c r="O3107" i="2"/>
  <c r="T3106" i="2"/>
  <c r="S3106" i="2"/>
  <c r="U3106" i="2" s="1"/>
  <c r="P3106" i="2"/>
  <c r="O3106" i="2"/>
  <c r="T3105" i="2"/>
  <c r="S3105" i="2"/>
  <c r="U3105" i="2" s="1"/>
  <c r="P3105" i="2"/>
  <c r="O3105" i="2"/>
  <c r="T3104" i="2"/>
  <c r="S3104" i="2"/>
  <c r="U3104" i="2" s="1"/>
  <c r="P3104" i="2"/>
  <c r="O3104" i="2"/>
  <c r="T3103" i="2"/>
  <c r="S3103" i="2"/>
  <c r="U3103" i="2" s="1"/>
  <c r="P3103" i="2"/>
  <c r="O3103" i="2"/>
  <c r="T3102" i="2"/>
  <c r="S3102" i="2"/>
  <c r="U3102" i="2" s="1"/>
  <c r="P3102" i="2"/>
  <c r="O3102" i="2"/>
  <c r="T3101" i="2"/>
  <c r="S3101" i="2"/>
  <c r="U3101" i="2" s="1"/>
  <c r="P3101" i="2"/>
  <c r="O3101" i="2"/>
  <c r="T3100" i="2"/>
  <c r="S3100" i="2"/>
  <c r="U3100" i="2" s="1"/>
  <c r="P3100" i="2"/>
  <c r="O3100" i="2"/>
  <c r="T3099" i="2"/>
  <c r="S3099" i="2"/>
  <c r="U3099" i="2" s="1"/>
  <c r="P3099" i="2"/>
  <c r="O3099" i="2"/>
  <c r="T3098" i="2"/>
  <c r="S3098" i="2"/>
  <c r="U3098" i="2" s="1"/>
  <c r="P3098" i="2"/>
  <c r="O3098" i="2"/>
  <c r="T3097" i="2"/>
  <c r="S3097" i="2"/>
  <c r="U3097" i="2" s="1"/>
  <c r="P3097" i="2"/>
  <c r="O3097" i="2"/>
  <c r="T3096" i="2"/>
  <c r="S3096" i="2"/>
  <c r="U3096" i="2" s="1"/>
  <c r="P3096" i="2"/>
  <c r="O3096" i="2"/>
  <c r="T3095" i="2"/>
  <c r="S3095" i="2"/>
  <c r="U3095" i="2" s="1"/>
  <c r="P3095" i="2"/>
  <c r="O3095" i="2"/>
  <c r="T3094" i="2"/>
  <c r="S3094" i="2"/>
  <c r="U3094" i="2" s="1"/>
  <c r="P3094" i="2"/>
  <c r="O3094" i="2"/>
  <c r="T3093" i="2"/>
  <c r="S3093" i="2"/>
  <c r="U3093" i="2" s="1"/>
  <c r="P3093" i="2"/>
  <c r="O3093" i="2"/>
  <c r="T3092" i="2"/>
  <c r="S3092" i="2"/>
  <c r="U3092" i="2" s="1"/>
  <c r="P3092" i="2"/>
  <c r="O3092" i="2"/>
  <c r="T3091" i="2"/>
  <c r="S3091" i="2"/>
  <c r="U3091" i="2" s="1"/>
  <c r="P3091" i="2"/>
  <c r="O3091" i="2"/>
  <c r="T3090" i="2"/>
  <c r="S3090" i="2"/>
  <c r="U3090" i="2" s="1"/>
  <c r="P3090" i="2"/>
  <c r="O3090" i="2"/>
  <c r="T3089" i="2"/>
  <c r="S3089" i="2"/>
  <c r="U3089" i="2" s="1"/>
  <c r="P3089" i="2"/>
  <c r="O3089" i="2"/>
  <c r="T3088" i="2"/>
  <c r="S3088" i="2"/>
  <c r="U3088" i="2" s="1"/>
  <c r="P3088" i="2"/>
  <c r="O3088" i="2"/>
  <c r="T3087" i="2"/>
  <c r="S3087" i="2"/>
  <c r="U3087" i="2" s="1"/>
  <c r="P3087" i="2"/>
  <c r="O3087" i="2"/>
  <c r="T3086" i="2"/>
  <c r="S3086" i="2"/>
  <c r="U3086" i="2" s="1"/>
  <c r="P3086" i="2"/>
  <c r="O3086" i="2"/>
  <c r="T3085" i="2"/>
  <c r="S3085" i="2"/>
  <c r="U3085" i="2" s="1"/>
  <c r="P3085" i="2"/>
  <c r="O3085" i="2"/>
  <c r="T3084" i="2"/>
  <c r="S3084" i="2"/>
  <c r="U3084" i="2" s="1"/>
  <c r="P3084" i="2"/>
  <c r="O3084" i="2"/>
  <c r="T3083" i="2"/>
  <c r="S3083" i="2"/>
  <c r="U3083" i="2" s="1"/>
  <c r="P3083" i="2"/>
  <c r="O3083" i="2"/>
  <c r="T3082" i="2"/>
  <c r="S3082" i="2"/>
  <c r="U3082" i="2" s="1"/>
  <c r="P3082" i="2"/>
  <c r="O3082" i="2"/>
  <c r="T3081" i="2"/>
  <c r="S3081" i="2"/>
  <c r="U3081" i="2" s="1"/>
  <c r="P3081" i="2"/>
  <c r="O3081" i="2"/>
  <c r="T3080" i="2"/>
  <c r="S3080" i="2"/>
  <c r="U3080" i="2" s="1"/>
  <c r="P3080" i="2"/>
  <c r="O3080" i="2"/>
  <c r="T3079" i="2"/>
  <c r="S3079" i="2"/>
  <c r="U3079" i="2" s="1"/>
  <c r="P3079" i="2"/>
  <c r="O3079" i="2"/>
  <c r="T3078" i="2"/>
  <c r="S3078" i="2"/>
  <c r="U3078" i="2" s="1"/>
  <c r="P3078" i="2"/>
  <c r="O3078" i="2"/>
  <c r="T3077" i="2"/>
  <c r="S3077" i="2"/>
  <c r="U3077" i="2" s="1"/>
  <c r="P3077" i="2"/>
  <c r="O3077" i="2"/>
  <c r="T3076" i="2"/>
  <c r="S3076" i="2"/>
  <c r="U3076" i="2" s="1"/>
  <c r="P3076" i="2"/>
  <c r="O3076" i="2"/>
  <c r="T3075" i="2"/>
  <c r="S3075" i="2"/>
  <c r="U3075" i="2" s="1"/>
  <c r="P3075" i="2"/>
  <c r="O3075" i="2"/>
  <c r="T3074" i="2"/>
  <c r="S3074" i="2"/>
  <c r="U3074" i="2" s="1"/>
  <c r="P3074" i="2"/>
  <c r="O3074" i="2"/>
  <c r="T3073" i="2"/>
  <c r="S3073" i="2"/>
  <c r="U3073" i="2" s="1"/>
  <c r="P3073" i="2"/>
  <c r="O3073" i="2"/>
  <c r="T3072" i="2"/>
  <c r="S3072" i="2"/>
  <c r="U3072" i="2" s="1"/>
  <c r="P3072" i="2"/>
  <c r="O3072" i="2"/>
  <c r="T3071" i="2"/>
  <c r="S3071" i="2"/>
  <c r="U3071" i="2" s="1"/>
  <c r="P3071" i="2"/>
  <c r="O3071" i="2"/>
  <c r="T3070" i="2"/>
  <c r="S3070" i="2"/>
  <c r="U3070" i="2" s="1"/>
  <c r="P3070" i="2"/>
  <c r="O3070" i="2"/>
  <c r="T3069" i="2"/>
  <c r="S3069" i="2"/>
  <c r="U3069" i="2" s="1"/>
  <c r="P3069" i="2"/>
  <c r="O3069" i="2"/>
  <c r="T3068" i="2"/>
  <c r="S3068" i="2"/>
  <c r="U3068" i="2" s="1"/>
  <c r="P3068" i="2"/>
  <c r="O3068" i="2"/>
  <c r="T3067" i="2"/>
  <c r="S3067" i="2"/>
  <c r="U3067" i="2" s="1"/>
  <c r="P3067" i="2"/>
  <c r="O3067" i="2"/>
  <c r="T3066" i="2"/>
  <c r="S3066" i="2"/>
  <c r="U3066" i="2" s="1"/>
  <c r="P3066" i="2"/>
  <c r="O3066" i="2"/>
  <c r="T3065" i="2"/>
  <c r="S3065" i="2"/>
  <c r="U3065" i="2" s="1"/>
  <c r="P3065" i="2"/>
  <c r="O3065" i="2"/>
  <c r="T3064" i="2"/>
  <c r="S3064" i="2"/>
  <c r="U3064" i="2" s="1"/>
  <c r="P3064" i="2"/>
  <c r="O3064" i="2"/>
  <c r="T3063" i="2"/>
  <c r="S3063" i="2"/>
  <c r="U3063" i="2" s="1"/>
  <c r="P3063" i="2"/>
  <c r="O3063" i="2"/>
  <c r="T3062" i="2"/>
  <c r="S3062" i="2"/>
  <c r="U3062" i="2" s="1"/>
  <c r="P3062" i="2"/>
  <c r="O3062" i="2"/>
  <c r="T3061" i="2"/>
  <c r="S3061" i="2"/>
  <c r="U3061" i="2" s="1"/>
  <c r="P3061" i="2"/>
  <c r="O3061" i="2"/>
  <c r="T3060" i="2"/>
  <c r="S3060" i="2"/>
  <c r="U3060" i="2" s="1"/>
  <c r="P3060" i="2"/>
  <c r="O3060" i="2"/>
  <c r="T3059" i="2"/>
  <c r="S3059" i="2"/>
  <c r="U3059" i="2" s="1"/>
  <c r="P3059" i="2"/>
  <c r="O3059" i="2"/>
  <c r="T3058" i="2"/>
  <c r="S3058" i="2"/>
  <c r="U3058" i="2" s="1"/>
  <c r="P3058" i="2"/>
  <c r="O3058" i="2"/>
  <c r="T3057" i="2"/>
  <c r="S3057" i="2"/>
  <c r="U3057" i="2" s="1"/>
  <c r="P3057" i="2"/>
  <c r="O3057" i="2"/>
  <c r="T3056" i="2"/>
  <c r="S3056" i="2"/>
  <c r="U3056" i="2" s="1"/>
  <c r="P3056" i="2"/>
  <c r="O3056" i="2"/>
  <c r="T3055" i="2"/>
  <c r="S3055" i="2"/>
  <c r="U3055" i="2" s="1"/>
  <c r="P3055" i="2"/>
  <c r="O3055" i="2"/>
  <c r="T3054" i="2"/>
  <c r="S3054" i="2"/>
  <c r="U3054" i="2" s="1"/>
  <c r="P3054" i="2"/>
  <c r="O3054" i="2"/>
  <c r="T3053" i="2"/>
  <c r="S3053" i="2"/>
  <c r="U3053" i="2" s="1"/>
  <c r="P3053" i="2"/>
  <c r="O3053" i="2"/>
  <c r="T3052" i="2"/>
  <c r="S3052" i="2"/>
  <c r="U3052" i="2" s="1"/>
  <c r="P3052" i="2"/>
  <c r="O3052" i="2"/>
  <c r="T3051" i="2"/>
  <c r="S3051" i="2"/>
  <c r="U3051" i="2" s="1"/>
  <c r="P3051" i="2"/>
  <c r="O3051" i="2"/>
  <c r="T3050" i="2"/>
  <c r="S3050" i="2"/>
  <c r="U3050" i="2" s="1"/>
  <c r="P3050" i="2"/>
  <c r="O3050" i="2"/>
  <c r="T3049" i="2"/>
  <c r="S3049" i="2"/>
  <c r="U3049" i="2" s="1"/>
  <c r="P3049" i="2"/>
  <c r="O3049" i="2"/>
  <c r="T3048" i="2"/>
  <c r="S3048" i="2"/>
  <c r="U3048" i="2" s="1"/>
  <c r="P3048" i="2"/>
  <c r="O3048" i="2"/>
  <c r="T3047" i="2"/>
  <c r="S3047" i="2"/>
  <c r="U3047" i="2" s="1"/>
  <c r="P3047" i="2"/>
  <c r="O3047" i="2"/>
  <c r="T3046" i="2"/>
  <c r="S3046" i="2"/>
  <c r="U3046" i="2" s="1"/>
  <c r="P3046" i="2"/>
  <c r="O3046" i="2"/>
  <c r="T3045" i="2"/>
  <c r="S3045" i="2"/>
  <c r="U3045" i="2" s="1"/>
  <c r="P3045" i="2"/>
  <c r="O3045" i="2"/>
  <c r="T3044" i="2"/>
  <c r="S3044" i="2"/>
  <c r="U3044" i="2" s="1"/>
  <c r="P3044" i="2"/>
  <c r="O3044" i="2"/>
  <c r="T3043" i="2"/>
  <c r="S3043" i="2"/>
  <c r="U3043" i="2" s="1"/>
  <c r="P3043" i="2"/>
  <c r="O3043" i="2"/>
  <c r="T3042" i="2"/>
  <c r="S3042" i="2"/>
  <c r="U3042" i="2" s="1"/>
  <c r="P3042" i="2"/>
  <c r="O3042" i="2"/>
  <c r="T3041" i="2"/>
  <c r="S3041" i="2"/>
  <c r="U3041" i="2" s="1"/>
  <c r="P3041" i="2"/>
  <c r="O3041" i="2"/>
  <c r="T3040" i="2"/>
  <c r="S3040" i="2"/>
  <c r="U3040" i="2" s="1"/>
  <c r="P3040" i="2"/>
  <c r="O3040" i="2"/>
  <c r="T3039" i="2"/>
  <c r="S3039" i="2"/>
  <c r="U3039" i="2" s="1"/>
  <c r="P3039" i="2"/>
  <c r="O3039" i="2"/>
  <c r="T3038" i="2"/>
  <c r="S3038" i="2"/>
  <c r="U3038" i="2" s="1"/>
  <c r="P3038" i="2"/>
  <c r="O3038" i="2"/>
  <c r="T3037" i="2"/>
  <c r="S3037" i="2"/>
  <c r="U3037" i="2" s="1"/>
  <c r="P3037" i="2"/>
  <c r="O3037" i="2"/>
  <c r="T3036" i="2"/>
  <c r="S3036" i="2"/>
  <c r="U3036" i="2" s="1"/>
  <c r="P3036" i="2"/>
  <c r="O3036" i="2"/>
  <c r="T3035" i="2"/>
  <c r="S3035" i="2"/>
  <c r="U3035" i="2" s="1"/>
  <c r="P3035" i="2"/>
  <c r="O3035" i="2"/>
  <c r="T3034" i="2"/>
  <c r="S3034" i="2"/>
  <c r="U3034" i="2" s="1"/>
  <c r="P3034" i="2"/>
  <c r="O3034" i="2"/>
  <c r="T3033" i="2"/>
  <c r="S3033" i="2"/>
  <c r="U3033" i="2" s="1"/>
  <c r="P3033" i="2"/>
  <c r="O3033" i="2"/>
  <c r="T3032" i="2"/>
  <c r="S3032" i="2"/>
  <c r="U3032" i="2" s="1"/>
  <c r="P3032" i="2"/>
  <c r="O3032" i="2"/>
  <c r="T3031" i="2"/>
  <c r="S3031" i="2"/>
  <c r="U3031" i="2" s="1"/>
  <c r="P3031" i="2"/>
  <c r="O3031" i="2"/>
  <c r="T3030" i="2"/>
  <c r="S3030" i="2"/>
  <c r="U3030" i="2" s="1"/>
  <c r="P3030" i="2"/>
  <c r="O3030" i="2"/>
  <c r="T3029" i="2"/>
  <c r="S3029" i="2"/>
  <c r="U3029" i="2" s="1"/>
  <c r="P3029" i="2"/>
  <c r="O3029" i="2"/>
  <c r="T3028" i="2"/>
  <c r="S3028" i="2"/>
  <c r="U3028" i="2" s="1"/>
  <c r="P3028" i="2"/>
  <c r="O3028" i="2"/>
  <c r="T3027" i="2"/>
  <c r="S3027" i="2"/>
  <c r="U3027" i="2" s="1"/>
  <c r="P3027" i="2"/>
  <c r="O3027" i="2"/>
  <c r="T3026" i="2"/>
  <c r="S3026" i="2"/>
  <c r="U3026" i="2" s="1"/>
  <c r="P3026" i="2"/>
  <c r="O3026" i="2"/>
  <c r="T3025" i="2"/>
  <c r="S3025" i="2"/>
  <c r="U3025" i="2" s="1"/>
  <c r="P3025" i="2"/>
  <c r="O3025" i="2"/>
  <c r="T3024" i="2"/>
  <c r="S3024" i="2"/>
  <c r="U3024" i="2" s="1"/>
  <c r="P3024" i="2"/>
  <c r="O3024" i="2"/>
  <c r="T3023" i="2"/>
  <c r="S3023" i="2"/>
  <c r="U3023" i="2" s="1"/>
  <c r="P3023" i="2"/>
  <c r="O3023" i="2"/>
  <c r="T3022" i="2"/>
  <c r="S3022" i="2"/>
  <c r="U3022" i="2" s="1"/>
  <c r="P3022" i="2"/>
  <c r="O3022" i="2"/>
  <c r="T3021" i="2"/>
  <c r="S3021" i="2"/>
  <c r="U3021" i="2" s="1"/>
  <c r="P3021" i="2"/>
  <c r="O3021" i="2"/>
  <c r="T3020" i="2"/>
  <c r="S3020" i="2"/>
  <c r="U3020" i="2" s="1"/>
  <c r="P3020" i="2"/>
  <c r="O3020" i="2"/>
  <c r="T3019" i="2"/>
  <c r="S3019" i="2"/>
  <c r="U3019" i="2" s="1"/>
  <c r="P3019" i="2"/>
  <c r="O3019" i="2"/>
  <c r="T3018" i="2"/>
  <c r="S3018" i="2"/>
  <c r="U3018" i="2" s="1"/>
  <c r="P3018" i="2"/>
  <c r="O3018" i="2"/>
  <c r="T3017" i="2"/>
  <c r="S3017" i="2"/>
  <c r="U3017" i="2" s="1"/>
  <c r="P3017" i="2"/>
  <c r="O3017" i="2"/>
  <c r="T3016" i="2"/>
  <c r="S3016" i="2"/>
  <c r="U3016" i="2" s="1"/>
  <c r="P3016" i="2"/>
  <c r="O3016" i="2"/>
  <c r="T3015" i="2"/>
  <c r="S3015" i="2"/>
  <c r="U3015" i="2" s="1"/>
  <c r="P3015" i="2"/>
  <c r="O3015" i="2"/>
  <c r="T3014" i="2"/>
  <c r="S3014" i="2"/>
  <c r="U3014" i="2" s="1"/>
  <c r="P3014" i="2"/>
  <c r="O3014" i="2"/>
  <c r="T3013" i="2"/>
  <c r="S3013" i="2"/>
  <c r="U3013" i="2" s="1"/>
  <c r="P3013" i="2"/>
  <c r="O3013" i="2"/>
  <c r="T3012" i="2"/>
  <c r="S3012" i="2"/>
  <c r="U3012" i="2" s="1"/>
  <c r="P3012" i="2"/>
  <c r="O3012" i="2"/>
  <c r="T3011" i="2"/>
  <c r="S3011" i="2"/>
  <c r="U3011" i="2" s="1"/>
  <c r="P3011" i="2"/>
  <c r="O3011" i="2"/>
  <c r="T3010" i="2"/>
  <c r="S3010" i="2"/>
  <c r="U3010" i="2" s="1"/>
  <c r="P3010" i="2"/>
  <c r="O3010" i="2"/>
  <c r="T3009" i="2"/>
  <c r="S3009" i="2"/>
  <c r="U3009" i="2" s="1"/>
  <c r="P3009" i="2"/>
  <c r="O3009" i="2"/>
  <c r="T3008" i="2"/>
  <c r="S3008" i="2"/>
  <c r="U3008" i="2" s="1"/>
  <c r="P3008" i="2"/>
  <c r="O3008" i="2"/>
  <c r="T3007" i="2"/>
  <c r="S3007" i="2"/>
  <c r="U3007" i="2" s="1"/>
  <c r="P3007" i="2"/>
  <c r="O3007" i="2"/>
  <c r="T3006" i="2"/>
  <c r="S3006" i="2"/>
  <c r="U3006" i="2" s="1"/>
  <c r="P3006" i="2"/>
  <c r="O3006" i="2"/>
  <c r="T3005" i="2"/>
  <c r="S3005" i="2"/>
  <c r="U3005" i="2" s="1"/>
  <c r="P3005" i="2"/>
  <c r="O3005" i="2"/>
  <c r="T3004" i="2"/>
  <c r="S3004" i="2"/>
  <c r="U3004" i="2" s="1"/>
  <c r="P3004" i="2"/>
  <c r="O3004" i="2"/>
  <c r="T3003" i="2"/>
  <c r="S3003" i="2"/>
  <c r="U3003" i="2" s="1"/>
  <c r="P3003" i="2"/>
  <c r="O3003" i="2"/>
  <c r="T3002" i="2"/>
  <c r="S3002" i="2"/>
  <c r="U3002" i="2" s="1"/>
  <c r="P3002" i="2"/>
  <c r="O3002" i="2"/>
  <c r="T3001" i="2"/>
  <c r="S3001" i="2"/>
  <c r="U3001" i="2" s="1"/>
  <c r="P3001" i="2"/>
  <c r="O3001" i="2"/>
  <c r="T3000" i="2"/>
  <c r="S3000" i="2"/>
  <c r="U3000" i="2" s="1"/>
  <c r="P3000" i="2"/>
  <c r="O3000" i="2"/>
  <c r="T2999" i="2"/>
  <c r="S2999" i="2"/>
  <c r="U2999" i="2" s="1"/>
  <c r="P2999" i="2"/>
  <c r="O2999" i="2"/>
  <c r="T2998" i="2"/>
  <c r="S2998" i="2"/>
  <c r="U2998" i="2" s="1"/>
  <c r="P2998" i="2"/>
  <c r="O2998" i="2"/>
  <c r="T2997" i="2"/>
  <c r="S2997" i="2"/>
  <c r="U2997" i="2" s="1"/>
  <c r="P2997" i="2"/>
  <c r="O2997" i="2"/>
  <c r="T2996" i="2"/>
  <c r="S2996" i="2"/>
  <c r="U2996" i="2" s="1"/>
  <c r="P2996" i="2"/>
  <c r="O2996" i="2"/>
  <c r="T2995" i="2"/>
  <c r="S2995" i="2"/>
  <c r="U2995" i="2" s="1"/>
  <c r="P2995" i="2"/>
  <c r="O2995" i="2"/>
  <c r="T2994" i="2"/>
  <c r="S2994" i="2"/>
  <c r="U2994" i="2" s="1"/>
  <c r="P2994" i="2"/>
  <c r="O2994" i="2"/>
  <c r="T2993" i="2"/>
  <c r="S2993" i="2"/>
  <c r="U2993" i="2" s="1"/>
  <c r="P2993" i="2"/>
  <c r="O2993" i="2"/>
  <c r="T2992" i="2"/>
  <c r="S2992" i="2"/>
  <c r="U2992" i="2" s="1"/>
  <c r="P2992" i="2"/>
  <c r="O2992" i="2"/>
  <c r="T2991" i="2"/>
  <c r="S2991" i="2"/>
  <c r="U2991" i="2" s="1"/>
  <c r="P2991" i="2"/>
  <c r="O2991" i="2"/>
  <c r="T2990" i="2"/>
  <c r="S2990" i="2"/>
  <c r="U2990" i="2" s="1"/>
  <c r="P2990" i="2"/>
  <c r="O2990" i="2"/>
  <c r="T2989" i="2"/>
  <c r="S2989" i="2"/>
  <c r="U2989" i="2" s="1"/>
  <c r="P2989" i="2"/>
  <c r="O2989" i="2"/>
  <c r="T2988" i="2"/>
  <c r="S2988" i="2"/>
  <c r="U2988" i="2" s="1"/>
  <c r="P2988" i="2"/>
  <c r="O2988" i="2"/>
  <c r="T2987" i="2"/>
  <c r="S2987" i="2"/>
  <c r="U2987" i="2" s="1"/>
  <c r="P2987" i="2"/>
  <c r="O2987" i="2"/>
  <c r="T2986" i="2"/>
  <c r="S2986" i="2"/>
  <c r="U2986" i="2" s="1"/>
  <c r="P2986" i="2"/>
  <c r="O2986" i="2"/>
  <c r="T2985" i="2"/>
  <c r="S2985" i="2"/>
  <c r="U2985" i="2" s="1"/>
  <c r="P2985" i="2"/>
  <c r="O2985" i="2"/>
  <c r="T2984" i="2"/>
  <c r="S2984" i="2"/>
  <c r="U2984" i="2" s="1"/>
  <c r="P2984" i="2"/>
  <c r="O2984" i="2"/>
  <c r="T2983" i="2"/>
  <c r="S2983" i="2"/>
  <c r="U2983" i="2" s="1"/>
  <c r="P2983" i="2"/>
  <c r="O2983" i="2"/>
  <c r="T2982" i="2"/>
  <c r="S2982" i="2"/>
  <c r="U2982" i="2" s="1"/>
  <c r="P2982" i="2"/>
  <c r="O2982" i="2"/>
  <c r="T2981" i="2"/>
  <c r="S2981" i="2"/>
  <c r="U2981" i="2" s="1"/>
  <c r="P2981" i="2"/>
  <c r="O2981" i="2"/>
  <c r="T2980" i="2"/>
  <c r="S2980" i="2"/>
  <c r="U2980" i="2" s="1"/>
  <c r="P2980" i="2"/>
  <c r="O2980" i="2"/>
  <c r="T2979" i="2"/>
  <c r="S2979" i="2"/>
  <c r="U2979" i="2" s="1"/>
  <c r="P2979" i="2"/>
  <c r="O2979" i="2"/>
  <c r="T2978" i="2"/>
  <c r="S2978" i="2"/>
  <c r="U2978" i="2" s="1"/>
  <c r="P2978" i="2"/>
  <c r="O2978" i="2"/>
  <c r="T2977" i="2"/>
  <c r="S2977" i="2"/>
  <c r="U2977" i="2" s="1"/>
  <c r="P2977" i="2"/>
  <c r="O2977" i="2"/>
  <c r="T2976" i="2"/>
  <c r="S2976" i="2"/>
  <c r="U2976" i="2" s="1"/>
  <c r="P2976" i="2"/>
  <c r="O2976" i="2"/>
  <c r="T2975" i="2"/>
  <c r="S2975" i="2"/>
  <c r="U2975" i="2" s="1"/>
  <c r="P2975" i="2"/>
  <c r="O2975" i="2"/>
  <c r="T2974" i="2"/>
  <c r="S2974" i="2"/>
  <c r="U2974" i="2" s="1"/>
  <c r="P2974" i="2"/>
  <c r="O2974" i="2"/>
  <c r="T2973" i="2"/>
  <c r="S2973" i="2"/>
  <c r="U2973" i="2" s="1"/>
  <c r="P2973" i="2"/>
  <c r="O2973" i="2"/>
  <c r="T2972" i="2"/>
  <c r="S2972" i="2"/>
  <c r="U2972" i="2" s="1"/>
  <c r="P2972" i="2"/>
  <c r="O2972" i="2"/>
  <c r="T2971" i="2"/>
  <c r="S2971" i="2"/>
  <c r="U2971" i="2" s="1"/>
  <c r="P2971" i="2"/>
  <c r="O2971" i="2"/>
  <c r="T2970" i="2"/>
  <c r="S2970" i="2"/>
  <c r="U2970" i="2" s="1"/>
  <c r="P2970" i="2"/>
  <c r="O2970" i="2"/>
  <c r="T2969" i="2"/>
  <c r="S2969" i="2"/>
  <c r="U2969" i="2" s="1"/>
  <c r="P2969" i="2"/>
  <c r="O2969" i="2"/>
  <c r="T2968" i="2"/>
  <c r="S2968" i="2"/>
  <c r="U2968" i="2" s="1"/>
  <c r="P2968" i="2"/>
  <c r="O2968" i="2"/>
  <c r="T2967" i="2"/>
  <c r="S2967" i="2"/>
  <c r="U2967" i="2" s="1"/>
  <c r="P2967" i="2"/>
  <c r="O2967" i="2"/>
  <c r="T2966" i="2"/>
  <c r="S2966" i="2"/>
  <c r="U2966" i="2" s="1"/>
  <c r="P2966" i="2"/>
  <c r="O2966" i="2"/>
  <c r="T2965" i="2"/>
  <c r="S2965" i="2"/>
  <c r="U2965" i="2" s="1"/>
  <c r="P2965" i="2"/>
  <c r="O2965" i="2"/>
  <c r="T2964" i="2"/>
  <c r="S2964" i="2"/>
  <c r="U2964" i="2" s="1"/>
  <c r="P2964" i="2"/>
  <c r="O2964" i="2"/>
  <c r="T2963" i="2"/>
  <c r="S2963" i="2"/>
  <c r="U2963" i="2" s="1"/>
  <c r="P2963" i="2"/>
  <c r="O2963" i="2"/>
  <c r="T2962" i="2"/>
  <c r="S2962" i="2"/>
  <c r="U2962" i="2" s="1"/>
  <c r="P2962" i="2"/>
  <c r="O2962" i="2"/>
  <c r="T2961" i="2"/>
  <c r="S2961" i="2"/>
  <c r="U2961" i="2" s="1"/>
  <c r="P2961" i="2"/>
  <c r="O2961" i="2"/>
  <c r="T2960" i="2"/>
  <c r="S2960" i="2"/>
  <c r="U2960" i="2" s="1"/>
  <c r="P2960" i="2"/>
  <c r="O2960" i="2"/>
  <c r="T2959" i="2"/>
  <c r="S2959" i="2"/>
  <c r="U2959" i="2" s="1"/>
  <c r="P2959" i="2"/>
  <c r="O2959" i="2"/>
  <c r="T2958" i="2"/>
  <c r="S2958" i="2"/>
  <c r="U2958" i="2" s="1"/>
  <c r="P2958" i="2"/>
  <c r="O2958" i="2"/>
  <c r="T2957" i="2"/>
  <c r="S2957" i="2"/>
  <c r="U2957" i="2" s="1"/>
  <c r="P2957" i="2"/>
  <c r="O2957" i="2"/>
  <c r="T2956" i="2"/>
  <c r="S2956" i="2"/>
  <c r="U2956" i="2" s="1"/>
  <c r="P2956" i="2"/>
  <c r="O2956" i="2"/>
  <c r="T2955" i="2"/>
  <c r="S2955" i="2"/>
  <c r="U2955" i="2" s="1"/>
  <c r="P2955" i="2"/>
  <c r="O2955" i="2"/>
  <c r="T2954" i="2"/>
  <c r="S2954" i="2"/>
  <c r="U2954" i="2" s="1"/>
  <c r="P2954" i="2"/>
  <c r="O2954" i="2"/>
  <c r="T2953" i="2"/>
  <c r="S2953" i="2"/>
  <c r="U2953" i="2" s="1"/>
  <c r="P2953" i="2"/>
  <c r="O2953" i="2"/>
  <c r="T2952" i="2"/>
  <c r="S2952" i="2"/>
  <c r="U2952" i="2" s="1"/>
  <c r="P2952" i="2"/>
  <c r="O2952" i="2"/>
  <c r="T2951" i="2"/>
  <c r="S2951" i="2"/>
  <c r="U2951" i="2" s="1"/>
  <c r="P2951" i="2"/>
  <c r="O2951" i="2"/>
  <c r="T2950" i="2"/>
  <c r="S2950" i="2"/>
  <c r="U2950" i="2" s="1"/>
  <c r="P2950" i="2"/>
  <c r="O2950" i="2"/>
  <c r="T2949" i="2"/>
  <c r="S2949" i="2"/>
  <c r="U2949" i="2" s="1"/>
  <c r="P2949" i="2"/>
  <c r="O2949" i="2"/>
  <c r="T2948" i="2"/>
  <c r="S2948" i="2"/>
  <c r="U2948" i="2" s="1"/>
  <c r="P2948" i="2"/>
  <c r="O2948" i="2"/>
  <c r="T2947" i="2"/>
  <c r="S2947" i="2"/>
  <c r="U2947" i="2" s="1"/>
  <c r="P2947" i="2"/>
  <c r="O2947" i="2"/>
  <c r="T2946" i="2"/>
  <c r="S2946" i="2"/>
  <c r="U2946" i="2" s="1"/>
  <c r="P2946" i="2"/>
  <c r="O2946" i="2"/>
  <c r="T2945" i="2"/>
  <c r="S2945" i="2"/>
  <c r="U2945" i="2" s="1"/>
  <c r="P2945" i="2"/>
  <c r="O2945" i="2"/>
  <c r="T2944" i="2"/>
  <c r="S2944" i="2"/>
  <c r="U2944" i="2" s="1"/>
  <c r="P2944" i="2"/>
  <c r="O2944" i="2"/>
  <c r="T2943" i="2"/>
  <c r="S2943" i="2"/>
  <c r="U2943" i="2" s="1"/>
  <c r="P2943" i="2"/>
  <c r="O2943" i="2"/>
  <c r="T2942" i="2"/>
  <c r="S2942" i="2"/>
  <c r="U2942" i="2" s="1"/>
  <c r="P2942" i="2"/>
  <c r="O2942" i="2"/>
  <c r="T2941" i="2"/>
  <c r="S2941" i="2"/>
  <c r="U2941" i="2" s="1"/>
  <c r="P2941" i="2"/>
  <c r="O2941" i="2"/>
  <c r="T2940" i="2"/>
  <c r="S2940" i="2"/>
  <c r="U2940" i="2" s="1"/>
  <c r="P2940" i="2"/>
  <c r="O2940" i="2"/>
  <c r="T2939" i="2"/>
  <c r="S2939" i="2"/>
  <c r="U2939" i="2" s="1"/>
  <c r="P2939" i="2"/>
  <c r="O2939" i="2"/>
  <c r="T2938" i="2"/>
  <c r="S2938" i="2"/>
  <c r="U2938" i="2" s="1"/>
  <c r="P2938" i="2"/>
  <c r="O2938" i="2"/>
  <c r="T2937" i="2"/>
  <c r="S2937" i="2"/>
  <c r="U2937" i="2" s="1"/>
  <c r="P2937" i="2"/>
  <c r="O2937" i="2"/>
  <c r="T2936" i="2"/>
  <c r="S2936" i="2"/>
  <c r="U2936" i="2" s="1"/>
  <c r="P2936" i="2"/>
  <c r="O2936" i="2"/>
  <c r="T2935" i="2"/>
  <c r="S2935" i="2"/>
  <c r="U2935" i="2" s="1"/>
  <c r="P2935" i="2"/>
  <c r="O2935" i="2"/>
  <c r="T2934" i="2"/>
  <c r="S2934" i="2"/>
  <c r="U2934" i="2" s="1"/>
  <c r="P2934" i="2"/>
  <c r="O2934" i="2"/>
  <c r="T2933" i="2"/>
  <c r="S2933" i="2"/>
  <c r="U2933" i="2" s="1"/>
  <c r="P2933" i="2"/>
  <c r="O2933" i="2"/>
  <c r="T2932" i="2"/>
  <c r="S2932" i="2"/>
  <c r="U2932" i="2" s="1"/>
  <c r="P2932" i="2"/>
  <c r="O2932" i="2"/>
  <c r="T2931" i="2"/>
  <c r="S2931" i="2"/>
  <c r="U2931" i="2" s="1"/>
  <c r="P2931" i="2"/>
  <c r="O2931" i="2"/>
  <c r="T2930" i="2"/>
  <c r="S2930" i="2"/>
  <c r="U2930" i="2" s="1"/>
  <c r="P2930" i="2"/>
  <c r="O2930" i="2"/>
  <c r="T2929" i="2"/>
  <c r="S2929" i="2"/>
  <c r="U2929" i="2" s="1"/>
  <c r="P2929" i="2"/>
  <c r="O2929" i="2"/>
  <c r="T2928" i="2"/>
  <c r="S2928" i="2"/>
  <c r="U2928" i="2" s="1"/>
  <c r="P2928" i="2"/>
  <c r="O2928" i="2"/>
  <c r="T2927" i="2"/>
  <c r="S2927" i="2"/>
  <c r="U2927" i="2" s="1"/>
  <c r="P2927" i="2"/>
  <c r="O2927" i="2"/>
  <c r="T2926" i="2"/>
  <c r="S2926" i="2"/>
  <c r="U2926" i="2" s="1"/>
  <c r="P2926" i="2"/>
  <c r="O2926" i="2"/>
  <c r="T2925" i="2"/>
  <c r="S2925" i="2"/>
  <c r="U2925" i="2" s="1"/>
  <c r="P2925" i="2"/>
  <c r="O2925" i="2"/>
  <c r="T2924" i="2"/>
  <c r="S2924" i="2"/>
  <c r="U2924" i="2" s="1"/>
  <c r="P2924" i="2"/>
  <c r="O2924" i="2"/>
  <c r="T2923" i="2"/>
  <c r="S2923" i="2"/>
  <c r="U2923" i="2" s="1"/>
  <c r="P2923" i="2"/>
  <c r="O2923" i="2"/>
  <c r="T2922" i="2"/>
  <c r="S2922" i="2"/>
  <c r="U2922" i="2" s="1"/>
  <c r="P2922" i="2"/>
  <c r="O2922" i="2"/>
  <c r="T2921" i="2"/>
  <c r="S2921" i="2"/>
  <c r="U2921" i="2" s="1"/>
  <c r="P2921" i="2"/>
  <c r="O2921" i="2"/>
  <c r="T2920" i="2"/>
  <c r="S2920" i="2"/>
  <c r="U2920" i="2" s="1"/>
  <c r="P2920" i="2"/>
  <c r="O2920" i="2"/>
  <c r="T2919" i="2"/>
  <c r="S2919" i="2"/>
  <c r="U2919" i="2" s="1"/>
  <c r="P2919" i="2"/>
  <c r="O2919" i="2"/>
  <c r="T2918" i="2"/>
  <c r="S2918" i="2"/>
  <c r="U2918" i="2" s="1"/>
  <c r="P2918" i="2"/>
  <c r="O2918" i="2"/>
  <c r="T2917" i="2"/>
  <c r="S2917" i="2"/>
  <c r="U2917" i="2" s="1"/>
  <c r="P2917" i="2"/>
  <c r="O2917" i="2"/>
  <c r="T2916" i="2"/>
  <c r="S2916" i="2"/>
  <c r="U2916" i="2" s="1"/>
  <c r="P2916" i="2"/>
  <c r="O2916" i="2"/>
  <c r="T2915" i="2"/>
  <c r="S2915" i="2"/>
  <c r="U2915" i="2" s="1"/>
  <c r="P2915" i="2"/>
  <c r="O2915" i="2"/>
  <c r="T2914" i="2"/>
  <c r="S2914" i="2"/>
  <c r="U2914" i="2" s="1"/>
  <c r="P2914" i="2"/>
  <c r="O2914" i="2"/>
  <c r="T2913" i="2"/>
  <c r="S2913" i="2"/>
  <c r="U2913" i="2" s="1"/>
  <c r="P2913" i="2"/>
  <c r="O2913" i="2"/>
  <c r="T2912" i="2"/>
  <c r="S2912" i="2"/>
  <c r="U2912" i="2" s="1"/>
  <c r="P2912" i="2"/>
  <c r="O2912" i="2"/>
  <c r="T2911" i="2"/>
  <c r="S2911" i="2"/>
  <c r="U2911" i="2" s="1"/>
  <c r="P2911" i="2"/>
  <c r="O2911" i="2"/>
  <c r="T2910" i="2"/>
  <c r="S2910" i="2"/>
  <c r="U2910" i="2" s="1"/>
  <c r="P2910" i="2"/>
  <c r="O2910" i="2"/>
  <c r="T2909" i="2"/>
  <c r="S2909" i="2"/>
  <c r="U2909" i="2" s="1"/>
  <c r="P2909" i="2"/>
  <c r="O2909" i="2"/>
  <c r="T2908" i="2"/>
  <c r="S2908" i="2"/>
  <c r="U2908" i="2" s="1"/>
  <c r="P2908" i="2"/>
  <c r="O2908" i="2"/>
  <c r="T2907" i="2"/>
  <c r="S2907" i="2"/>
  <c r="U2907" i="2" s="1"/>
  <c r="P2907" i="2"/>
  <c r="O2907" i="2"/>
  <c r="T2906" i="2"/>
  <c r="S2906" i="2"/>
  <c r="U2906" i="2" s="1"/>
  <c r="P2906" i="2"/>
  <c r="O2906" i="2"/>
  <c r="T2905" i="2"/>
  <c r="S2905" i="2"/>
  <c r="U2905" i="2" s="1"/>
  <c r="P2905" i="2"/>
  <c r="O2905" i="2"/>
  <c r="T2904" i="2"/>
  <c r="S2904" i="2"/>
  <c r="U2904" i="2" s="1"/>
  <c r="P2904" i="2"/>
  <c r="O2904" i="2"/>
  <c r="T2903" i="2"/>
  <c r="S2903" i="2"/>
  <c r="U2903" i="2" s="1"/>
  <c r="P2903" i="2"/>
  <c r="O2903" i="2"/>
  <c r="T2902" i="2"/>
  <c r="S2902" i="2"/>
  <c r="U2902" i="2" s="1"/>
  <c r="P2902" i="2"/>
  <c r="O2902" i="2"/>
  <c r="T2901" i="2"/>
  <c r="S2901" i="2"/>
  <c r="U2901" i="2" s="1"/>
  <c r="P2901" i="2"/>
  <c r="O2901" i="2"/>
  <c r="T2900" i="2"/>
  <c r="S2900" i="2"/>
  <c r="U2900" i="2" s="1"/>
  <c r="P2900" i="2"/>
  <c r="O2900" i="2"/>
  <c r="T2899" i="2"/>
  <c r="S2899" i="2"/>
  <c r="U2899" i="2" s="1"/>
  <c r="P2899" i="2"/>
  <c r="O2899" i="2"/>
  <c r="T2898" i="2"/>
  <c r="S2898" i="2"/>
  <c r="U2898" i="2" s="1"/>
  <c r="P2898" i="2"/>
  <c r="O2898" i="2"/>
  <c r="T2897" i="2"/>
  <c r="S2897" i="2"/>
  <c r="U2897" i="2" s="1"/>
  <c r="P2897" i="2"/>
  <c r="O2897" i="2"/>
  <c r="T2896" i="2"/>
  <c r="S2896" i="2"/>
  <c r="U2896" i="2" s="1"/>
  <c r="P2896" i="2"/>
  <c r="O2896" i="2"/>
  <c r="T2895" i="2"/>
  <c r="S2895" i="2"/>
  <c r="U2895" i="2" s="1"/>
  <c r="P2895" i="2"/>
  <c r="O2895" i="2"/>
  <c r="T2894" i="2"/>
  <c r="S2894" i="2"/>
  <c r="U2894" i="2" s="1"/>
  <c r="P2894" i="2"/>
  <c r="O2894" i="2"/>
  <c r="T2893" i="2"/>
  <c r="S2893" i="2"/>
  <c r="U2893" i="2" s="1"/>
  <c r="P2893" i="2"/>
  <c r="O2893" i="2"/>
  <c r="T2892" i="2"/>
  <c r="S2892" i="2"/>
  <c r="U2892" i="2" s="1"/>
  <c r="P2892" i="2"/>
  <c r="O2892" i="2"/>
  <c r="T2891" i="2"/>
  <c r="S2891" i="2"/>
  <c r="U2891" i="2" s="1"/>
  <c r="P2891" i="2"/>
  <c r="O2891" i="2"/>
  <c r="T2890" i="2"/>
  <c r="S2890" i="2"/>
  <c r="U2890" i="2" s="1"/>
  <c r="P2890" i="2"/>
  <c r="O2890" i="2"/>
  <c r="T2889" i="2"/>
  <c r="S2889" i="2"/>
  <c r="U2889" i="2" s="1"/>
  <c r="P2889" i="2"/>
  <c r="O2889" i="2"/>
  <c r="T2888" i="2"/>
  <c r="S2888" i="2"/>
  <c r="U2888" i="2" s="1"/>
  <c r="P2888" i="2"/>
  <c r="O2888" i="2"/>
  <c r="T2887" i="2"/>
  <c r="S2887" i="2"/>
  <c r="U2887" i="2" s="1"/>
  <c r="P2887" i="2"/>
  <c r="O2887" i="2"/>
  <c r="T2886" i="2"/>
  <c r="S2886" i="2"/>
  <c r="U2886" i="2" s="1"/>
  <c r="P2886" i="2"/>
  <c r="O2886" i="2"/>
  <c r="T2885" i="2"/>
  <c r="S2885" i="2"/>
  <c r="U2885" i="2" s="1"/>
  <c r="P2885" i="2"/>
  <c r="O2885" i="2"/>
  <c r="T2884" i="2"/>
  <c r="S2884" i="2"/>
  <c r="U2884" i="2" s="1"/>
  <c r="P2884" i="2"/>
  <c r="O2884" i="2"/>
  <c r="T2883" i="2"/>
  <c r="S2883" i="2"/>
  <c r="U2883" i="2" s="1"/>
  <c r="P2883" i="2"/>
  <c r="O2883" i="2"/>
  <c r="T2882" i="2"/>
  <c r="S2882" i="2"/>
  <c r="U2882" i="2" s="1"/>
  <c r="P2882" i="2"/>
  <c r="O2882" i="2"/>
  <c r="T2881" i="2"/>
  <c r="S2881" i="2"/>
  <c r="U2881" i="2" s="1"/>
  <c r="P2881" i="2"/>
  <c r="O2881" i="2"/>
  <c r="T2880" i="2"/>
  <c r="S2880" i="2"/>
  <c r="U2880" i="2" s="1"/>
  <c r="P2880" i="2"/>
  <c r="O2880" i="2"/>
  <c r="T2879" i="2"/>
  <c r="S2879" i="2"/>
  <c r="U2879" i="2" s="1"/>
  <c r="P2879" i="2"/>
  <c r="O2879" i="2"/>
  <c r="T2878" i="2"/>
  <c r="S2878" i="2"/>
  <c r="U2878" i="2" s="1"/>
  <c r="P2878" i="2"/>
  <c r="O2878" i="2"/>
  <c r="T2877" i="2"/>
  <c r="S2877" i="2"/>
  <c r="U2877" i="2" s="1"/>
  <c r="P2877" i="2"/>
  <c r="O2877" i="2"/>
  <c r="T2876" i="2"/>
  <c r="S2876" i="2"/>
  <c r="U2876" i="2" s="1"/>
  <c r="P2876" i="2"/>
  <c r="O2876" i="2"/>
  <c r="T2875" i="2"/>
  <c r="S2875" i="2"/>
  <c r="U2875" i="2" s="1"/>
  <c r="P2875" i="2"/>
  <c r="O2875" i="2"/>
  <c r="T2874" i="2"/>
  <c r="S2874" i="2"/>
  <c r="U2874" i="2" s="1"/>
  <c r="P2874" i="2"/>
  <c r="O2874" i="2"/>
  <c r="T2873" i="2"/>
  <c r="S2873" i="2"/>
  <c r="U2873" i="2" s="1"/>
  <c r="P2873" i="2"/>
  <c r="O2873" i="2"/>
  <c r="T2872" i="2"/>
  <c r="S2872" i="2"/>
  <c r="P2872" i="2"/>
  <c r="O2872" i="2"/>
  <c r="T2871" i="2"/>
  <c r="S2871" i="2"/>
  <c r="U2871" i="2" s="1"/>
  <c r="P2871" i="2"/>
  <c r="O2871" i="2"/>
  <c r="T2870" i="2"/>
  <c r="S2870" i="2"/>
  <c r="U2870" i="2" s="1"/>
  <c r="P2870" i="2"/>
  <c r="O2870" i="2"/>
  <c r="T2869" i="2"/>
  <c r="S2869" i="2"/>
  <c r="U2869" i="2" s="1"/>
  <c r="P2869" i="2"/>
  <c r="O2869" i="2"/>
  <c r="T2868" i="2"/>
  <c r="S2868" i="2"/>
  <c r="U2868" i="2" s="1"/>
  <c r="P2868" i="2"/>
  <c r="O2868" i="2"/>
  <c r="T2867" i="2"/>
  <c r="S2867" i="2"/>
  <c r="U2867" i="2" s="1"/>
  <c r="P2867" i="2"/>
  <c r="O2867" i="2"/>
  <c r="T2866" i="2"/>
  <c r="S2866" i="2"/>
  <c r="U2866" i="2" s="1"/>
  <c r="P2866" i="2"/>
  <c r="O2866" i="2"/>
  <c r="T2865" i="2"/>
  <c r="S2865" i="2"/>
  <c r="U2865" i="2" s="1"/>
  <c r="P2865" i="2"/>
  <c r="O2865" i="2"/>
  <c r="T2864" i="2"/>
  <c r="S2864" i="2"/>
  <c r="U2864" i="2" s="1"/>
  <c r="P2864" i="2"/>
  <c r="O2864" i="2"/>
  <c r="T2863" i="2"/>
  <c r="S2863" i="2"/>
  <c r="U2863" i="2" s="1"/>
  <c r="P2863" i="2"/>
  <c r="O2863" i="2"/>
  <c r="T2862" i="2"/>
  <c r="S2862" i="2"/>
  <c r="U2862" i="2" s="1"/>
  <c r="P2862" i="2"/>
  <c r="O2862" i="2"/>
  <c r="T2861" i="2"/>
  <c r="S2861" i="2"/>
  <c r="U2861" i="2" s="1"/>
  <c r="P2861" i="2"/>
  <c r="O2861" i="2"/>
  <c r="T2860" i="2"/>
  <c r="S2860" i="2"/>
  <c r="U2860" i="2" s="1"/>
  <c r="P2860" i="2"/>
  <c r="O2860" i="2"/>
  <c r="T2859" i="2"/>
  <c r="S2859" i="2"/>
  <c r="U2859" i="2" s="1"/>
  <c r="P2859" i="2"/>
  <c r="O2859" i="2"/>
  <c r="T2858" i="2"/>
  <c r="S2858" i="2"/>
  <c r="U2858" i="2" s="1"/>
  <c r="P2858" i="2"/>
  <c r="O2858" i="2"/>
  <c r="T2857" i="2"/>
  <c r="S2857" i="2"/>
  <c r="U2857" i="2" s="1"/>
  <c r="P2857" i="2"/>
  <c r="O2857" i="2"/>
  <c r="T2856" i="2"/>
  <c r="S2856" i="2"/>
  <c r="U2856" i="2" s="1"/>
  <c r="P2856" i="2"/>
  <c r="O2856" i="2"/>
  <c r="T2855" i="2"/>
  <c r="S2855" i="2"/>
  <c r="U2855" i="2" s="1"/>
  <c r="P2855" i="2"/>
  <c r="O2855" i="2"/>
  <c r="T2854" i="2"/>
  <c r="S2854" i="2"/>
  <c r="U2854" i="2" s="1"/>
  <c r="P2854" i="2"/>
  <c r="O2854" i="2"/>
  <c r="T2853" i="2"/>
  <c r="S2853" i="2"/>
  <c r="U2853" i="2" s="1"/>
  <c r="P2853" i="2"/>
  <c r="O2853" i="2"/>
  <c r="T2852" i="2"/>
  <c r="S2852" i="2"/>
  <c r="U2852" i="2" s="1"/>
  <c r="P2852" i="2"/>
  <c r="O2852" i="2"/>
  <c r="T2851" i="2"/>
  <c r="S2851" i="2"/>
  <c r="U2851" i="2" s="1"/>
  <c r="P2851" i="2"/>
  <c r="O2851" i="2"/>
  <c r="T2850" i="2"/>
  <c r="S2850" i="2"/>
  <c r="U2850" i="2" s="1"/>
  <c r="P2850" i="2"/>
  <c r="O2850" i="2"/>
  <c r="T2849" i="2"/>
  <c r="S2849" i="2"/>
  <c r="U2849" i="2" s="1"/>
  <c r="P2849" i="2"/>
  <c r="O2849" i="2"/>
  <c r="T2848" i="2"/>
  <c r="S2848" i="2"/>
  <c r="U2848" i="2" s="1"/>
  <c r="P2848" i="2"/>
  <c r="O2848" i="2"/>
  <c r="T2847" i="2"/>
  <c r="S2847" i="2"/>
  <c r="U2847" i="2" s="1"/>
  <c r="P2847" i="2"/>
  <c r="O2847" i="2"/>
  <c r="T2846" i="2"/>
  <c r="S2846" i="2"/>
  <c r="U2846" i="2" s="1"/>
  <c r="P2846" i="2"/>
  <c r="O2846" i="2"/>
  <c r="T2845" i="2"/>
  <c r="S2845" i="2"/>
  <c r="U2845" i="2" s="1"/>
  <c r="P2845" i="2"/>
  <c r="O2845" i="2"/>
  <c r="T2844" i="2"/>
  <c r="S2844" i="2"/>
  <c r="U2844" i="2" s="1"/>
  <c r="P2844" i="2"/>
  <c r="O2844" i="2"/>
  <c r="T2843" i="2"/>
  <c r="S2843" i="2"/>
  <c r="U2843" i="2" s="1"/>
  <c r="P2843" i="2"/>
  <c r="O2843" i="2"/>
  <c r="T2842" i="2"/>
  <c r="S2842" i="2"/>
  <c r="U2842" i="2" s="1"/>
  <c r="P2842" i="2"/>
  <c r="O2842" i="2"/>
  <c r="T2841" i="2"/>
  <c r="S2841" i="2"/>
  <c r="U2841" i="2" s="1"/>
  <c r="P2841" i="2"/>
  <c r="O2841" i="2"/>
  <c r="T2840" i="2"/>
  <c r="S2840" i="2"/>
  <c r="U2840" i="2" s="1"/>
  <c r="P2840" i="2"/>
  <c r="O2840" i="2"/>
  <c r="T2839" i="2"/>
  <c r="S2839" i="2"/>
  <c r="U2839" i="2" s="1"/>
  <c r="P2839" i="2"/>
  <c r="O2839" i="2"/>
  <c r="T2838" i="2"/>
  <c r="S2838" i="2"/>
  <c r="U2838" i="2" s="1"/>
  <c r="P2838" i="2"/>
  <c r="O2838" i="2"/>
  <c r="T2837" i="2"/>
  <c r="S2837" i="2"/>
  <c r="U2837" i="2" s="1"/>
  <c r="P2837" i="2"/>
  <c r="O2837" i="2"/>
  <c r="T2836" i="2"/>
  <c r="S2836" i="2"/>
  <c r="U2836" i="2" s="1"/>
  <c r="P2836" i="2"/>
  <c r="O2836" i="2"/>
  <c r="T2835" i="2"/>
  <c r="S2835" i="2"/>
  <c r="U2835" i="2" s="1"/>
  <c r="P2835" i="2"/>
  <c r="O2835" i="2"/>
  <c r="T2834" i="2"/>
  <c r="S2834" i="2"/>
  <c r="U2834" i="2" s="1"/>
  <c r="P2834" i="2"/>
  <c r="O2834" i="2"/>
  <c r="T2833" i="2"/>
  <c r="S2833" i="2"/>
  <c r="U2833" i="2" s="1"/>
  <c r="P2833" i="2"/>
  <c r="O2833" i="2"/>
  <c r="T2832" i="2"/>
  <c r="S2832" i="2"/>
  <c r="U2832" i="2" s="1"/>
  <c r="P2832" i="2"/>
  <c r="O2832" i="2"/>
  <c r="T2831" i="2"/>
  <c r="S2831" i="2"/>
  <c r="U2831" i="2" s="1"/>
  <c r="P2831" i="2"/>
  <c r="O2831" i="2"/>
  <c r="T2830" i="2"/>
  <c r="S2830" i="2"/>
  <c r="U2830" i="2" s="1"/>
  <c r="P2830" i="2"/>
  <c r="O2830" i="2"/>
  <c r="T2829" i="2"/>
  <c r="S2829" i="2"/>
  <c r="U2829" i="2" s="1"/>
  <c r="P2829" i="2"/>
  <c r="O2829" i="2"/>
  <c r="T2828" i="2"/>
  <c r="S2828" i="2"/>
  <c r="U2828" i="2" s="1"/>
  <c r="P2828" i="2"/>
  <c r="O2828" i="2"/>
  <c r="T2827" i="2"/>
  <c r="S2827" i="2"/>
  <c r="U2827" i="2" s="1"/>
  <c r="P2827" i="2"/>
  <c r="O2827" i="2"/>
  <c r="T2826" i="2"/>
  <c r="S2826" i="2"/>
  <c r="U2826" i="2" s="1"/>
  <c r="P2826" i="2"/>
  <c r="O2826" i="2"/>
  <c r="T2825" i="2"/>
  <c r="S2825" i="2"/>
  <c r="U2825" i="2" s="1"/>
  <c r="P2825" i="2"/>
  <c r="O2825" i="2"/>
  <c r="T2824" i="2"/>
  <c r="S2824" i="2"/>
  <c r="U2824" i="2" s="1"/>
  <c r="P2824" i="2"/>
  <c r="O2824" i="2"/>
  <c r="T2823" i="2"/>
  <c r="S2823" i="2"/>
  <c r="U2823" i="2" s="1"/>
  <c r="P2823" i="2"/>
  <c r="O2823" i="2"/>
  <c r="T2822" i="2"/>
  <c r="S2822" i="2"/>
  <c r="U2822" i="2" s="1"/>
  <c r="P2822" i="2"/>
  <c r="O2822" i="2"/>
  <c r="T2821" i="2"/>
  <c r="S2821" i="2"/>
  <c r="U2821" i="2" s="1"/>
  <c r="P2821" i="2"/>
  <c r="O2821" i="2"/>
  <c r="T2820" i="2"/>
  <c r="S2820" i="2"/>
  <c r="U2820" i="2" s="1"/>
  <c r="P2820" i="2"/>
  <c r="O2820" i="2"/>
  <c r="T2819" i="2"/>
  <c r="S2819" i="2"/>
  <c r="U2819" i="2" s="1"/>
  <c r="P2819" i="2"/>
  <c r="O2819" i="2"/>
  <c r="T2818" i="2"/>
  <c r="S2818" i="2"/>
  <c r="U2818" i="2" s="1"/>
  <c r="P2818" i="2"/>
  <c r="O2818" i="2"/>
  <c r="T2817" i="2"/>
  <c r="S2817" i="2"/>
  <c r="U2817" i="2" s="1"/>
  <c r="P2817" i="2"/>
  <c r="O2817" i="2"/>
  <c r="T2816" i="2"/>
  <c r="S2816" i="2"/>
  <c r="U2816" i="2" s="1"/>
  <c r="P2816" i="2"/>
  <c r="O2816" i="2"/>
  <c r="T2815" i="2"/>
  <c r="S2815" i="2"/>
  <c r="U2815" i="2" s="1"/>
  <c r="P2815" i="2"/>
  <c r="O2815" i="2"/>
  <c r="T2814" i="2"/>
  <c r="S2814" i="2"/>
  <c r="U2814" i="2" s="1"/>
  <c r="P2814" i="2"/>
  <c r="O2814" i="2"/>
  <c r="T2813" i="2"/>
  <c r="S2813" i="2"/>
  <c r="U2813" i="2" s="1"/>
  <c r="P2813" i="2"/>
  <c r="O2813" i="2"/>
  <c r="T2812" i="2"/>
  <c r="S2812" i="2"/>
  <c r="U2812" i="2" s="1"/>
  <c r="P2812" i="2"/>
  <c r="O2812" i="2"/>
  <c r="T2811" i="2"/>
  <c r="S2811" i="2"/>
  <c r="U2811" i="2" s="1"/>
  <c r="P2811" i="2"/>
  <c r="O2811" i="2"/>
  <c r="T2810" i="2"/>
  <c r="S2810" i="2"/>
  <c r="U2810" i="2" s="1"/>
  <c r="P2810" i="2"/>
  <c r="O2810" i="2"/>
  <c r="T2809" i="2"/>
  <c r="S2809" i="2"/>
  <c r="U2809" i="2" s="1"/>
  <c r="P2809" i="2"/>
  <c r="O2809" i="2"/>
  <c r="T2808" i="2"/>
  <c r="S2808" i="2"/>
  <c r="P2808" i="2"/>
  <c r="O2808" i="2"/>
  <c r="T2807" i="2"/>
  <c r="S2807" i="2"/>
  <c r="U2807" i="2" s="1"/>
  <c r="P2807" i="2"/>
  <c r="O2807" i="2"/>
  <c r="T2806" i="2"/>
  <c r="S2806" i="2"/>
  <c r="U2806" i="2" s="1"/>
  <c r="P2806" i="2"/>
  <c r="O2806" i="2"/>
  <c r="T2805" i="2"/>
  <c r="S2805" i="2"/>
  <c r="U2805" i="2" s="1"/>
  <c r="P2805" i="2"/>
  <c r="O2805" i="2"/>
  <c r="T2804" i="2"/>
  <c r="S2804" i="2"/>
  <c r="U2804" i="2" s="1"/>
  <c r="P2804" i="2"/>
  <c r="O2804" i="2"/>
  <c r="T2803" i="2"/>
  <c r="S2803" i="2"/>
  <c r="U2803" i="2" s="1"/>
  <c r="P2803" i="2"/>
  <c r="O2803" i="2"/>
  <c r="T2802" i="2"/>
  <c r="S2802" i="2"/>
  <c r="U2802" i="2" s="1"/>
  <c r="P2802" i="2"/>
  <c r="O2802" i="2"/>
  <c r="T2801" i="2"/>
  <c r="S2801" i="2"/>
  <c r="U2801" i="2" s="1"/>
  <c r="P2801" i="2"/>
  <c r="O2801" i="2"/>
  <c r="T2800" i="2"/>
  <c r="S2800" i="2"/>
  <c r="U2800" i="2" s="1"/>
  <c r="P2800" i="2"/>
  <c r="O2800" i="2"/>
  <c r="T2799" i="2"/>
  <c r="S2799" i="2"/>
  <c r="U2799" i="2" s="1"/>
  <c r="P2799" i="2"/>
  <c r="O2799" i="2"/>
  <c r="T2798" i="2"/>
  <c r="S2798" i="2"/>
  <c r="U2798" i="2" s="1"/>
  <c r="P2798" i="2"/>
  <c r="O2798" i="2"/>
  <c r="T2797" i="2"/>
  <c r="S2797" i="2"/>
  <c r="U2797" i="2" s="1"/>
  <c r="P2797" i="2"/>
  <c r="O2797" i="2"/>
  <c r="T2796" i="2"/>
  <c r="S2796" i="2"/>
  <c r="U2796" i="2" s="1"/>
  <c r="P2796" i="2"/>
  <c r="O2796" i="2"/>
  <c r="T2795" i="2"/>
  <c r="S2795" i="2"/>
  <c r="U2795" i="2" s="1"/>
  <c r="P2795" i="2"/>
  <c r="O2795" i="2"/>
  <c r="T2794" i="2"/>
  <c r="S2794" i="2"/>
  <c r="U2794" i="2" s="1"/>
  <c r="P2794" i="2"/>
  <c r="O2794" i="2"/>
  <c r="T2793" i="2"/>
  <c r="S2793" i="2"/>
  <c r="U2793" i="2" s="1"/>
  <c r="P2793" i="2"/>
  <c r="O2793" i="2"/>
  <c r="T2792" i="2"/>
  <c r="S2792" i="2"/>
  <c r="U2792" i="2" s="1"/>
  <c r="P2792" i="2"/>
  <c r="O2792" i="2"/>
  <c r="T2791" i="2"/>
  <c r="S2791" i="2"/>
  <c r="U2791" i="2" s="1"/>
  <c r="P2791" i="2"/>
  <c r="O2791" i="2"/>
  <c r="T2790" i="2"/>
  <c r="S2790" i="2"/>
  <c r="U2790" i="2" s="1"/>
  <c r="P2790" i="2"/>
  <c r="O2790" i="2"/>
  <c r="T2789" i="2"/>
  <c r="S2789" i="2"/>
  <c r="U2789" i="2" s="1"/>
  <c r="P2789" i="2"/>
  <c r="O2789" i="2"/>
  <c r="T2788" i="2"/>
  <c r="S2788" i="2"/>
  <c r="U2788" i="2" s="1"/>
  <c r="P2788" i="2"/>
  <c r="O2788" i="2"/>
  <c r="T2787" i="2"/>
  <c r="S2787" i="2"/>
  <c r="U2787" i="2" s="1"/>
  <c r="P2787" i="2"/>
  <c r="O2787" i="2"/>
  <c r="T2786" i="2"/>
  <c r="S2786" i="2"/>
  <c r="U2786" i="2" s="1"/>
  <c r="P2786" i="2"/>
  <c r="O2786" i="2"/>
  <c r="T2785" i="2"/>
  <c r="S2785" i="2"/>
  <c r="U2785" i="2" s="1"/>
  <c r="P2785" i="2"/>
  <c r="O2785" i="2"/>
  <c r="T2784" i="2"/>
  <c r="S2784" i="2"/>
  <c r="U2784" i="2" s="1"/>
  <c r="P2784" i="2"/>
  <c r="O2784" i="2"/>
  <c r="T2783" i="2"/>
  <c r="S2783" i="2"/>
  <c r="U2783" i="2" s="1"/>
  <c r="P2783" i="2"/>
  <c r="O2783" i="2"/>
  <c r="T2782" i="2"/>
  <c r="S2782" i="2"/>
  <c r="U2782" i="2" s="1"/>
  <c r="P2782" i="2"/>
  <c r="O2782" i="2"/>
  <c r="T2781" i="2"/>
  <c r="S2781" i="2"/>
  <c r="U2781" i="2" s="1"/>
  <c r="P2781" i="2"/>
  <c r="O2781" i="2"/>
  <c r="T2780" i="2"/>
  <c r="S2780" i="2"/>
  <c r="U2780" i="2" s="1"/>
  <c r="P2780" i="2"/>
  <c r="O2780" i="2"/>
  <c r="T2779" i="2"/>
  <c r="S2779" i="2"/>
  <c r="U2779" i="2" s="1"/>
  <c r="P2779" i="2"/>
  <c r="O2779" i="2"/>
  <c r="T2778" i="2"/>
  <c r="S2778" i="2"/>
  <c r="U2778" i="2" s="1"/>
  <c r="P2778" i="2"/>
  <c r="O2778" i="2"/>
  <c r="T2777" i="2"/>
  <c r="S2777" i="2"/>
  <c r="U2777" i="2" s="1"/>
  <c r="P2777" i="2"/>
  <c r="O2777" i="2"/>
  <c r="T2776" i="2"/>
  <c r="S2776" i="2"/>
  <c r="U2776" i="2" s="1"/>
  <c r="P2776" i="2"/>
  <c r="O2776" i="2"/>
  <c r="T2775" i="2"/>
  <c r="S2775" i="2"/>
  <c r="U2775" i="2" s="1"/>
  <c r="P2775" i="2"/>
  <c r="O2775" i="2"/>
  <c r="T2774" i="2"/>
  <c r="S2774" i="2"/>
  <c r="U2774" i="2" s="1"/>
  <c r="P2774" i="2"/>
  <c r="O2774" i="2"/>
  <c r="T2773" i="2"/>
  <c r="S2773" i="2"/>
  <c r="U2773" i="2" s="1"/>
  <c r="P2773" i="2"/>
  <c r="O2773" i="2"/>
  <c r="T2772" i="2"/>
  <c r="S2772" i="2"/>
  <c r="U2772" i="2" s="1"/>
  <c r="P2772" i="2"/>
  <c r="O2772" i="2"/>
  <c r="T2771" i="2"/>
  <c r="S2771" i="2"/>
  <c r="U2771" i="2" s="1"/>
  <c r="P2771" i="2"/>
  <c r="O2771" i="2"/>
  <c r="T2770" i="2"/>
  <c r="S2770" i="2"/>
  <c r="U2770" i="2" s="1"/>
  <c r="P2770" i="2"/>
  <c r="O2770" i="2"/>
  <c r="T2769" i="2"/>
  <c r="S2769" i="2"/>
  <c r="U2769" i="2" s="1"/>
  <c r="P2769" i="2"/>
  <c r="O2769" i="2"/>
  <c r="T2768" i="2"/>
  <c r="S2768" i="2"/>
  <c r="U2768" i="2" s="1"/>
  <c r="P2768" i="2"/>
  <c r="O2768" i="2"/>
  <c r="T2767" i="2"/>
  <c r="S2767" i="2"/>
  <c r="U2767" i="2" s="1"/>
  <c r="P2767" i="2"/>
  <c r="O2767" i="2"/>
  <c r="T2766" i="2"/>
  <c r="S2766" i="2"/>
  <c r="U2766" i="2" s="1"/>
  <c r="P2766" i="2"/>
  <c r="O2766" i="2"/>
  <c r="T2765" i="2"/>
  <c r="S2765" i="2"/>
  <c r="U2765" i="2" s="1"/>
  <c r="P2765" i="2"/>
  <c r="O2765" i="2"/>
  <c r="T2764" i="2"/>
  <c r="S2764" i="2"/>
  <c r="U2764" i="2" s="1"/>
  <c r="P2764" i="2"/>
  <c r="O2764" i="2"/>
  <c r="T2763" i="2"/>
  <c r="S2763" i="2"/>
  <c r="U2763" i="2" s="1"/>
  <c r="P2763" i="2"/>
  <c r="O2763" i="2"/>
  <c r="T2762" i="2"/>
  <c r="S2762" i="2"/>
  <c r="U2762" i="2" s="1"/>
  <c r="P2762" i="2"/>
  <c r="O2762" i="2"/>
  <c r="T2761" i="2"/>
  <c r="S2761" i="2"/>
  <c r="U2761" i="2" s="1"/>
  <c r="P2761" i="2"/>
  <c r="O2761" i="2"/>
  <c r="T2760" i="2"/>
  <c r="S2760" i="2"/>
  <c r="U2760" i="2" s="1"/>
  <c r="P2760" i="2"/>
  <c r="O2760" i="2"/>
  <c r="T2759" i="2"/>
  <c r="S2759" i="2"/>
  <c r="U2759" i="2" s="1"/>
  <c r="P2759" i="2"/>
  <c r="O2759" i="2"/>
  <c r="T2758" i="2"/>
  <c r="S2758" i="2"/>
  <c r="U2758" i="2" s="1"/>
  <c r="P2758" i="2"/>
  <c r="O2758" i="2"/>
  <c r="T2757" i="2"/>
  <c r="S2757" i="2"/>
  <c r="U2757" i="2" s="1"/>
  <c r="P2757" i="2"/>
  <c r="O2757" i="2"/>
  <c r="T2756" i="2"/>
  <c r="S2756" i="2"/>
  <c r="U2756" i="2" s="1"/>
  <c r="P2756" i="2"/>
  <c r="O2756" i="2"/>
  <c r="T2755" i="2"/>
  <c r="S2755" i="2"/>
  <c r="U2755" i="2" s="1"/>
  <c r="P2755" i="2"/>
  <c r="O2755" i="2"/>
  <c r="T2754" i="2"/>
  <c r="S2754" i="2"/>
  <c r="U2754" i="2" s="1"/>
  <c r="P2754" i="2"/>
  <c r="O2754" i="2"/>
  <c r="T2753" i="2"/>
  <c r="S2753" i="2"/>
  <c r="U2753" i="2" s="1"/>
  <c r="P2753" i="2"/>
  <c r="O2753" i="2"/>
  <c r="T2752" i="2"/>
  <c r="S2752" i="2"/>
  <c r="U2752" i="2" s="1"/>
  <c r="P2752" i="2"/>
  <c r="O2752" i="2"/>
  <c r="T2751" i="2"/>
  <c r="S2751" i="2"/>
  <c r="U2751" i="2" s="1"/>
  <c r="P2751" i="2"/>
  <c r="O2751" i="2"/>
  <c r="T2750" i="2"/>
  <c r="S2750" i="2"/>
  <c r="U2750" i="2" s="1"/>
  <c r="P2750" i="2"/>
  <c r="O2750" i="2"/>
  <c r="T2749" i="2"/>
  <c r="S2749" i="2"/>
  <c r="U2749" i="2" s="1"/>
  <c r="P2749" i="2"/>
  <c r="O2749" i="2"/>
  <c r="T2748" i="2"/>
  <c r="S2748" i="2"/>
  <c r="U2748" i="2" s="1"/>
  <c r="P2748" i="2"/>
  <c r="O2748" i="2"/>
  <c r="T2747" i="2"/>
  <c r="S2747" i="2"/>
  <c r="U2747" i="2" s="1"/>
  <c r="P2747" i="2"/>
  <c r="O2747" i="2"/>
  <c r="T2746" i="2"/>
  <c r="S2746" i="2"/>
  <c r="U2746" i="2" s="1"/>
  <c r="P2746" i="2"/>
  <c r="O2746" i="2"/>
  <c r="T2745" i="2"/>
  <c r="S2745" i="2"/>
  <c r="U2745" i="2" s="1"/>
  <c r="P2745" i="2"/>
  <c r="O2745" i="2"/>
  <c r="T2744" i="2"/>
  <c r="S2744" i="2"/>
  <c r="P2744" i="2"/>
  <c r="O2744" i="2"/>
  <c r="T2743" i="2"/>
  <c r="S2743" i="2"/>
  <c r="U2743" i="2" s="1"/>
  <c r="P2743" i="2"/>
  <c r="O2743" i="2"/>
  <c r="T2742" i="2"/>
  <c r="S2742" i="2"/>
  <c r="U2742" i="2" s="1"/>
  <c r="P2742" i="2"/>
  <c r="O2742" i="2"/>
  <c r="T2741" i="2"/>
  <c r="S2741" i="2"/>
  <c r="U2741" i="2" s="1"/>
  <c r="P2741" i="2"/>
  <c r="O2741" i="2"/>
  <c r="T2740" i="2"/>
  <c r="S2740" i="2"/>
  <c r="U2740" i="2" s="1"/>
  <c r="P2740" i="2"/>
  <c r="O2740" i="2"/>
  <c r="T2739" i="2"/>
  <c r="S2739" i="2"/>
  <c r="U2739" i="2" s="1"/>
  <c r="P2739" i="2"/>
  <c r="O2739" i="2"/>
  <c r="T2738" i="2"/>
  <c r="S2738" i="2"/>
  <c r="U2738" i="2" s="1"/>
  <c r="P2738" i="2"/>
  <c r="O2738" i="2"/>
  <c r="T2737" i="2"/>
  <c r="S2737" i="2"/>
  <c r="U2737" i="2" s="1"/>
  <c r="P2737" i="2"/>
  <c r="O2737" i="2"/>
  <c r="T2736" i="2"/>
  <c r="S2736" i="2"/>
  <c r="U2736" i="2" s="1"/>
  <c r="P2736" i="2"/>
  <c r="O2736" i="2"/>
  <c r="T2735" i="2"/>
  <c r="S2735" i="2"/>
  <c r="U2735" i="2" s="1"/>
  <c r="P2735" i="2"/>
  <c r="O2735" i="2"/>
  <c r="T2734" i="2"/>
  <c r="S2734" i="2"/>
  <c r="U2734" i="2" s="1"/>
  <c r="P2734" i="2"/>
  <c r="O2734" i="2"/>
  <c r="T2733" i="2"/>
  <c r="S2733" i="2"/>
  <c r="U2733" i="2" s="1"/>
  <c r="P2733" i="2"/>
  <c r="O2733" i="2"/>
  <c r="T2732" i="2"/>
  <c r="S2732" i="2"/>
  <c r="U2732" i="2" s="1"/>
  <c r="P2732" i="2"/>
  <c r="O2732" i="2"/>
  <c r="T2731" i="2"/>
  <c r="S2731" i="2"/>
  <c r="U2731" i="2" s="1"/>
  <c r="P2731" i="2"/>
  <c r="O2731" i="2"/>
  <c r="T2730" i="2"/>
  <c r="S2730" i="2"/>
  <c r="U2730" i="2" s="1"/>
  <c r="P2730" i="2"/>
  <c r="O2730" i="2"/>
  <c r="T2729" i="2"/>
  <c r="S2729" i="2"/>
  <c r="U2729" i="2" s="1"/>
  <c r="P2729" i="2"/>
  <c r="O2729" i="2"/>
  <c r="T2728" i="2"/>
  <c r="S2728" i="2"/>
  <c r="U2728" i="2" s="1"/>
  <c r="P2728" i="2"/>
  <c r="O2728" i="2"/>
  <c r="T2727" i="2"/>
  <c r="S2727" i="2"/>
  <c r="U2727" i="2" s="1"/>
  <c r="P2727" i="2"/>
  <c r="O2727" i="2"/>
  <c r="T2726" i="2"/>
  <c r="S2726" i="2"/>
  <c r="U2726" i="2" s="1"/>
  <c r="P2726" i="2"/>
  <c r="O2726" i="2"/>
  <c r="T2725" i="2"/>
  <c r="S2725" i="2"/>
  <c r="U2725" i="2" s="1"/>
  <c r="P2725" i="2"/>
  <c r="O2725" i="2"/>
  <c r="T2724" i="2"/>
  <c r="S2724" i="2"/>
  <c r="U2724" i="2" s="1"/>
  <c r="P2724" i="2"/>
  <c r="O2724" i="2"/>
  <c r="T2723" i="2"/>
  <c r="S2723" i="2"/>
  <c r="U2723" i="2" s="1"/>
  <c r="P2723" i="2"/>
  <c r="O2723" i="2"/>
  <c r="T2722" i="2"/>
  <c r="S2722" i="2"/>
  <c r="U2722" i="2" s="1"/>
  <c r="P2722" i="2"/>
  <c r="O2722" i="2"/>
  <c r="T2721" i="2"/>
  <c r="S2721" i="2"/>
  <c r="U2721" i="2" s="1"/>
  <c r="P2721" i="2"/>
  <c r="O2721" i="2"/>
  <c r="T2720" i="2"/>
  <c r="S2720" i="2"/>
  <c r="U2720" i="2" s="1"/>
  <c r="P2720" i="2"/>
  <c r="O2720" i="2"/>
  <c r="T2719" i="2"/>
  <c r="S2719" i="2"/>
  <c r="U2719" i="2" s="1"/>
  <c r="P2719" i="2"/>
  <c r="O2719" i="2"/>
  <c r="T2718" i="2"/>
  <c r="S2718" i="2"/>
  <c r="U2718" i="2" s="1"/>
  <c r="P2718" i="2"/>
  <c r="O2718" i="2"/>
  <c r="T2717" i="2"/>
  <c r="S2717" i="2"/>
  <c r="U2717" i="2" s="1"/>
  <c r="P2717" i="2"/>
  <c r="O2717" i="2"/>
  <c r="T2716" i="2"/>
  <c r="S2716" i="2"/>
  <c r="U2716" i="2" s="1"/>
  <c r="P2716" i="2"/>
  <c r="O2716" i="2"/>
  <c r="T2715" i="2"/>
  <c r="S2715" i="2"/>
  <c r="U2715" i="2" s="1"/>
  <c r="P2715" i="2"/>
  <c r="O2715" i="2"/>
  <c r="T2714" i="2"/>
  <c r="S2714" i="2"/>
  <c r="U2714" i="2" s="1"/>
  <c r="P2714" i="2"/>
  <c r="O2714" i="2"/>
  <c r="T2713" i="2"/>
  <c r="S2713" i="2"/>
  <c r="U2713" i="2" s="1"/>
  <c r="P2713" i="2"/>
  <c r="O2713" i="2"/>
  <c r="T2712" i="2"/>
  <c r="S2712" i="2"/>
  <c r="U2712" i="2" s="1"/>
  <c r="P2712" i="2"/>
  <c r="O2712" i="2"/>
  <c r="T2711" i="2"/>
  <c r="S2711" i="2"/>
  <c r="U2711" i="2" s="1"/>
  <c r="P2711" i="2"/>
  <c r="O2711" i="2"/>
  <c r="T2710" i="2"/>
  <c r="S2710" i="2"/>
  <c r="U2710" i="2" s="1"/>
  <c r="P2710" i="2"/>
  <c r="O2710" i="2"/>
  <c r="T2709" i="2"/>
  <c r="S2709" i="2"/>
  <c r="U2709" i="2" s="1"/>
  <c r="P2709" i="2"/>
  <c r="O2709" i="2"/>
  <c r="T2708" i="2"/>
  <c r="S2708" i="2"/>
  <c r="U2708" i="2" s="1"/>
  <c r="P2708" i="2"/>
  <c r="O2708" i="2"/>
  <c r="T2707" i="2"/>
  <c r="S2707" i="2"/>
  <c r="U2707" i="2" s="1"/>
  <c r="P2707" i="2"/>
  <c r="O2707" i="2"/>
  <c r="T2706" i="2"/>
  <c r="S2706" i="2"/>
  <c r="U2706" i="2" s="1"/>
  <c r="P2706" i="2"/>
  <c r="O2706" i="2"/>
  <c r="T2705" i="2"/>
  <c r="S2705" i="2"/>
  <c r="U2705" i="2" s="1"/>
  <c r="P2705" i="2"/>
  <c r="O2705" i="2"/>
  <c r="T2704" i="2"/>
  <c r="S2704" i="2"/>
  <c r="U2704" i="2" s="1"/>
  <c r="P2704" i="2"/>
  <c r="O2704" i="2"/>
  <c r="T2703" i="2"/>
  <c r="S2703" i="2"/>
  <c r="U2703" i="2" s="1"/>
  <c r="P2703" i="2"/>
  <c r="O2703" i="2"/>
  <c r="T2702" i="2"/>
  <c r="S2702" i="2"/>
  <c r="U2702" i="2" s="1"/>
  <c r="P2702" i="2"/>
  <c r="O2702" i="2"/>
  <c r="T2701" i="2"/>
  <c r="S2701" i="2"/>
  <c r="U2701" i="2" s="1"/>
  <c r="P2701" i="2"/>
  <c r="O2701" i="2"/>
  <c r="T2700" i="2"/>
  <c r="S2700" i="2"/>
  <c r="U2700" i="2" s="1"/>
  <c r="P2700" i="2"/>
  <c r="O2700" i="2"/>
  <c r="T2699" i="2"/>
  <c r="S2699" i="2"/>
  <c r="U2699" i="2" s="1"/>
  <c r="P2699" i="2"/>
  <c r="O2699" i="2"/>
  <c r="T2698" i="2"/>
  <c r="S2698" i="2"/>
  <c r="U2698" i="2" s="1"/>
  <c r="P2698" i="2"/>
  <c r="O2698" i="2"/>
  <c r="T2697" i="2"/>
  <c r="S2697" i="2"/>
  <c r="U2697" i="2" s="1"/>
  <c r="P2697" i="2"/>
  <c r="O2697" i="2"/>
  <c r="T2696" i="2"/>
  <c r="S2696" i="2"/>
  <c r="U2696" i="2" s="1"/>
  <c r="P2696" i="2"/>
  <c r="O2696" i="2"/>
  <c r="T2695" i="2"/>
  <c r="S2695" i="2"/>
  <c r="U2695" i="2" s="1"/>
  <c r="P2695" i="2"/>
  <c r="O2695" i="2"/>
  <c r="T2694" i="2"/>
  <c r="S2694" i="2"/>
  <c r="U2694" i="2" s="1"/>
  <c r="P2694" i="2"/>
  <c r="O2694" i="2"/>
  <c r="T2693" i="2"/>
  <c r="S2693" i="2"/>
  <c r="U2693" i="2" s="1"/>
  <c r="P2693" i="2"/>
  <c r="O2693" i="2"/>
  <c r="T2692" i="2"/>
  <c r="S2692" i="2"/>
  <c r="U2692" i="2" s="1"/>
  <c r="P2692" i="2"/>
  <c r="O2692" i="2"/>
  <c r="T2691" i="2"/>
  <c r="S2691" i="2"/>
  <c r="U2691" i="2" s="1"/>
  <c r="P2691" i="2"/>
  <c r="O2691" i="2"/>
  <c r="T2690" i="2"/>
  <c r="S2690" i="2"/>
  <c r="U2690" i="2" s="1"/>
  <c r="P2690" i="2"/>
  <c r="O2690" i="2"/>
  <c r="T2689" i="2"/>
  <c r="S2689" i="2"/>
  <c r="U2689" i="2" s="1"/>
  <c r="P2689" i="2"/>
  <c r="O2689" i="2"/>
  <c r="T2688" i="2"/>
  <c r="S2688" i="2"/>
  <c r="U2688" i="2" s="1"/>
  <c r="P2688" i="2"/>
  <c r="O2688" i="2"/>
  <c r="T2687" i="2"/>
  <c r="S2687" i="2"/>
  <c r="U2687" i="2" s="1"/>
  <c r="P2687" i="2"/>
  <c r="O2687" i="2"/>
  <c r="T2686" i="2"/>
  <c r="S2686" i="2"/>
  <c r="U2686" i="2" s="1"/>
  <c r="P2686" i="2"/>
  <c r="O2686" i="2"/>
  <c r="T2685" i="2"/>
  <c r="S2685" i="2"/>
  <c r="U2685" i="2" s="1"/>
  <c r="P2685" i="2"/>
  <c r="O2685" i="2"/>
  <c r="T2684" i="2"/>
  <c r="S2684" i="2"/>
  <c r="U2684" i="2" s="1"/>
  <c r="P2684" i="2"/>
  <c r="O2684" i="2"/>
  <c r="T2683" i="2"/>
  <c r="S2683" i="2"/>
  <c r="U2683" i="2" s="1"/>
  <c r="P2683" i="2"/>
  <c r="O2683" i="2"/>
  <c r="T2682" i="2"/>
  <c r="S2682" i="2"/>
  <c r="U2682" i="2" s="1"/>
  <c r="P2682" i="2"/>
  <c r="O2682" i="2"/>
  <c r="T2681" i="2"/>
  <c r="S2681" i="2"/>
  <c r="U2681" i="2" s="1"/>
  <c r="P2681" i="2"/>
  <c r="O2681" i="2"/>
  <c r="T2680" i="2"/>
  <c r="S2680" i="2"/>
  <c r="P2680" i="2"/>
  <c r="O2680" i="2"/>
  <c r="T2679" i="2"/>
  <c r="S2679" i="2"/>
  <c r="U2679" i="2" s="1"/>
  <c r="P2679" i="2"/>
  <c r="O2679" i="2"/>
  <c r="T2678" i="2"/>
  <c r="S2678" i="2"/>
  <c r="U2678" i="2" s="1"/>
  <c r="P2678" i="2"/>
  <c r="O2678" i="2"/>
  <c r="T2677" i="2"/>
  <c r="S2677" i="2"/>
  <c r="U2677" i="2" s="1"/>
  <c r="P2677" i="2"/>
  <c r="O2677" i="2"/>
  <c r="T2676" i="2"/>
  <c r="S2676" i="2"/>
  <c r="U2676" i="2" s="1"/>
  <c r="P2676" i="2"/>
  <c r="O2676" i="2"/>
  <c r="T2675" i="2"/>
  <c r="S2675" i="2"/>
  <c r="U2675" i="2" s="1"/>
  <c r="P2675" i="2"/>
  <c r="O2675" i="2"/>
  <c r="T2674" i="2"/>
  <c r="S2674" i="2"/>
  <c r="U2674" i="2" s="1"/>
  <c r="P2674" i="2"/>
  <c r="O2674" i="2"/>
  <c r="T2673" i="2"/>
  <c r="S2673" i="2"/>
  <c r="U2673" i="2" s="1"/>
  <c r="P2673" i="2"/>
  <c r="O2673" i="2"/>
  <c r="T2672" i="2"/>
  <c r="S2672" i="2"/>
  <c r="U2672" i="2" s="1"/>
  <c r="P2672" i="2"/>
  <c r="O2672" i="2"/>
  <c r="T2671" i="2"/>
  <c r="S2671" i="2"/>
  <c r="U2671" i="2" s="1"/>
  <c r="P2671" i="2"/>
  <c r="O2671" i="2"/>
  <c r="T2670" i="2"/>
  <c r="S2670" i="2"/>
  <c r="U2670" i="2" s="1"/>
  <c r="P2670" i="2"/>
  <c r="O2670" i="2"/>
  <c r="T2669" i="2"/>
  <c r="S2669" i="2"/>
  <c r="U2669" i="2" s="1"/>
  <c r="P2669" i="2"/>
  <c r="O2669" i="2"/>
  <c r="T2668" i="2"/>
  <c r="S2668" i="2"/>
  <c r="U2668" i="2" s="1"/>
  <c r="P2668" i="2"/>
  <c r="O2668" i="2"/>
  <c r="T2667" i="2"/>
  <c r="S2667" i="2"/>
  <c r="U2667" i="2" s="1"/>
  <c r="P2667" i="2"/>
  <c r="O2667" i="2"/>
  <c r="T2666" i="2"/>
  <c r="S2666" i="2"/>
  <c r="U2666" i="2" s="1"/>
  <c r="P2666" i="2"/>
  <c r="O2666" i="2"/>
  <c r="T2665" i="2"/>
  <c r="S2665" i="2"/>
  <c r="U2665" i="2" s="1"/>
  <c r="P2665" i="2"/>
  <c r="O2665" i="2"/>
  <c r="T2664" i="2"/>
  <c r="S2664" i="2"/>
  <c r="U2664" i="2" s="1"/>
  <c r="P2664" i="2"/>
  <c r="O2664" i="2"/>
  <c r="T2663" i="2"/>
  <c r="S2663" i="2"/>
  <c r="U2663" i="2" s="1"/>
  <c r="P2663" i="2"/>
  <c r="O2663" i="2"/>
  <c r="T2662" i="2"/>
  <c r="S2662" i="2"/>
  <c r="U2662" i="2" s="1"/>
  <c r="P2662" i="2"/>
  <c r="O2662" i="2"/>
  <c r="T2661" i="2"/>
  <c r="S2661" i="2"/>
  <c r="U2661" i="2" s="1"/>
  <c r="P2661" i="2"/>
  <c r="O2661" i="2"/>
  <c r="T2660" i="2"/>
  <c r="S2660" i="2"/>
  <c r="U2660" i="2" s="1"/>
  <c r="P2660" i="2"/>
  <c r="O2660" i="2"/>
  <c r="T2659" i="2"/>
  <c r="S2659" i="2"/>
  <c r="U2659" i="2" s="1"/>
  <c r="P2659" i="2"/>
  <c r="O2659" i="2"/>
  <c r="T2658" i="2"/>
  <c r="S2658" i="2"/>
  <c r="U2658" i="2" s="1"/>
  <c r="P2658" i="2"/>
  <c r="O2658" i="2"/>
  <c r="T2657" i="2"/>
  <c r="S2657" i="2"/>
  <c r="U2657" i="2" s="1"/>
  <c r="P2657" i="2"/>
  <c r="O2657" i="2"/>
  <c r="T2656" i="2"/>
  <c r="S2656" i="2"/>
  <c r="U2656" i="2" s="1"/>
  <c r="P2656" i="2"/>
  <c r="O2656" i="2"/>
  <c r="T2655" i="2"/>
  <c r="S2655" i="2"/>
  <c r="U2655" i="2" s="1"/>
  <c r="P2655" i="2"/>
  <c r="O2655" i="2"/>
  <c r="T2654" i="2"/>
  <c r="S2654" i="2"/>
  <c r="U2654" i="2" s="1"/>
  <c r="P2654" i="2"/>
  <c r="O2654" i="2"/>
  <c r="T2653" i="2"/>
  <c r="S2653" i="2"/>
  <c r="U2653" i="2" s="1"/>
  <c r="P2653" i="2"/>
  <c r="O2653" i="2"/>
  <c r="T2652" i="2"/>
  <c r="S2652" i="2"/>
  <c r="U2652" i="2" s="1"/>
  <c r="P2652" i="2"/>
  <c r="O2652" i="2"/>
  <c r="T2651" i="2"/>
  <c r="S2651" i="2"/>
  <c r="U2651" i="2" s="1"/>
  <c r="P2651" i="2"/>
  <c r="O2651" i="2"/>
  <c r="T2650" i="2"/>
  <c r="S2650" i="2"/>
  <c r="U2650" i="2" s="1"/>
  <c r="P2650" i="2"/>
  <c r="O2650" i="2"/>
  <c r="T2649" i="2"/>
  <c r="S2649" i="2"/>
  <c r="U2649" i="2" s="1"/>
  <c r="P2649" i="2"/>
  <c r="O2649" i="2"/>
  <c r="T2648" i="2"/>
  <c r="S2648" i="2"/>
  <c r="U2648" i="2" s="1"/>
  <c r="P2648" i="2"/>
  <c r="O2648" i="2"/>
  <c r="T2647" i="2"/>
  <c r="S2647" i="2"/>
  <c r="U2647" i="2" s="1"/>
  <c r="P2647" i="2"/>
  <c r="O2647" i="2"/>
  <c r="T2646" i="2"/>
  <c r="S2646" i="2"/>
  <c r="U2646" i="2" s="1"/>
  <c r="P2646" i="2"/>
  <c r="O2646" i="2"/>
  <c r="T2645" i="2"/>
  <c r="S2645" i="2"/>
  <c r="U2645" i="2" s="1"/>
  <c r="P2645" i="2"/>
  <c r="O2645" i="2"/>
  <c r="T2644" i="2"/>
  <c r="S2644" i="2"/>
  <c r="U2644" i="2" s="1"/>
  <c r="P2644" i="2"/>
  <c r="O2644" i="2"/>
  <c r="T2643" i="2"/>
  <c r="S2643" i="2"/>
  <c r="U2643" i="2" s="1"/>
  <c r="P2643" i="2"/>
  <c r="O2643" i="2"/>
  <c r="T2642" i="2"/>
  <c r="S2642" i="2"/>
  <c r="U2642" i="2" s="1"/>
  <c r="P2642" i="2"/>
  <c r="O2642" i="2"/>
  <c r="T2641" i="2"/>
  <c r="S2641" i="2"/>
  <c r="U2641" i="2" s="1"/>
  <c r="P2641" i="2"/>
  <c r="O2641" i="2"/>
  <c r="T2640" i="2"/>
  <c r="S2640" i="2"/>
  <c r="U2640" i="2" s="1"/>
  <c r="P2640" i="2"/>
  <c r="O2640" i="2"/>
  <c r="T2639" i="2"/>
  <c r="S2639" i="2"/>
  <c r="U2639" i="2" s="1"/>
  <c r="P2639" i="2"/>
  <c r="O2639" i="2"/>
  <c r="T2638" i="2"/>
  <c r="S2638" i="2"/>
  <c r="U2638" i="2" s="1"/>
  <c r="P2638" i="2"/>
  <c r="O2638" i="2"/>
  <c r="T2637" i="2"/>
  <c r="S2637" i="2"/>
  <c r="U2637" i="2" s="1"/>
  <c r="P2637" i="2"/>
  <c r="O2637" i="2"/>
  <c r="T2636" i="2"/>
  <c r="S2636" i="2"/>
  <c r="U2636" i="2" s="1"/>
  <c r="P2636" i="2"/>
  <c r="O2636" i="2"/>
  <c r="T2635" i="2"/>
  <c r="S2635" i="2"/>
  <c r="U2635" i="2" s="1"/>
  <c r="P2635" i="2"/>
  <c r="O2635" i="2"/>
  <c r="T2634" i="2"/>
  <c r="S2634" i="2"/>
  <c r="U2634" i="2" s="1"/>
  <c r="P2634" i="2"/>
  <c r="O2634" i="2"/>
  <c r="T2633" i="2"/>
  <c r="S2633" i="2"/>
  <c r="U2633" i="2" s="1"/>
  <c r="P2633" i="2"/>
  <c r="O2633" i="2"/>
  <c r="T2632" i="2"/>
  <c r="S2632" i="2"/>
  <c r="U2632" i="2" s="1"/>
  <c r="P2632" i="2"/>
  <c r="O2632" i="2"/>
  <c r="T2631" i="2"/>
  <c r="S2631" i="2"/>
  <c r="U2631" i="2" s="1"/>
  <c r="P2631" i="2"/>
  <c r="O2631" i="2"/>
  <c r="T2630" i="2"/>
  <c r="S2630" i="2"/>
  <c r="U2630" i="2" s="1"/>
  <c r="P2630" i="2"/>
  <c r="O2630" i="2"/>
  <c r="T2629" i="2"/>
  <c r="S2629" i="2"/>
  <c r="U2629" i="2" s="1"/>
  <c r="P2629" i="2"/>
  <c r="O2629" i="2"/>
  <c r="T2628" i="2"/>
  <c r="S2628" i="2"/>
  <c r="U2628" i="2" s="1"/>
  <c r="P2628" i="2"/>
  <c r="O2628" i="2"/>
  <c r="T2627" i="2"/>
  <c r="S2627" i="2"/>
  <c r="U2627" i="2" s="1"/>
  <c r="P2627" i="2"/>
  <c r="O2627" i="2"/>
  <c r="T2626" i="2"/>
  <c r="S2626" i="2"/>
  <c r="U2626" i="2" s="1"/>
  <c r="P2626" i="2"/>
  <c r="O2626" i="2"/>
  <c r="T2625" i="2"/>
  <c r="S2625" i="2"/>
  <c r="U2625" i="2" s="1"/>
  <c r="P2625" i="2"/>
  <c r="O2625" i="2"/>
  <c r="T2624" i="2"/>
  <c r="S2624" i="2"/>
  <c r="U2624" i="2" s="1"/>
  <c r="P2624" i="2"/>
  <c r="O2624" i="2"/>
  <c r="T2623" i="2"/>
  <c r="S2623" i="2"/>
  <c r="U2623" i="2" s="1"/>
  <c r="P2623" i="2"/>
  <c r="O2623" i="2"/>
  <c r="T2622" i="2"/>
  <c r="S2622" i="2"/>
  <c r="U2622" i="2" s="1"/>
  <c r="P2622" i="2"/>
  <c r="O2622" i="2"/>
  <c r="T2621" i="2"/>
  <c r="S2621" i="2"/>
  <c r="U2621" i="2" s="1"/>
  <c r="P2621" i="2"/>
  <c r="O2621" i="2"/>
  <c r="T2620" i="2"/>
  <c r="S2620" i="2"/>
  <c r="U2620" i="2" s="1"/>
  <c r="P2620" i="2"/>
  <c r="O2620" i="2"/>
  <c r="T2619" i="2"/>
  <c r="S2619" i="2"/>
  <c r="U2619" i="2" s="1"/>
  <c r="P2619" i="2"/>
  <c r="O2619" i="2"/>
  <c r="T2618" i="2"/>
  <c r="S2618" i="2"/>
  <c r="U2618" i="2" s="1"/>
  <c r="P2618" i="2"/>
  <c r="O2618" i="2"/>
  <c r="T2617" i="2"/>
  <c r="S2617" i="2"/>
  <c r="U2617" i="2" s="1"/>
  <c r="P2617" i="2"/>
  <c r="O2617" i="2"/>
  <c r="T2616" i="2"/>
  <c r="S2616" i="2"/>
  <c r="P2616" i="2"/>
  <c r="O2616" i="2"/>
  <c r="T2615" i="2"/>
  <c r="S2615" i="2"/>
  <c r="U2615" i="2" s="1"/>
  <c r="P2615" i="2"/>
  <c r="O2615" i="2"/>
  <c r="T2614" i="2"/>
  <c r="S2614" i="2"/>
  <c r="U2614" i="2" s="1"/>
  <c r="P2614" i="2"/>
  <c r="O2614" i="2"/>
  <c r="T2613" i="2"/>
  <c r="S2613" i="2"/>
  <c r="U2613" i="2" s="1"/>
  <c r="P2613" i="2"/>
  <c r="O2613" i="2"/>
  <c r="T2612" i="2"/>
  <c r="S2612" i="2"/>
  <c r="U2612" i="2" s="1"/>
  <c r="P2612" i="2"/>
  <c r="O2612" i="2"/>
  <c r="T2611" i="2"/>
  <c r="S2611" i="2"/>
  <c r="U2611" i="2" s="1"/>
  <c r="P2611" i="2"/>
  <c r="O2611" i="2"/>
  <c r="T2610" i="2"/>
  <c r="S2610" i="2"/>
  <c r="U2610" i="2" s="1"/>
  <c r="P2610" i="2"/>
  <c r="O2610" i="2"/>
  <c r="T2609" i="2"/>
  <c r="S2609" i="2"/>
  <c r="U2609" i="2" s="1"/>
  <c r="P2609" i="2"/>
  <c r="O2609" i="2"/>
  <c r="T2608" i="2"/>
  <c r="S2608" i="2"/>
  <c r="U2608" i="2" s="1"/>
  <c r="P2608" i="2"/>
  <c r="O2608" i="2"/>
  <c r="T2607" i="2"/>
  <c r="S2607" i="2"/>
  <c r="U2607" i="2" s="1"/>
  <c r="P2607" i="2"/>
  <c r="O2607" i="2"/>
  <c r="T2606" i="2"/>
  <c r="S2606" i="2"/>
  <c r="U2606" i="2" s="1"/>
  <c r="P2606" i="2"/>
  <c r="O2606" i="2"/>
  <c r="T2605" i="2"/>
  <c r="S2605" i="2"/>
  <c r="U2605" i="2" s="1"/>
  <c r="P2605" i="2"/>
  <c r="O2605" i="2"/>
  <c r="T2604" i="2"/>
  <c r="S2604" i="2"/>
  <c r="U2604" i="2" s="1"/>
  <c r="P2604" i="2"/>
  <c r="O2604" i="2"/>
  <c r="T2603" i="2"/>
  <c r="S2603" i="2"/>
  <c r="U2603" i="2" s="1"/>
  <c r="P2603" i="2"/>
  <c r="O2603" i="2"/>
  <c r="T2602" i="2"/>
  <c r="S2602" i="2"/>
  <c r="U2602" i="2" s="1"/>
  <c r="P2602" i="2"/>
  <c r="O2602" i="2"/>
  <c r="T2601" i="2"/>
  <c r="S2601" i="2"/>
  <c r="U2601" i="2" s="1"/>
  <c r="P2601" i="2"/>
  <c r="O2601" i="2"/>
  <c r="T2600" i="2"/>
  <c r="S2600" i="2"/>
  <c r="U2600" i="2" s="1"/>
  <c r="P2600" i="2"/>
  <c r="O2600" i="2"/>
  <c r="T2599" i="2"/>
  <c r="S2599" i="2"/>
  <c r="U2599" i="2" s="1"/>
  <c r="P2599" i="2"/>
  <c r="O2599" i="2"/>
  <c r="T2598" i="2"/>
  <c r="S2598" i="2"/>
  <c r="U2598" i="2" s="1"/>
  <c r="P2598" i="2"/>
  <c r="O2598" i="2"/>
  <c r="T2597" i="2"/>
  <c r="S2597" i="2"/>
  <c r="U2597" i="2" s="1"/>
  <c r="P2597" i="2"/>
  <c r="O2597" i="2"/>
  <c r="T2596" i="2"/>
  <c r="S2596" i="2"/>
  <c r="U2596" i="2" s="1"/>
  <c r="P2596" i="2"/>
  <c r="O2596" i="2"/>
  <c r="T2595" i="2"/>
  <c r="S2595" i="2"/>
  <c r="U2595" i="2" s="1"/>
  <c r="P2595" i="2"/>
  <c r="O2595" i="2"/>
  <c r="T2594" i="2"/>
  <c r="S2594" i="2"/>
  <c r="U2594" i="2" s="1"/>
  <c r="P2594" i="2"/>
  <c r="O2594" i="2"/>
  <c r="T2593" i="2"/>
  <c r="S2593" i="2"/>
  <c r="U2593" i="2" s="1"/>
  <c r="P2593" i="2"/>
  <c r="O2593" i="2"/>
  <c r="T2592" i="2"/>
  <c r="S2592" i="2"/>
  <c r="U2592" i="2" s="1"/>
  <c r="P2592" i="2"/>
  <c r="O2592" i="2"/>
  <c r="T2591" i="2"/>
  <c r="S2591" i="2"/>
  <c r="U2591" i="2" s="1"/>
  <c r="P2591" i="2"/>
  <c r="O2591" i="2"/>
  <c r="T2590" i="2"/>
  <c r="S2590" i="2"/>
  <c r="U2590" i="2" s="1"/>
  <c r="P2590" i="2"/>
  <c r="O2590" i="2"/>
  <c r="T2589" i="2"/>
  <c r="S2589" i="2"/>
  <c r="U2589" i="2" s="1"/>
  <c r="P2589" i="2"/>
  <c r="O2589" i="2"/>
  <c r="T2588" i="2"/>
  <c r="S2588" i="2"/>
  <c r="U2588" i="2" s="1"/>
  <c r="P2588" i="2"/>
  <c r="O2588" i="2"/>
  <c r="T2587" i="2"/>
  <c r="S2587" i="2"/>
  <c r="U2587" i="2" s="1"/>
  <c r="P2587" i="2"/>
  <c r="O2587" i="2"/>
  <c r="T2586" i="2"/>
  <c r="S2586" i="2"/>
  <c r="U2586" i="2" s="1"/>
  <c r="P2586" i="2"/>
  <c r="O2586" i="2"/>
  <c r="T2585" i="2"/>
  <c r="S2585" i="2"/>
  <c r="U2585" i="2" s="1"/>
  <c r="P2585" i="2"/>
  <c r="O2585" i="2"/>
  <c r="T2584" i="2"/>
  <c r="S2584" i="2"/>
  <c r="U2584" i="2" s="1"/>
  <c r="P2584" i="2"/>
  <c r="O2584" i="2"/>
  <c r="T2583" i="2"/>
  <c r="S2583" i="2"/>
  <c r="U2583" i="2" s="1"/>
  <c r="P2583" i="2"/>
  <c r="O2583" i="2"/>
  <c r="T2582" i="2"/>
  <c r="S2582" i="2"/>
  <c r="U2582" i="2" s="1"/>
  <c r="P2582" i="2"/>
  <c r="O2582" i="2"/>
  <c r="T2581" i="2"/>
  <c r="S2581" i="2"/>
  <c r="U2581" i="2" s="1"/>
  <c r="P2581" i="2"/>
  <c r="O2581" i="2"/>
  <c r="T2580" i="2"/>
  <c r="S2580" i="2"/>
  <c r="U2580" i="2" s="1"/>
  <c r="P2580" i="2"/>
  <c r="O2580" i="2"/>
  <c r="T2579" i="2"/>
  <c r="S2579" i="2"/>
  <c r="U2579" i="2" s="1"/>
  <c r="P2579" i="2"/>
  <c r="O2579" i="2"/>
  <c r="T2578" i="2"/>
  <c r="S2578" i="2"/>
  <c r="U2578" i="2" s="1"/>
  <c r="P2578" i="2"/>
  <c r="O2578" i="2"/>
  <c r="T2577" i="2"/>
  <c r="S2577" i="2"/>
  <c r="U2577" i="2" s="1"/>
  <c r="P2577" i="2"/>
  <c r="O2577" i="2"/>
  <c r="T2576" i="2"/>
  <c r="S2576" i="2"/>
  <c r="U2576" i="2" s="1"/>
  <c r="P2576" i="2"/>
  <c r="O2576" i="2"/>
  <c r="T2575" i="2"/>
  <c r="S2575" i="2"/>
  <c r="U2575" i="2" s="1"/>
  <c r="P2575" i="2"/>
  <c r="O2575" i="2"/>
  <c r="T2574" i="2"/>
  <c r="S2574" i="2"/>
  <c r="U2574" i="2" s="1"/>
  <c r="P2574" i="2"/>
  <c r="O2574" i="2"/>
  <c r="T2573" i="2"/>
  <c r="S2573" i="2"/>
  <c r="U2573" i="2" s="1"/>
  <c r="P2573" i="2"/>
  <c r="O2573" i="2"/>
  <c r="T2572" i="2"/>
  <c r="S2572" i="2"/>
  <c r="U2572" i="2" s="1"/>
  <c r="P2572" i="2"/>
  <c r="O2572" i="2"/>
  <c r="T2571" i="2"/>
  <c r="S2571" i="2"/>
  <c r="U2571" i="2" s="1"/>
  <c r="P2571" i="2"/>
  <c r="O2571" i="2"/>
  <c r="T2570" i="2"/>
  <c r="S2570" i="2"/>
  <c r="U2570" i="2" s="1"/>
  <c r="P2570" i="2"/>
  <c r="O2570" i="2"/>
  <c r="T2569" i="2"/>
  <c r="S2569" i="2"/>
  <c r="U2569" i="2" s="1"/>
  <c r="P2569" i="2"/>
  <c r="O2569" i="2"/>
  <c r="T2568" i="2"/>
  <c r="S2568" i="2"/>
  <c r="U2568" i="2" s="1"/>
  <c r="P2568" i="2"/>
  <c r="O2568" i="2"/>
  <c r="T2567" i="2"/>
  <c r="S2567" i="2"/>
  <c r="U2567" i="2" s="1"/>
  <c r="P2567" i="2"/>
  <c r="O2567" i="2"/>
  <c r="T2566" i="2"/>
  <c r="S2566" i="2"/>
  <c r="U2566" i="2" s="1"/>
  <c r="P2566" i="2"/>
  <c r="O2566" i="2"/>
  <c r="T2565" i="2"/>
  <c r="S2565" i="2"/>
  <c r="U2565" i="2" s="1"/>
  <c r="P2565" i="2"/>
  <c r="O2565" i="2"/>
  <c r="T2564" i="2"/>
  <c r="S2564" i="2"/>
  <c r="U2564" i="2" s="1"/>
  <c r="P2564" i="2"/>
  <c r="O2564" i="2"/>
  <c r="T2563" i="2"/>
  <c r="S2563" i="2"/>
  <c r="U2563" i="2" s="1"/>
  <c r="P2563" i="2"/>
  <c r="O2563" i="2"/>
  <c r="T2562" i="2"/>
  <c r="S2562" i="2"/>
  <c r="U2562" i="2" s="1"/>
  <c r="P2562" i="2"/>
  <c r="O2562" i="2"/>
  <c r="T2561" i="2"/>
  <c r="S2561" i="2"/>
  <c r="U2561" i="2" s="1"/>
  <c r="P2561" i="2"/>
  <c r="O2561" i="2"/>
  <c r="T2560" i="2"/>
  <c r="S2560" i="2"/>
  <c r="U2560" i="2" s="1"/>
  <c r="P2560" i="2"/>
  <c r="O2560" i="2"/>
  <c r="T2559" i="2"/>
  <c r="S2559" i="2"/>
  <c r="U2559" i="2" s="1"/>
  <c r="P2559" i="2"/>
  <c r="O2559" i="2"/>
  <c r="T2558" i="2"/>
  <c r="S2558" i="2"/>
  <c r="U2558" i="2" s="1"/>
  <c r="P2558" i="2"/>
  <c r="O2558" i="2"/>
  <c r="T2557" i="2"/>
  <c r="S2557" i="2"/>
  <c r="U2557" i="2" s="1"/>
  <c r="P2557" i="2"/>
  <c r="O2557" i="2"/>
  <c r="T2556" i="2"/>
  <c r="S2556" i="2"/>
  <c r="U2556" i="2" s="1"/>
  <c r="P2556" i="2"/>
  <c r="O2556" i="2"/>
  <c r="T2555" i="2"/>
  <c r="S2555" i="2"/>
  <c r="U2555" i="2" s="1"/>
  <c r="P2555" i="2"/>
  <c r="O2555" i="2"/>
  <c r="T2554" i="2"/>
  <c r="S2554" i="2"/>
  <c r="U2554" i="2" s="1"/>
  <c r="P2554" i="2"/>
  <c r="O2554" i="2"/>
  <c r="T2553" i="2"/>
  <c r="S2553" i="2"/>
  <c r="U2553" i="2" s="1"/>
  <c r="P2553" i="2"/>
  <c r="O2553" i="2"/>
  <c r="T2552" i="2"/>
  <c r="S2552" i="2"/>
  <c r="P2552" i="2"/>
  <c r="O2552" i="2"/>
  <c r="T2551" i="2"/>
  <c r="S2551" i="2"/>
  <c r="U2551" i="2" s="1"/>
  <c r="P2551" i="2"/>
  <c r="O2551" i="2"/>
  <c r="T2550" i="2"/>
  <c r="S2550" i="2"/>
  <c r="U2550" i="2" s="1"/>
  <c r="P2550" i="2"/>
  <c r="O2550" i="2"/>
  <c r="T2549" i="2"/>
  <c r="S2549" i="2"/>
  <c r="U2549" i="2" s="1"/>
  <c r="P2549" i="2"/>
  <c r="O2549" i="2"/>
  <c r="T2548" i="2"/>
  <c r="S2548" i="2"/>
  <c r="U2548" i="2" s="1"/>
  <c r="P2548" i="2"/>
  <c r="O2548" i="2"/>
  <c r="T2547" i="2"/>
  <c r="S2547" i="2"/>
  <c r="U2547" i="2" s="1"/>
  <c r="P2547" i="2"/>
  <c r="O2547" i="2"/>
  <c r="T2546" i="2"/>
  <c r="S2546" i="2"/>
  <c r="U2546" i="2" s="1"/>
  <c r="P2546" i="2"/>
  <c r="O2546" i="2"/>
  <c r="T2545" i="2"/>
  <c r="S2545" i="2"/>
  <c r="U2545" i="2" s="1"/>
  <c r="P2545" i="2"/>
  <c r="O2545" i="2"/>
  <c r="T2544" i="2"/>
  <c r="S2544" i="2"/>
  <c r="U2544" i="2" s="1"/>
  <c r="P2544" i="2"/>
  <c r="O2544" i="2"/>
  <c r="T2543" i="2"/>
  <c r="S2543" i="2"/>
  <c r="U2543" i="2" s="1"/>
  <c r="P2543" i="2"/>
  <c r="O2543" i="2"/>
  <c r="T2542" i="2"/>
  <c r="S2542" i="2"/>
  <c r="U2542" i="2" s="1"/>
  <c r="P2542" i="2"/>
  <c r="O2542" i="2"/>
  <c r="T2541" i="2"/>
  <c r="S2541" i="2"/>
  <c r="U2541" i="2" s="1"/>
  <c r="P2541" i="2"/>
  <c r="O2541" i="2"/>
  <c r="T2540" i="2"/>
  <c r="S2540" i="2"/>
  <c r="U2540" i="2" s="1"/>
  <c r="P2540" i="2"/>
  <c r="O2540" i="2"/>
  <c r="T2539" i="2"/>
  <c r="S2539" i="2"/>
  <c r="U2539" i="2" s="1"/>
  <c r="P2539" i="2"/>
  <c r="O2539" i="2"/>
  <c r="T2538" i="2"/>
  <c r="S2538" i="2"/>
  <c r="U2538" i="2" s="1"/>
  <c r="P2538" i="2"/>
  <c r="O2538" i="2"/>
  <c r="T2537" i="2"/>
  <c r="S2537" i="2"/>
  <c r="U2537" i="2" s="1"/>
  <c r="P2537" i="2"/>
  <c r="O2537" i="2"/>
  <c r="T2536" i="2"/>
  <c r="S2536" i="2"/>
  <c r="U2536" i="2" s="1"/>
  <c r="P2536" i="2"/>
  <c r="O2536" i="2"/>
  <c r="T2535" i="2"/>
  <c r="S2535" i="2"/>
  <c r="U2535" i="2" s="1"/>
  <c r="P2535" i="2"/>
  <c r="O2535" i="2"/>
  <c r="T2534" i="2"/>
  <c r="S2534" i="2"/>
  <c r="U2534" i="2" s="1"/>
  <c r="P2534" i="2"/>
  <c r="O2534" i="2"/>
  <c r="T2533" i="2"/>
  <c r="S2533" i="2"/>
  <c r="U2533" i="2" s="1"/>
  <c r="P2533" i="2"/>
  <c r="O2533" i="2"/>
  <c r="T2532" i="2"/>
  <c r="S2532" i="2"/>
  <c r="U2532" i="2" s="1"/>
  <c r="P2532" i="2"/>
  <c r="O2532" i="2"/>
  <c r="T2531" i="2"/>
  <c r="S2531" i="2"/>
  <c r="U2531" i="2" s="1"/>
  <c r="P2531" i="2"/>
  <c r="O2531" i="2"/>
  <c r="T2530" i="2"/>
  <c r="S2530" i="2"/>
  <c r="U2530" i="2" s="1"/>
  <c r="P2530" i="2"/>
  <c r="O2530" i="2"/>
  <c r="T2529" i="2"/>
  <c r="S2529" i="2"/>
  <c r="U2529" i="2" s="1"/>
  <c r="P2529" i="2"/>
  <c r="O2529" i="2"/>
  <c r="T2528" i="2"/>
  <c r="S2528" i="2"/>
  <c r="U2528" i="2" s="1"/>
  <c r="P2528" i="2"/>
  <c r="O2528" i="2"/>
  <c r="T2527" i="2"/>
  <c r="S2527" i="2"/>
  <c r="U2527" i="2" s="1"/>
  <c r="P2527" i="2"/>
  <c r="O2527" i="2"/>
  <c r="T2526" i="2"/>
  <c r="S2526" i="2"/>
  <c r="U2526" i="2" s="1"/>
  <c r="P2526" i="2"/>
  <c r="O2526" i="2"/>
  <c r="T2525" i="2"/>
  <c r="S2525" i="2"/>
  <c r="U2525" i="2" s="1"/>
  <c r="P2525" i="2"/>
  <c r="O2525" i="2"/>
  <c r="T2524" i="2"/>
  <c r="S2524" i="2"/>
  <c r="U2524" i="2" s="1"/>
  <c r="P2524" i="2"/>
  <c r="O2524" i="2"/>
  <c r="T2523" i="2"/>
  <c r="S2523" i="2"/>
  <c r="U2523" i="2" s="1"/>
  <c r="P2523" i="2"/>
  <c r="O2523" i="2"/>
  <c r="T2522" i="2"/>
  <c r="S2522" i="2"/>
  <c r="U2522" i="2" s="1"/>
  <c r="P2522" i="2"/>
  <c r="O2522" i="2"/>
  <c r="T2521" i="2"/>
  <c r="S2521" i="2"/>
  <c r="U2521" i="2" s="1"/>
  <c r="P2521" i="2"/>
  <c r="O2521" i="2"/>
  <c r="T2520" i="2"/>
  <c r="S2520" i="2"/>
  <c r="U2520" i="2" s="1"/>
  <c r="P2520" i="2"/>
  <c r="O2520" i="2"/>
  <c r="T2519" i="2"/>
  <c r="S2519" i="2"/>
  <c r="U2519" i="2" s="1"/>
  <c r="P2519" i="2"/>
  <c r="O2519" i="2"/>
  <c r="T2518" i="2"/>
  <c r="S2518" i="2"/>
  <c r="U2518" i="2" s="1"/>
  <c r="P2518" i="2"/>
  <c r="O2518" i="2"/>
  <c r="T2517" i="2"/>
  <c r="S2517" i="2"/>
  <c r="U2517" i="2" s="1"/>
  <c r="P2517" i="2"/>
  <c r="O2517" i="2"/>
  <c r="T2516" i="2"/>
  <c r="S2516" i="2"/>
  <c r="U2516" i="2" s="1"/>
  <c r="P2516" i="2"/>
  <c r="O2516" i="2"/>
  <c r="T2515" i="2"/>
  <c r="S2515" i="2"/>
  <c r="U2515" i="2" s="1"/>
  <c r="P2515" i="2"/>
  <c r="O2515" i="2"/>
  <c r="T2514" i="2"/>
  <c r="S2514" i="2"/>
  <c r="U2514" i="2" s="1"/>
  <c r="P2514" i="2"/>
  <c r="O2514" i="2"/>
  <c r="T2513" i="2"/>
  <c r="S2513" i="2"/>
  <c r="U2513" i="2" s="1"/>
  <c r="P2513" i="2"/>
  <c r="O2513" i="2"/>
  <c r="T2512" i="2"/>
  <c r="S2512" i="2"/>
  <c r="U2512" i="2" s="1"/>
  <c r="P2512" i="2"/>
  <c r="O2512" i="2"/>
  <c r="T2511" i="2"/>
  <c r="S2511" i="2"/>
  <c r="U2511" i="2" s="1"/>
  <c r="P2511" i="2"/>
  <c r="O2511" i="2"/>
  <c r="T2510" i="2"/>
  <c r="S2510" i="2"/>
  <c r="U2510" i="2" s="1"/>
  <c r="P2510" i="2"/>
  <c r="O2510" i="2"/>
  <c r="T2509" i="2"/>
  <c r="S2509" i="2"/>
  <c r="U2509" i="2" s="1"/>
  <c r="P2509" i="2"/>
  <c r="O2509" i="2"/>
  <c r="T2508" i="2"/>
  <c r="S2508" i="2"/>
  <c r="U2508" i="2" s="1"/>
  <c r="P2508" i="2"/>
  <c r="O2508" i="2"/>
  <c r="T2507" i="2"/>
  <c r="S2507" i="2"/>
  <c r="U2507" i="2" s="1"/>
  <c r="P2507" i="2"/>
  <c r="O2507" i="2"/>
  <c r="T2506" i="2"/>
  <c r="S2506" i="2"/>
  <c r="U2506" i="2" s="1"/>
  <c r="P2506" i="2"/>
  <c r="O2506" i="2"/>
  <c r="T2505" i="2"/>
  <c r="S2505" i="2"/>
  <c r="U2505" i="2" s="1"/>
  <c r="P2505" i="2"/>
  <c r="O2505" i="2"/>
  <c r="T2504" i="2"/>
  <c r="S2504" i="2"/>
  <c r="U2504" i="2" s="1"/>
  <c r="P2504" i="2"/>
  <c r="O2504" i="2"/>
  <c r="T2503" i="2"/>
  <c r="S2503" i="2"/>
  <c r="U2503" i="2" s="1"/>
  <c r="P2503" i="2"/>
  <c r="O2503" i="2"/>
  <c r="T2502" i="2"/>
  <c r="S2502" i="2"/>
  <c r="U2502" i="2" s="1"/>
  <c r="P2502" i="2"/>
  <c r="O2502" i="2"/>
  <c r="T2501" i="2"/>
  <c r="S2501" i="2"/>
  <c r="U2501" i="2" s="1"/>
  <c r="P2501" i="2"/>
  <c r="O2501" i="2"/>
  <c r="T2500" i="2"/>
  <c r="S2500" i="2"/>
  <c r="U2500" i="2" s="1"/>
  <c r="P2500" i="2"/>
  <c r="O2500" i="2"/>
  <c r="T2499" i="2"/>
  <c r="S2499" i="2"/>
  <c r="U2499" i="2" s="1"/>
  <c r="P2499" i="2"/>
  <c r="O2499" i="2"/>
  <c r="T2498" i="2"/>
  <c r="S2498" i="2"/>
  <c r="U2498" i="2" s="1"/>
  <c r="P2498" i="2"/>
  <c r="O2498" i="2"/>
  <c r="T2497" i="2"/>
  <c r="S2497" i="2"/>
  <c r="U2497" i="2" s="1"/>
  <c r="P2497" i="2"/>
  <c r="O2497" i="2"/>
  <c r="T2496" i="2"/>
  <c r="S2496" i="2"/>
  <c r="U2496" i="2" s="1"/>
  <c r="P2496" i="2"/>
  <c r="O2496" i="2"/>
  <c r="T2495" i="2"/>
  <c r="S2495" i="2"/>
  <c r="U2495" i="2" s="1"/>
  <c r="P2495" i="2"/>
  <c r="O2495" i="2"/>
  <c r="T2494" i="2"/>
  <c r="S2494" i="2"/>
  <c r="U2494" i="2" s="1"/>
  <c r="P2494" i="2"/>
  <c r="O2494" i="2"/>
  <c r="T2493" i="2"/>
  <c r="S2493" i="2"/>
  <c r="U2493" i="2" s="1"/>
  <c r="P2493" i="2"/>
  <c r="O2493" i="2"/>
  <c r="T2492" i="2"/>
  <c r="S2492" i="2"/>
  <c r="U2492" i="2" s="1"/>
  <c r="P2492" i="2"/>
  <c r="O2492" i="2"/>
  <c r="T2491" i="2"/>
  <c r="S2491" i="2"/>
  <c r="U2491" i="2" s="1"/>
  <c r="P2491" i="2"/>
  <c r="O2491" i="2"/>
  <c r="T2490" i="2"/>
  <c r="S2490" i="2"/>
  <c r="U2490" i="2" s="1"/>
  <c r="P2490" i="2"/>
  <c r="O2490" i="2"/>
  <c r="T2489" i="2"/>
  <c r="S2489" i="2"/>
  <c r="U2489" i="2" s="1"/>
  <c r="P2489" i="2"/>
  <c r="O2489" i="2"/>
  <c r="T2488" i="2"/>
  <c r="S2488" i="2"/>
  <c r="P2488" i="2"/>
  <c r="O2488" i="2"/>
  <c r="T2487" i="2"/>
  <c r="S2487" i="2"/>
  <c r="U2487" i="2" s="1"/>
  <c r="P2487" i="2"/>
  <c r="O2487" i="2"/>
  <c r="T2486" i="2"/>
  <c r="S2486" i="2"/>
  <c r="U2486" i="2" s="1"/>
  <c r="P2486" i="2"/>
  <c r="O2486" i="2"/>
  <c r="T2485" i="2"/>
  <c r="S2485" i="2"/>
  <c r="U2485" i="2" s="1"/>
  <c r="P2485" i="2"/>
  <c r="O2485" i="2"/>
  <c r="T2484" i="2"/>
  <c r="S2484" i="2"/>
  <c r="U2484" i="2" s="1"/>
  <c r="P2484" i="2"/>
  <c r="O2484" i="2"/>
  <c r="T2483" i="2"/>
  <c r="S2483" i="2"/>
  <c r="U2483" i="2" s="1"/>
  <c r="P2483" i="2"/>
  <c r="O2483" i="2"/>
  <c r="T2482" i="2"/>
  <c r="S2482" i="2"/>
  <c r="U2482" i="2" s="1"/>
  <c r="P2482" i="2"/>
  <c r="O2482" i="2"/>
  <c r="T2481" i="2"/>
  <c r="S2481" i="2"/>
  <c r="U2481" i="2" s="1"/>
  <c r="P2481" i="2"/>
  <c r="O2481" i="2"/>
  <c r="T2480" i="2"/>
  <c r="S2480" i="2"/>
  <c r="U2480" i="2" s="1"/>
  <c r="P2480" i="2"/>
  <c r="O2480" i="2"/>
  <c r="T2479" i="2"/>
  <c r="S2479" i="2"/>
  <c r="U2479" i="2" s="1"/>
  <c r="P2479" i="2"/>
  <c r="O2479" i="2"/>
  <c r="T2478" i="2"/>
  <c r="S2478" i="2"/>
  <c r="U2478" i="2" s="1"/>
  <c r="P2478" i="2"/>
  <c r="O2478" i="2"/>
  <c r="T2477" i="2"/>
  <c r="S2477" i="2"/>
  <c r="U2477" i="2" s="1"/>
  <c r="P2477" i="2"/>
  <c r="O2477" i="2"/>
  <c r="T2476" i="2"/>
  <c r="S2476" i="2"/>
  <c r="U2476" i="2" s="1"/>
  <c r="P2476" i="2"/>
  <c r="O2476" i="2"/>
  <c r="T2475" i="2"/>
  <c r="S2475" i="2"/>
  <c r="U2475" i="2" s="1"/>
  <c r="P2475" i="2"/>
  <c r="O2475" i="2"/>
  <c r="T2474" i="2"/>
  <c r="S2474" i="2"/>
  <c r="U2474" i="2" s="1"/>
  <c r="P2474" i="2"/>
  <c r="O2474" i="2"/>
  <c r="T2473" i="2"/>
  <c r="S2473" i="2"/>
  <c r="U2473" i="2" s="1"/>
  <c r="P2473" i="2"/>
  <c r="O2473" i="2"/>
  <c r="T2472" i="2"/>
  <c r="S2472" i="2"/>
  <c r="U2472" i="2" s="1"/>
  <c r="P2472" i="2"/>
  <c r="O2472" i="2"/>
  <c r="T2471" i="2"/>
  <c r="S2471" i="2"/>
  <c r="U2471" i="2" s="1"/>
  <c r="P2471" i="2"/>
  <c r="O2471" i="2"/>
  <c r="T2470" i="2"/>
  <c r="S2470" i="2"/>
  <c r="U2470" i="2" s="1"/>
  <c r="P2470" i="2"/>
  <c r="O2470" i="2"/>
  <c r="T2469" i="2"/>
  <c r="S2469" i="2"/>
  <c r="U2469" i="2" s="1"/>
  <c r="P2469" i="2"/>
  <c r="O2469" i="2"/>
  <c r="T2468" i="2"/>
  <c r="S2468" i="2"/>
  <c r="U2468" i="2" s="1"/>
  <c r="P2468" i="2"/>
  <c r="O2468" i="2"/>
  <c r="T2467" i="2"/>
  <c r="S2467" i="2"/>
  <c r="U2467" i="2" s="1"/>
  <c r="P2467" i="2"/>
  <c r="O2467" i="2"/>
  <c r="T2466" i="2"/>
  <c r="S2466" i="2"/>
  <c r="U2466" i="2" s="1"/>
  <c r="P2466" i="2"/>
  <c r="O2466" i="2"/>
  <c r="T2465" i="2"/>
  <c r="S2465" i="2"/>
  <c r="U2465" i="2" s="1"/>
  <c r="P2465" i="2"/>
  <c r="O2465" i="2"/>
  <c r="T2464" i="2"/>
  <c r="S2464" i="2"/>
  <c r="U2464" i="2" s="1"/>
  <c r="P2464" i="2"/>
  <c r="O2464" i="2"/>
  <c r="T2463" i="2"/>
  <c r="S2463" i="2"/>
  <c r="U2463" i="2" s="1"/>
  <c r="P2463" i="2"/>
  <c r="O2463" i="2"/>
  <c r="T2462" i="2"/>
  <c r="S2462" i="2"/>
  <c r="U2462" i="2" s="1"/>
  <c r="P2462" i="2"/>
  <c r="O2462" i="2"/>
  <c r="T2461" i="2"/>
  <c r="S2461" i="2"/>
  <c r="U2461" i="2" s="1"/>
  <c r="P2461" i="2"/>
  <c r="O2461" i="2"/>
  <c r="T2460" i="2"/>
  <c r="S2460" i="2"/>
  <c r="U2460" i="2" s="1"/>
  <c r="P2460" i="2"/>
  <c r="O2460" i="2"/>
  <c r="T2459" i="2"/>
  <c r="S2459" i="2"/>
  <c r="U2459" i="2" s="1"/>
  <c r="P2459" i="2"/>
  <c r="O2459" i="2"/>
  <c r="T2458" i="2"/>
  <c r="S2458" i="2"/>
  <c r="U2458" i="2" s="1"/>
  <c r="P2458" i="2"/>
  <c r="O2458" i="2"/>
  <c r="T2457" i="2"/>
  <c r="S2457" i="2"/>
  <c r="U2457" i="2" s="1"/>
  <c r="P2457" i="2"/>
  <c r="O2457" i="2"/>
  <c r="T2456" i="2"/>
  <c r="S2456" i="2"/>
  <c r="U2456" i="2" s="1"/>
  <c r="P2456" i="2"/>
  <c r="O2456" i="2"/>
  <c r="T2455" i="2"/>
  <c r="S2455" i="2"/>
  <c r="U2455" i="2" s="1"/>
  <c r="P2455" i="2"/>
  <c r="O2455" i="2"/>
  <c r="T2454" i="2"/>
  <c r="S2454" i="2"/>
  <c r="U2454" i="2" s="1"/>
  <c r="P2454" i="2"/>
  <c r="O2454" i="2"/>
  <c r="T2453" i="2"/>
  <c r="S2453" i="2"/>
  <c r="U2453" i="2" s="1"/>
  <c r="P2453" i="2"/>
  <c r="O2453" i="2"/>
  <c r="T2452" i="2"/>
  <c r="S2452" i="2"/>
  <c r="U2452" i="2" s="1"/>
  <c r="P2452" i="2"/>
  <c r="O2452" i="2"/>
  <c r="T2451" i="2"/>
  <c r="S2451" i="2"/>
  <c r="U2451" i="2" s="1"/>
  <c r="P2451" i="2"/>
  <c r="O2451" i="2"/>
  <c r="T2450" i="2"/>
  <c r="S2450" i="2"/>
  <c r="U2450" i="2" s="1"/>
  <c r="P2450" i="2"/>
  <c r="O2450" i="2"/>
  <c r="T2449" i="2"/>
  <c r="S2449" i="2"/>
  <c r="U2449" i="2" s="1"/>
  <c r="P2449" i="2"/>
  <c r="O2449" i="2"/>
  <c r="T2448" i="2"/>
  <c r="S2448" i="2"/>
  <c r="U2448" i="2" s="1"/>
  <c r="P2448" i="2"/>
  <c r="O2448" i="2"/>
  <c r="T2447" i="2"/>
  <c r="S2447" i="2"/>
  <c r="U2447" i="2" s="1"/>
  <c r="P2447" i="2"/>
  <c r="O2447" i="2"/>
  <c r="T2446" i="2"/>
  <c r="S2446" i="2"/>
  <c r="U2446" i="2" s="1"/>
  <c r="P2446" i="2"/>
  <c r="O2446" i="2"/>
  <c r="T2445" i="2"/>
  <c r="S2445" i="2"/>
  <c r="U2445" i="2" s="1"/>
  <c r="P2445" i="2"/>
  <c r="O2445" i="2"/>
  <c r="T2444" i="2"/>
  <c r="S2444" i="2"/>
  <c r="U2444" i="2" s="1"/>
  <c r="P2444" i="2"/>
  <c r="O2444" i="2"/>
  <c r="T2443" i="2"/>
  <c r="S2443" i="2"/>
  <c r="U2443" i="2" s="1"/>
  <c r="P2443" i="2"/>
  <c r="O2443" i="2"/>
  <c r="T2442" i="2"/>
  <c r="S2442" i="2"/>
  <c r="U2442" i="2" s="1"/>
  <c r="P2442" i="2"/>
  <c r="O2442" i="2"/>
  <c r="T2441" i="2"/>
  <c r="S2441" i="2"/>
  <c r="U2441" i="2" s="1"/>
  <c r="P2441" i="2"/>
  <c r="O2441" i="2"/>
  <c r="T2440" i="2"/>
  <c r="S2440" i="2"/>
  <c r="U2440" i="2" s="1"/>
  <c r="P2440" i="2"/>
  <c r="O2440" i="2"/>
  <c r="T2439" i="2"/>
  <c r="S2439" i="2"/>
  <c r="U2439" i="2" s="1"/>
  <c r="P2439" i="2"/>
  <c r="O2439" i="2"/>
  <c r="T2438" i="2"/>
  <c r="S2438" i="2"/>
  <c r="U2438" i="2" s="1"/>
  <c r="P2438" i="2"/>
  <c r="O2438" i="2"/>
  <c r="T2437" i="2"/>
  <c r="S2437" i="2"/>
  <c r="U2437" i="2" s="1"/>
  <c r="P2437" i="2"/>
  <c r="O2437" i="2"/>
  <c r="T2436" i="2"/>
  <c r="S2436" i="2"/>
  <c r="U2436" i="2" s="1"/>
  <c r="P2436" i="2"/>
  <c r="O2436" i="2"/>
  <c r="T2435" i="2"/>
  <c r="S2435" i="2"/>
  <c r="U2435" i="2" s="1"/>
  <c r="P2435" i="2"/>
  <c r="O2435" i="2"/>
  <c r="T2434" i="2"/>
  <c r="S2434" i="2"/>
  <c r="U2434" i="2" s="1"/>
  <c r="P2434" i="2"/>
  <c r="O2434" i="2"/>
  <c r="T2433" i="2"/>
  <c r="S2433" i="2"/>
  <c r="U2433" i="2" s="1"/>
  <c r="P2433" i="2"/>
  <c r="O2433" i="2"/>
  <c r="T2432" i="2"/>
  <c r="S2432" i="2"/>
  <c r="U2432" i="2" s="1"/>
  <c r="P2432" i="2"/>
  <c r="O2432" i="2"/>
  <c r="T2431" i="2"/>
  <c r="S2431" i="2"/>
  <c r="U2431" i="2" s="1"/>
  <c r="P2431" i="2"/>
  <c r="O2431" i="2"/>
  <c r="T2430" i="2"/>
  <c r="S2430" i="2"/>
  <c r="U2430" i="2" s="1"/>
  <c r="P2430" i="2"/>
  <c r="O2430" i="2"/>
  <c r="T2429" i="2"/>
  <c r="S2429" i="2"/>
  <c r="U2429" i="2" s="1"/>
  <c r="P2429" i="2"/>
  <c r="O2429" i="2"/>
  <c r="T2428" i="2"/>
  <c r="S2428" i="2"/>
  <c r="U2428" i="2" s="1"/>
  <c r="P2428" i="2"/>
  <c r="O2428" i="2"/>
  <c r="T2427" i="2"/>
  <c r="S2427" i="2"/>
  <c r="U2427" i="2" s="1"/>
  <c r="P2427" i="2"/>
  <c r="O2427" i="2"/>
  <c r="T2426" i="2"/>
  <c r="S2426" i="2"/>
  <c r="U2426" i="2" s="1"/>
  <c r="P2426" i="2"/>
  <c r="O2426" i="2"/>
  <c r="T2425" i="2"/>
  <c r="S2425" i="2"/>
  <c r="U2425" i="2" s="1"/>
  <c r="P2425" i="2"/>
  <c r="O2425" i="2"/>
  <c r="T2424" i="2"/>
  <c r="S2424" i="2"/>
  <c r="U2424" i="2" s="1"/>
  <c r="P2424" i="2"/>
  <c r="O2424" i="2"/>
  <c r="T2423" i="2"/>
  <c r="S2423" i="2"/>
  <c r="U2423" i="2" s="1"/>
  <c r="P2423" i="2"/>
  <c r="O2423" i="2"/>
  <c r="T2422" i="2"/>
  <c r="S2422" i="2"/>
  <c r="U2422" i="2" s="1"/>
  <c r="P2422" i="2"/>
  <c r="O2422" i="2"/>
  <c r="T2421" i="2"/>
  <c r="S2421" i="2"/>
  <c r="U2421" i="2" s="1"/>
  <c r="P2421" i="2"/>
  <c r="O2421" i="2"/>
  <c r="T2420" i="2"/>
  <c r="S2420" i="2"/>
  <c r="U2420" i="2" s="1"/>
  <c r="P2420" i="2"/>
  <c r="O2420" i="2"/>
  <c r="T2419" i="2"/>
  <c r="S2419" i="2"/>
  <c r="U2419" i="2" s="1"/>
  <c r="P2419" i="2"/>
  <c r="O2419" i="2"/>
  <c r="T2418" i="2"/>
  <c r="S2418" i="2"/>
  <c r="U2418" i="2" s="1"/>
  <c r="P2418" i="2"/>
  <c r="O2418" i="2"/>
  <c r="T2417" i="2"/>
  <c r="S2417" i="2"/>
  <c r="U2417" i="2" s="1"/>
  <c r="P2417" i="2"/>
  <c r="O2417" i="2"/>
  <c r="T2416" i="2"/>
  <c r="S2416" i="2"/>
  <c r="U2416" i="2" s="1"/>
  <c r="P2416" i="2"/>
  <c r="O2416" i="2"/>
  <c r="T2415" i="2"/>
  <c r="S2415" i="2"/>
  <c r="U2415" i="2" s="1"/>
  <c r="P2415" i="2"/>
  <c r="O2415" i="2"/>
  <c r="T2414" i="2"/>
  <c r="S2414" i="2"/>
  <c r="U2414" i="2" s="1"/>
  <c r="P2414" i="2"/>
  <c r="O2414" i="2"/>
  <c r="T2413" i="2"/>
  <c r="S2413" i="2"/>
  <c r="U2413" i="2" s="1"/>
  <c r="P2413" i="2"/>
  <c r="O2413" i="2"/>
  <c r="T2412" i="2"/>
  <c r="S2412" i="2"/>
  <c r="U2412" i="2" s="1"/>
  <c r="P2412" i="2"/>
  <c r="O2412" i="2"/>
  <c r="T2411" i="2"/>
  <c r="S2411" i="2"/>
  <c r="U2411" i="2" s="1"/>
  <c r="P2411" i="2"/>
  <c r="O2411" i="2"/>
  <c r="T2410" i="2"/>
  <c r="S2410" i="2"/>
  <c r="U2410" i="2" s="1"/>
  <c r="P2410" i="2"/>
  <c r="O2410" i="2"/>
  <c r="T2409" i="2"/>
  <c r="S2409" i="2"/>
  <c r="U2409" i="2" s="1"/>
  <c r="P2409" i="2"/>
  <c r="O2409" i="2"/>
  <c r="T2408" i="2"/>
  <c r="S2408" i="2"/>
  <c r="U2408" i="2" s="1"/>
  <c r="P2408" i="2"/>
  <c r="O2408" i="2"/>
  <c r="T2407" i="2"/>
  <c r="S2407" i="2"/>
  <c r="U2407" i="2" s="1"/>
  <c r="P2407" i="2"/>
  <c r="O2407" i="2"/>
  <c r="T2406" i="2"/>
  <c r="S2406" i="2"/>
  <c r="U2406" i="2" s="1"/>
  <c r="P2406" i="2"/>
  <c r="O2406" i="2"/>
  <c r="T2405" i="2"/>
  <c r="S2405" i="2"/>
  <c r="U2405" i="2" s="1"/>
  <c r="P2405" i="2"/>
  <c r="O2405" i="2"/>
  <c r="T2404" i="2"/>
  <c r="S2404" i="2"/>
  <c r="U2404" i="2" s="1"/>
  <c r="P2404" i="2"/>
  <c r="O2404" i="2"/>
  <c r="T2403" i="2"/>
  <c r="S2403" i="2"/>
  <c r="U2403" i="2" s="1"/>
  <c r="P2403" i="2"/>
  <c r="O2403" i="2"/>
  <c r="T2402" i="2"/>
  <c r="S2402" i="2"/>
  <c r="U2402" i="2" s="1"/>
  <c r="P2402" i="2"/>
  <c r="O2402" i="2"/>
  <c r="T2401" i="2"/>
  <c r="S2401" i="2"/>
  <c r="U2401" i="2" s="1"/>
  <c r="P2401" i="2"/>
  <c r="O2401" i="2"/>
  <c r="T2400" i="2"/>
  <c r="S2400" i="2"/>
  <c r="U2400" i="2" s="1"/>
  <c r="P2400" i="2"/>
  <c r="O2400" i="2"/>
  <c r="T2399" i="2"/>
  <c r="S2399" i="2"/>
  <c r="U2399" i="2" s="1"/>
  <c r="P2399" i="2"/>
  <c r="O2399" i="2"/>
  <c r="T2398" i="2"/>
  <c r="S2398" i="2"/>
  <c r="U2398" i="2" s="1"/>
  <c r="P2398" i="2"/>
  <c r="O2398" i="2"/>
  <c r="T2397" i="2"/>
  <c r="S2397" i="2"/>
  <c r="U2397" i="2" s="1"/>
  <c r="P2397" i="2"/>
  <c r="O2397" i="2"/>
  <c r="T2396" i="2"/>
  <c r="S2396" i="2"/>
  <c r="U2396" i="2" s="1"/>
  <c r="P2396" i="2"/>
  <c r="O2396" i="2"/>
  <c r="T2395" i="2"/>
  <c r="S2395" i="2"/>
  <c r="U2395" i="2" s="1"/>
  <c r="P2395" i="2"/>
  <c r="O2395" i="2"/>
  <c r="T2394" i="2"/>
  <c r="S2394" i="2"/>
  <c r="U2394" i="2" s="1"/>
  <c r="P2394" i="2"/>
  <c r="O2394" i="2"/>
  <c r="T2393" i="2"/>
  <c r="S2393" i="2"/>
  <c r="U2393" i="2" s="1"/>
  <c r="P2393" i="2"/>
  <c r="O2393" i="2"/>
  <c r="T2392" i="2"/>
  <c r="S2392" i="2"/>
  <c r="U2392" i="2" s="1"/>
  <c r="P2392" i="2"/>
  <c r="O2392" i="2"/>
  <c r="T2391" i="2"/>
  <c r="S2391" i="2"/>
  <c r="U2391" i="2" s="1"/>
  <c r="P2391" i="2"/>
  <c r="O2391" i="2"/>
  <c r="T2390" i="2"/>
  <c r="S2390" i="2"/>
  <c r="U2390" i="2" s="1"/>
  <c r="P2390" i="2"/>
  <c r="O2390" i="2"/>
  <c r="T2389" i="2"/>
  <c r="S2389" i="2"/>
  <c r="U2389" i="2" s="1"/>
  <c r="P2389" i="2"/>
  <c r="O2389" i="2"/>
  <c r="T2388" i="2"/>
  <c r="S2388" i="2"/>
  <c r="U2388" i="2" s="1"/>
  <c r="P2388" i="2"/>
  <c r="O2388" i="2"/>
  <c r="T2387" i="2"/>
  <c r="S2387" i="2"/>
  <c r="U2387" i="2" s="1"/>
  <c r="P2387" i="2"/>
  <c r="O2387" i="2"/>
  <c r="T2386" i="2"/>
  <c r="S2386" i="2"/>
  <c r="U2386" i="2" s="1"/>
  <c r="P2386" i="2"/>
  <c r="O2386" i="2"/>
  <c r="T2385" i="2"/>
  <c r="S2385" i="2"/>
  <c r="U2385" i="2" s="1"/>
  <c r="P2385" i="2"/>
  <c r="O2385" i="2"/>
  <c r="T2384" i="2"/>
  <c r="S2384" i="2"/>
  <c r="U2384" i="2" s="1"/>
  <c r="P2384" i="2"/>
  <c r="O2384" i="2"/>
  <c r="T2383" i="2"/>
  <c r="S2383" i="2"/>
  <c r="U2383" i="2" s="1"/>
  <c r="P2383" i="2"/>
  <c r="O2383" i="2"/>
  <c r="T2382" i="2"/>
  <c r="S2382" i="2"/>
  <c r="U2382" i="2" s="1"/>
  <c r="P2382" i="2"/>
  <c r="O2382" i="2"/>
  <c r="T2381" i="2"/>
  <c r="S2381" i="2"/>
  <c r="U2381" i="2" s="1"/>
  <c r="P2381" i="2"/>
  <c r="O2381" i="2"/>
  <c r="T2380" i="2"/>
  <c r="S2380" i="2"/>
  <c r="P2380" i="2"/>
  <c r="O2380" i="2"/>
  <c r="T2379" i="2"/>
  <c r="S2379" i="2"/>
  <c r="U2379" i="2" s="1"/>
  <c r="P2379" i="2"/>
  <c r="O2379" i="2"/>
  <c r="T2378" i="2"/>
  <c r="S2378" i="2"/>
  <c r="U2378" i="2" s="1"/>
  <c r="P2378" i="2"/>
  <c r="O2378" i="2"/>
  <c r="T2377" i="2"/>
  <c r="S2377" i="2"/>
  <c r="U2377" i="2" s="1"/>
  <c r="P2377" i="2"/>
  <c r="O2377" i="2"/>
  <c r="T2376" i="2"/>
  <c r="S2376" i="2"/>
  <c r="U2376" i="2" s="1"/>
  <c r="P2376" i="2"/>
  <c r="O2376" i="2"/>
  <c r="T2375" i="2"/>
  <c r="S2375" i="2"/>
  <c r="U2375" i="2" s="1"/>
  <c r="P2375" i="2"/>
  <c r="O2375" i="2"/>
  <c r="T2374" i="2"/>
  <c r="S2374" i="2"/>
  <c r="U2374" i="2" s="1"/>
  <c r="P2374" i="2"/>
  <c r="O2374" i="2"/>
  <c r="T2373" i="2"/>
  <c r="S2373" i="2"/>
  <c r="U2373" i="2" s="1"/>
  <c r="P2373" i="2"/>
  <c r="O2373" i="2"/>
  <c r="T2372" i="2"/>
  <c r="S2372" i="2"/>
  <c r="U2372" i="2" s="1"/>
  <c r="P2372" i="2"/>
  <c r="O2372" i="2"/>
  <c r="T2371" i="2"/>
  <c r="S2371" i="2"/>
  <c r="U2371" i="2" s="1"/>
  <c r="P2371" i="2"/>
  <c r="O2371" i="2"/>
  <c r="T2370" i="2"/>
  <c r="S2370" i="2"/>
  <c r="U2370" i="2" s="1"/>
  <c r="P2370" i="2"/>
  <c r="O2370" i="2"/>
  <c r="T2369" i="2"/>
  <c r="S2369" i="2"/>
  <c r="U2369" i="2" s="1"/>
  <c r="P2369" i="2"/>
  <c r="O2369" i="2"/>
  <c r="T2368" i="2"/>
  <c r="S2368" i="2"/>
  <c r="U2368" i="2" s="1"/>
  <c r="P2368" i="2"/>
  <c r="O2368" i="2"/>
  <c r="T2367" i="2"/>
  <c r="S2367" i="2"/>
  <c r="U2367" i="2" s="1"/>
  <c r="P2367" i="2"/>
  <c r="O2367" i="2"/>
  <c r="T2366" i="2"/>
  <c r="S2366" i="2"/>
  <c r="U2366" i="2" s="1"/>
  <c r="P2366" i="2"/>
  <c r="O2366" i="2"/>
  <c r="T2365" i="2"/>
  <c r="S2365" i="2"/>
  <c r="U2365" i="2" s="1"/>
  <c r="P2365" i="2"/>
  <c r="O2365" i="2"/>
  <c r="T2364" i="2"/>
  <c r="S2364" i="2"/>
  <c r="U2364" i="2" s="1"/>
  <c r="P2364" i="2"/>
  <c r="O2364" i="2"/>
  <c r="T2363" i="2"/>
  <c r="S2363" i="2"/>
  <c r="U2363" i="2" s="1"/>
  <c r="P2363" i="2"/>
  <c r="O2363" i="2"/>
  <c r="T2362" i="2"/>
  <c r="S2362" i="2"/>
  <c r="U2362" i="2" s="1"/>
  <c r="P2362" i="2"/>
  <c r="O2362" i="2"/>
  <c r="T2361" i="2"/>
  <c r="S2361" i="2"/>
  <c r="U2361" i="2" s="1"/>
  <c r="P2361" i="2"/>
  <c r="O2361" i="2"/>
  <c r="T2360" i="2"/>
  <c r="S2360" i="2"/>
  <c r="U2360" i="2" s="1"/>
  <c r="P2360" i="2"/>
  <c r="O2360" i="2"/>
  <c r="T2359" i="2"/>
  <c r="S2359" i="2"/>
  <c r="U2359" i="2" s="1"/>
  <c r="P2359" i="2"/>
  <c r="O2359" i="2"/>
  <c r="T2358" i="2"/>
  <c r="S2358" i="2"/>
  <c r="U2358" i="2" s="1"/>
  <c r="P2358" i="2"/>
  <c r="O2358" i="2"/>
  <c r="T2357" i="2"/>
  <c r="S2357" i="2"/>
  <c r="U2357" i="2" s="1"/>
  <c r="P2357" i="2"/>
  <c r="O2357" i="2"/>
  <c r="T2356" i="2"/>
  <c r="S2356" i="2"/>
  <c r="U2356" i="2" s="1"/>
  <c r="P2356" i="2"/>
  <c r="O2356" i="2"/>
  <c r="T2355" i="2"/>
  <c r="S2355" i="2"/>
  <c r="U2355" i="2" s="1"/>
  <c r="P2355" i="2"/>
  <c r="O2355" i="2"/>
  <c r="T2354" i="2"/>
  <c r="S2354" i="2"/>
  <c r="U2354" i="2" s="1"/>
  <c r="P2354" i="2"/>
  <c r="O2354" i="2"/>
  <c r="T2353" i="2"/>
  <c r="S2353" i="2"/>
  <c r="U2353" i="2" s="1"/>
  <c r="P2353" i="2"/>
  <c r="O2353" i="2"/>
  <c r="T2352" i="2"/>
  <c r="S2352" i="2"/>
  <c r="U2352" i="2" s="1"/>
  <c r="P2352" i="2"/>
  <c r="O2352" i="2"/>
  <c r="T2351" i="2"/>
  <c r="S2351" i="2"/>
  <c r="U2351" i="2" s="1"/>
  <c r="P2351" i="2"/>
  <c r="O2351" i="2"/>
  <c r="T2350" i="2"/>
  <c r="S2350" i="2"/>
  <c r="U2350" i="2" s="1"/>
  <c r="P2350" i="2"/>
  <c r="O2350" i="2"/>
  <c r="T2349" i="2"/>
  <c r="S2349" i="2"/>
  <c r="U2349" i="2" s="1"/>
  <c r="P2349" i="2"/>
  <c r="O2349" i="2"/>
  <c r="T2348" i="2"/>
  <c r="S2348" i="2"/>
  <c r="U2348" i="2" s="1"/>
  <c r="P2348" i="2"/>
  <c r="O2348" i="2"/>
  <c r="T2347" i="2"/>
  <c r="S2347" i="2"/>
  <c r="U2347" i="2" s="1"/>
  <c r="P2347" i="2"/>
  <c r="O2347" i="2"/>
  <c r="T2346" i="2"/>
  <c r="S2346" i="2"/>
  <c r="U2346" i="2" s="1"/>
  <c r="P2346" i="2"/>
  <c r="O2346" i="2"/>
  <c r="T2345" i="2"/>
  <c r="S2345" i="2"/>
  <c r="U2345" i="2" s="1"/>
  <c r="P2345" i="2"/>
  <c r="O2345" i="2"/>
  <c r="T2344" i="2"/>
  <c r="S2344" i="2"/>
  <c r="U2344" i="2" s="1"/>
  <c r="P2344" i="2"/>
  <c r="O2344" i="2"/>
  <c r="T2343" i="2"/>
  <c r="S2343" i="2"/>
  <c r="U2343" i="2" s="1"/>
  <c r="P2343" i="2"/>
  <c r="O2343" i="2"/>
  <c r="T2342" i="2"/>
  <c r="S2342" i="2"/>
  <c r="U2342" i="2" s="1"/>
  <c r="P2342" i="2"/>
  <c r="O2342" i="2"/>
  <c r="T2341" i="2"/>
  <c r="S2341" i="2"/>
  <c r="U2341" i="2" s="1"/>
  <c r="P2341" i="2"/>
  <c r="O2341" i="2"/>
  <c r="T2340" i="2"/>
  <c r="S2340" i="2"/>
  <c r="U2340" i="2" s="1"/>
  <c r="P2340" i="2"/>
  <c r="O2340" i="2"/>
  <c r="T2339" i="2"/>
  <c r="S2339" i="2"/>
  <c r="U2339" i="2" s="1"/>
  <c r="P2339" i="2"/>
  <c r="O2339" i="2"/>
  <c r="T2338" i="2"/>
  <c r="S2338" i="2"/>
  <c r="U2338" i="2" s="1"/>
  <c r="P2338" i="2"/>
  <c r="O2338" i="2"/>
  <c r="T2337" i="2"/>
  <c r="S2337" i="2"/>
  <c r="U2337" i="2" s="1"/>
  <c r="P2337" i="2"/>
  <c r="O2337" i="2"/>
  <c r="T2336" i="2"/>
  <c r="S2336" i="2"/>
  <c r="U2336" i="2" s="1"/>
  <c r="P2336" i="2"/>
  <c r="O2336" i="2"/>
  <c r="T2335" i="2"/>
  <c r="S2335" i="2"/>
  <c r="U2335" i="2" s="1"/>
  <c r="P2335" i="2"/>
  <c r="O2335" i="2"/>
  <c r="T2334" i="2"/>
  <c r="S2334" i="2"/>
  <c r="U2334" i="2" s="1"/>
  <c r="P2334" i="2"/>
  <c r="O2334" i="2"/>
  <c r="T2333" i="2"/>
  <c r="S2333" i="2"/>
  <c r="U2333" i="2" s="1"/>
  <c r="P2333" i="2"/>
  <c r="O2333" i="2"/>
  <c r="T2332" i="2"/>
  <c r="S2332" i="2"/>
  <c r="U2332" i="2" s="1"/>
  <c r="P2332" i="2"/>
  <c r="O2332" i="2"/>
  <c r="T2331" i="2"/>
  <c r="S2331" i="2"/>
  <c r="U2331" i="2" s="1"/>
  <c r="P2331" i="2"/>
  <c r="O2331" i="2"/>
  <c r="T2330" i="2"/>
  <c r="S2330" i="2"/>
  <c r="U2330" i="2" s="1"/>
  <c r="P2330" i="2"/>
  <c r="O2330" i="2"/>
  <c r="T2329" i="2"/>
  <c r="S2329" i="2"/>
  <c r="U2329" i="2" s="1"/>
  <c r="P2329" i="2"/>
  <c r="O2329" i="2"/>
  <c r="T2328" i="2"/>
  <c r="S2328" i="2"/>
  <c r="U2328" i="2" s="1"/>
  <c r="P2328" i="2"/>
  <c r="O2328" i="2"/>
  <c r="T2327" i="2"/>
  <c r="S2327" i="2"/>
  <c r="U2327" i="2" s="1"/>
  <c r="P2327" i="2"/>
  <c r="O2327" i="2"/>
  <c r="T2326" i="2"/>
  <c r="S2326" i="2"/>
  <c r="U2326" i="2" s="1"/>
  <c r="P2326" i="2"/>
  <c r="O2326" i="2"/>
  <c r="T2325" i="2"/>
  <c r="S2325" i="2"/>
  <c r="U2325" i="2" s="1"/>
  <c r="P2325" i="2"/>
  <c r="O2325" i="2"/>
  <c r="T2324" i="2"/>
  <c r="S2324" i="2"/>
  <c r="U2324" i="2" s="1"/>
  <c r="P2324" i="2"/>
  <c r="O2324" i="2"/>
  <c r="T2323" i="2"/>
  <c r="S2323" i="2"/>
  <c r="U2323" i="2" s="1"/>
  <c r="P2323" i="2"/>
  <c r="O2323" i="2"/>
  <c r="T2322" i="2"/>
  <c r="S2322" i="2"/>
  <c r="U2322" i="2" s="1"/>
  <c r="P2322" i="2"/>
  <c r="O2322" i="2"/>
  <c r="T2321" i="2"/>
  <c r="S2321" i="2"/>
  <c r="U2321" i="2" s="1"/>
  <c r="P2321" i="2"/>
  <c r="O2321" i="2"/>
  <c r="T2320" i="2"/>
  <c r="S2320" i="2"/>
  <c r="U2320" i="2" s="1"/>
  <c r="P2320" i="2"/>
  <c r="O2320" i="2"/>
  <c r="T2319" i="2"/>
  <c r="S2319" i="2"/>
  <c r="U2319" i="2" s="1"/>
  <c r="P2319" i="2"/>
  <c r="O2319" i="2"/>
  <c r="T2318" i="2"/>
  <c r="S2318" i="2"/>
  <c r="U2318" i="2" s="1"/>
  <c r="P2318" i="2"/>
  <c r="O2318" i="2"/>
  <c r="T2317" i="2"/>
  <c r="S2317" i="2"/>
  <c r="U2317" i="2" s="1"/>
  <c r="P2317" i="2"/>
  <c r="O2317" i="2"/>
  <c r="T2316" i="2"/>
  <c r="S2316" i="2"/>
  <c r="U2316" i="2" s="1"/>
  <c r="P2316" i="2"/>
  <c r="O2316" i="2"/>
  <c r="T2315" i="2"/>
  <c r="S2315" i="2"/>
  <c r="U2315" i="2" s="1"/>
  <c r="P2315" i="2"/>
  <c r="O2315" i="2"/>
  <c r="T2314" i="2"/>
  <c r="S2314" i="2"/>
  <c r="U2314" i="2" s="1"/>
  <c r="P2314" i="2"/>
  <c r="O2314" i="2"/>
  <c r="T2313" i="2"/>
  <c r="S2313" i="2"/>
  <c r="U2313" i="2" s="1"/>
  <c r="P2313" i="2"/>
  <c r="O2313" i="2"/>
  <c r="T2312" i="2"/>
  <c r="S2312" i="2"/>
  <c r="U2312" i="2" s="1"/>
  <c r="P2312" i="2"/>
  <c r="O2312" i="2"/>
  <c r="T2311" i="2"/>
  <c r="S2311" i="2"/>
  <c r="U2311" i="2" s="1"/>
  <c r="P2311" i="2"/>
  <c r="O2311" i="2"/>
  <c r="T2310" i="2"/>
  <c r="S2310" i="2"/>
  <c r="U2310" i="2" s="1"/>
  <c r="P2310" i="2"/>
  <c r="O2310" i="2"/>
  <c r="T2309" i="2"/>
  <c r="S2309" i="2"/>
  <c r="U2309" i="2" s="1"/>
  <c r="P2309" i="2"/>
  <c r="O2309" i="2"/>
  <c r="T2308" i="2"/>
  <c r="S2308" i="2"/>
  <c r="U2308" i="2" s="1"/>
  <c r="P2308" i="2"/>
  <c r="O2308" i="2"/>
  <c r="T2307" i="2"/>
  <c r="S2307" i="2"/>
  <c r="U2307" i="2" s="1"/>
  <c r="P2307" i="2"/>
  <c r="O2307" i="2"/>
  <c r="T2306" i="2"/>
  <c r="S2306" i="2"/>
  <c r="U2306" i="2" s="1"/>
  <c r="P2306" i="2"/>
  <c r="O2306" i="2"/>
  <c r="T2305" i="2"/>
  <c r="S2305" i="2"/>
  <c r="U2305" i="2" s="1"/>
  <c r="P2305" i="2"/>
  <c r="O2305" i="2"/>
  <c r="T2304" i="2"/>
  <c r="S2304" i="2"/>
  <c r="U2304" i="2" s="1"/>
  <c r="P2304" i="2"/>
  <c r="O2304" i="2"/>
  <c r="T2303" i="2"/>
  <c r="S2303" i="2"/>
  <c r="U2303" i="2" s="1"/>
  <c r="P2303" i="2"/>
  <c r="O2303" i="2"/>
  <c r="T2302" i="2"/>
  <c r="S2302" i="2"/>
  <c r="U2302" i="2" s="1"/>
  <c r="P2302" i="2"/>
  <c r="O2302" i="2"/>
  <c r="T2301" i="2"/>
  <c r="S2301" i="2"/>
  <c r="U2301" i="2" s="1"/>
  <c r="P2301" i="2"/>
  <c r="O2301" i="2"/>
  <c r="T2300" i="2"/>
  <c r="S2300" i="2"/>
  <c r="U2300" i="2" s="1"/>
  <c r="P2300" i="2"/>
  <c r="O2300" i="2"/>
  <c r="T2299" i="2"/>
  <c r="S2299" i="2"/>
  <c r="U2299" i="2" s="1"/>
  <c r="P2299" i="2"/>
  <c r="O2299" i="2"/>
  <c r="T2298" i="2"/>
  <c r="S2298" i="2"/>
  <c r="U2298" i="2" s="1"/>
  <c r="P2298" i="2"/>
  <c r="O2298" i="2"/>
  <c r="T2297" i="2"/>
  <c r="S2297" i="2"/>
  <c r="U2297" i="2" s="1"/>
  <c r="P2297" i="2"/>
  <c r="O2297" i="2"/>
  <c r="T2296" i="2"/>
  <c r="S2296" i="2"/>
  <c r="U2296" i="2" s="1"/>
  <c r="P2296" i="2"/>
  <c r="O2296" i="2"/>
  <c r="T2295" i="2"/>
  <c r="S2295" i="2"/>
  <c r="U2295" i="2" s="1"/>
  <c r="P2295" i="2"/>
  <c r="O2295" i="2"/>
  <c r="T2294" i="2"/>
  <c r="S2294" i="2"/>
  <c r="U2294" i="2" s="1"/>
  <c r="P2294" i="2"/>
  <c r="O2294" i="2"/>
  <c r="T2293" i="2"/>
  <c r="S2293" i="2"/>
  <c r="U2293" i="2" s="1"/>
  <c r="P2293" i="2"/>
  <c r="O2293" i="2"/>
  <c r="T2292" i="2"/>
  <c r="S2292" i="2"/>
  <c r="U2292" i="2" s="1"/>
  <c r="P2292" i="2"/>
  <c r="O2292" i="2"/>
  <c r="T2291" i="2"/>
  <c r="S2291" i="2"/>
  <c r="U2291" i="2" s="1"/>
  <c r="P2291" i="2"/>
  <c r="O2291" i="2"/>
  <c r="T2290" i="2"/>
  <c r="S2290" i="2"/>
  <c r="U2290" i="2" s="1"/>
  <c r="P2290" i="2"/>
  <c r="O2290" i="2"/>
  <c r="T2289" i="2"/>
  <c r="S2289" i="2"/>
  <c r="U2289" i="2" s="1"/>
  <c r="P2289" i="2"/>
  <c r="O2289" i="2"/>
  <c r="T2288" i="2"/>
  <c r="S2288" i="2"/>
  <c r="U2288" i="2" s="1"/>
  <c r="P2288" i="2"/>
  <c r="O2288" i="2"/>
  <c r="T2287" i="2"/>
  <c r="S2287" i="2"/>
  <c r="U2287" i="2" s="1"/>
  <c r="P2287" i="2"/>
  <c r="O2287" i="2"/>
  <c r="T2286" i="2"/>
  <c r="S2286" i="2"/>
  <c r="U2286" i="2" s="1"/>
  <c r="P2286" i="2"/>
  <c r="O2286" i="2"/>
  <c r="T2285" i="2"/>
  <c r="S2285" i="2"/>
  <c r="U2285" i="2" s="1"/>
  <c r="P2285" i="2"/>
  <c r="O2285" i="2"/>
  <c r="T2284" i="2"/>
  <c r="S2284" i="2"/>
  <c r="U2284" i="2" s="1"/>
  <c r="P2284" i="2"/>
  <c r="O2284" i="2"/>
  <c r="T2283" i="2"/>
  <c r="S2283" i="2"/>
  <c r="U2283" i="2" s="1"/>
  <c r="P2283" i="2"/>
  <c r="O2283" i="2"/>
  <c r="T2282" i="2"/>
  <c r="S2282" i="2"/>
  <c r="U2282" i="2" s="1"/>
  <c r="P2282" i="2"/>
  <c r="O2282" i="2"/>
  <c r="T2281" i="2"/>
  <c r="S2281" i="2"/>
  <c r="U2281" i="2" s="1"/>
  <c r="P2281" i="2"/>
  <c r="O2281" i="2"/>
  <c r="T2280" i="2"/>
  <c r="S2280" i="2"/>
  <c r="U2280" i="2" s="1"/>
  <c r="P2280" i="2"/>
  <c r="O2280" i="2"/>
  <c r="T2279" i="2"/>
  <c r="S2279" i="2"/>
  <c r="U2279" i="2" s="1"/>
  <c r="P2279" i="2"/>
  <c r="O2279" i="2"/>
  <c r="T2278" i="2"/>
  <c r="S2278" i="2"/>
  <c r="U2278" i="2" s="1"/>
  <c r="P2278" i="2"/>
  <c r="O2278" i="2"/>
  <c r="T2277" i="2"/>
  <c r="S2277" i="2"/>
  <c r="U2277" i="2" s="1"/>
  <c r="P2277" i="2"/>
  <c r="O2277" i="2"/>
  <c r="T2276" i="2"/>
  <c r="S2276" i="2"/>
  <c r="U2276" i="2" s="1"/>
  <c r="P2276" i="2"/>
  <c r="O2276" i="2"/>
  <c r="T2275" i="2"/>
  <c r="S2275" i="2"/>
  <c r="U2275" i="2" s="1"/>
  <c r="P2275" i="2"/>
  <c r="O2275" i="2"/>
  <c r="T2274" i="2"/>
  <c r="S2274" i="2"/>
  <c r="U2274" i="2" s="1"/>
  <c r="P2274" i="2"/>
  <c r="O2274" i="2"/>
  <c r="T2273" i="2"/>
  <c r="S2273" i="2"/>
  <c r="U2273" i="2" s="1"/>
  <c r="P2273" i="2"/>
  <c r="O2273" i="2"/>
  <c r="T2272" i="2"/>
  <c r="S2272" i="2"/>
  <c r="U2272" i="2" s="1"/>
  <c r="P2272" i="2"/>
  <c r="O2272" i="2"/>
  <c r="T2271" i="2"/>
  <c r="S2271" i="2"/>
  <c r="U2271" i="2" s="1"/>
  <c r="P2271" i="2"/>
  <c r="O2271" i="2"/>
  <c r="T2270" i="2"/>
  <c r="S2270" i="2"/>
  <c r="U2270" i="2" s="1"/>
  <c r="P2270" i="2"/>
  <c r="O2270" i="2"/>
  <c r="T2269" i="2"/>
  <c r="S2269" i="2"/>
  <c r="U2269" i="2" s="1"/>
  <c r="P2269" i="2"/>
  <c r="O2269" i="2"/>
  <c r="T2268" i="2"/>
  <c r="S2268" i="2"/>
  <c r="U2268" i="2" s="1"/>
  <c r="P2268" i="2"/>
  <c r="O2268" i="2"/>
  <c r="T2267" i="2"/>
  <c r="S2267" i="2"/>
  <c r="U2267" i="2" s="1"/>
  <c r="P2267" i="2"/>
  <c r="O2267" i="2"/>
  <c r="T2266" i="2"/>
  <c r="S2266" i="2"/>
  <c r="U2266" i="2" s="1"/>
  <c r="P2266" i="2"/>
  <c r="O2266" i="2"/>
  <c r="T2265" i="2"/>
  <c r="S2265" i="2"/>
  <c r="U2265" i="2" s="1"/>
  <c r="P2265" i="2"/>
  <c r="O2265" i="2"/>
  <c r="T2264" i="2"/>
  <c r="S2264" i="2"/>
  <c r="U2264" i="2" s="1"/>
  <c r="P2264" i="2"/>
  <c r="O2264" i="2"/>
  <c r="T2263" i="2"/>
  <c r="S2263" i="2"/>
  <c r="U2263" i="2" s="1"/>
  <c r="P2263" i="2"/>
  <c r="O2263" i="2"/>
  <c r="T2262" i="2"/>
  <c r="S2262" i="2"/>
  <c r="U2262" i="2" s="1"/>
  <c r="P2262" i="2"/>
  <c r="O2262" i="2"/>
  <c r="T2261" i="2"/>
  <c r="S2261" i="2"/>
  <c r="U2261" i="2" s="1"/>
  <c r="P2261" i="2"/>
  <c r="O2261" i="2"/>
  <c r="T2260" i="2"/>
  <c r="S2260" i="2"/>
  <c r="U2260" i="2" s="1"/>
  <c r="P2260" i="2"/>
  <c r="O2260" i="2"/>
  <c r="T2259" i="2"/>
  <c r="S2259" i="2"/>
  <c r="U2259" i="2" s="1"/>
  <c r="P2259" i="2"/>
  <c r="O2259" i="2"/>
  <c r="T2258" i="2"/>
  <c r="S2258" i="2"/>
  <c r="U2258" i="2" s="1"/>
  <c r="P2258" i="2"/>
  <c r="O2258" i="2"/>
  <c r="T2257" i="2"/>
  <c r="S2257" i="2"/>
  <c r="U2257" i="2" s="1"/>
  <c r="P2257" i="2"/>
  <c r="O2257" i="2"/>
  <c r="T2256" i="2"/>
  <c r="S2256" i="2"/>
  <c r="U2256" i="2" s="1"/>
  <c r="P2256" i="2"/>
  <c r="O2256" i="2"/>
  <c r="T2255" i="2"/>
  <c r="S2255" i="2"/>
  <c r="U2255" i="2" s="1"/>
  <c r="P2255" i="2"/>
  <c r="O2255" i="2"/>
  <c r="T2254" i="2"/>
  <c r="S2254" i="2"/>
  <c r="U2254" i="2" s="1"/>
  <c r="P2254" i="2"/>
  <c r="O2254" i="2"/>
  <c r="T2253" i="2"/>
  <c r="S2253" i="2"/>
  <c r="U2253" i="2" s="1"/>
  <c r="P2253" i="2"/>
  <c r="O2253" i="2"/>
  <c r="T2252" i="2"/>
  <c r="S2252" i="2"/>
  <c r="U2252" i="2" s="1"/>
  <c r="P2252" i="2"/>
  <c r="O2252" i="2"/>
  <c r="T2251" i="2"/>
  <c r="S2251" i="2"/>
  <c r="U2251" i="2" s="1"/>
  <c r="P2251" i="2"/>
  <c r="O2251" i="2"/>
  <c r="T2250" i="2"/>
  <c r="S2250" i="2"/>
  <c r="U2250" i="2" s="1"/>
  <c r="P2250" i="2"/>
  <c r="O2250" i="2"/>
  <c r="T2249" i="2"/>
  <c r="S2249" i="2"/>
  <c r="U2249" i="2" s="1"/>
  <c r="P2249" i="2"/>
  <c r="O2249" i="2"/>
  <c r="T2248" i="2"/>
  <c r="S2248" i="2"/>
  <c r="U2248" i="2" s="1"/>
  <c r="P2248" i="2"/>
  <c r="O2248" i="2"/>
  <c r="T2247" i="2"/>
  <c r="S2247" i="2"/>
  <c r="U2247" i="2" s="1"/>
  <c r="P2247" i="2"/>
  <c r="O2247" i="2"/>
  <c r="T2246" i="2"/>
  <c r="S2246" i="2"/>
  <c r="U2246" i="2" s="1"/>
  <c r="P2246" i="2"/>
  <c r="O2246" i="2"/>
  <c r="T2245" i="2"/>
  <c r="S2245" i="2"/>
  <c r="U2245" i="2" s="1"/>
  <c r="P2245" i="2"/>
  <c r="O2245" i="2"/>
  <c r="T2244" i="2"/>
  <c r="S2244" i="2"/>
  <c r="U2244" i="2" s="1"/>
  <c r="P2244" i="2"/>
  <c r="O2244" i="2"/>
  <c r="T2243" i="2"/>
  <c r="S2243" i="2"/>
  <c r="U2243" i="2" s="1"/>
  <c r="P2243" i="2"/>
  <c r="O2243" i="2"/>
  <c r="T2242" i="2"/>
  <c r="S2242" i="2"/>
  <c r="U2242" i="2" s="1"/>
  <c r="P2242" i="2"/>
  <c r="O2242" i="2"/>
  <c r="T2241" i="2"/>
  <c r="S2241" i="2"/>
  <c r="U2241" i="2" s="1"/>
  <c r="P2241" i="2"/>
  <c r="O2241" i="2"/>
  <c r="T2240" i="2"/>
  <c r="S2240" i="2"/>
  <c r="U2240" i="2" s="1"/>
  <c r="P2240" i="2"/>
  <c r="O2240" i="2"/>
  <c r="T2239" i="2"/>
  <c r="S2239" i="2"/>
  <c r="U2239" i="2" s="1"/>
  <c r="P2239" i="2"/>
  <c r="O2239" i="2"/>
  <c r="T2238" i="2"/>
  <c r="S2238" i="2"/>
  <c r="U2238" i="2" s="1"/>
  <c r="P2238" i="2"/>
  <c r="O2238" i="2"/>
  <c r="T2237" i="2"/>
  <c r="S2237" i="2"/>
  <c r="U2237" i="2" s="1"/>
  <c r="P2237" i="2"/>
  <c r="O2237" i="2"/>
  <c r="T2236" i="2"/>
  <c r="S2236" i="2"/>
  <c r="U2236" i="2" s="1"/>
  <c r="P2236" i="2"/>
  <c r="O2236" i="2"/>
  <c r="T2235" i="2"/>
  <c r="S2235" i="2"/>
  <c r="U2235" i="2" s="1"/>
  <c r="P2235" i="2"/>
  <c r="O2235" i="2"/>
  <c r="T2234" i="2"/>
  <c r="S2234" i="2"/>
  <c r="U2234" i="2" s="1"/>
  <c r="P2234" i="2"/>
  <c r="O2234" i="2"/>
  <c r="T2233" i="2"/>
  <c r="S2233" i="2"/>
  <c r="U2233" i="2" s="1"/>
  <c r="P2233" i="2"/>
  <c r="O2233" i="2"/>
  <c r="T2232" i="2"/>
  <c r="S2232" i="2"/>
  <c r="U2232" i="2" s="1"/>
  <c r="P2232" i="2"/>
  <c r="O2232" i="2"/>
  <c r="T2231" i="2"/>
  <c r="S2231" i="2"/>
  <c r="U2231" i="2" s="1"/>
  <c r="P2231" i="2"/>
  <c r="O2231" i="2"/>
  <c r="T2230" i="2"/>
  <c r="S2230" i="2"/>
  <c r="U2230" i="2" s="1"/>
  <c r="P2230" i="2"/>
  <c r="O2230" i="2"/>
  <c r="T2229" i="2"/>
  <c r="S2229" i="2"/>
  <c r="U2229" i="2" s="1"/>
  <c r="P2229" i="2"/>
  <c r="O2229" i="2"/>
  <c r="T2228" i="2"/>
  <c r="S2228" i="2"/>
  <c r="U2228" i="2" s="1"/>
  <c r="P2228" i="2"/>
  <c r="O2228" i="2"/>
  <c r="T2227" i="2"/>
  <c r="S2227" i="2"/>
  <c r="U2227" i="2" s="1"/>
  <c r="P2227" i="2"/>
  <c r="O2227" i="2"/>
  <c r="T2226" i="2"/>
  <c r="S2226" i="2"/>
  <c r="U2226" i="2" s="1"/>
  <c r="P2226" i="2"/>
  <c r="O2226" i="2"/>
  <c r="T2225" i="2"/>
  <c r="S2225" i="2"/>
  <c r="U2225" i="2" s="1"/>
  <c r="P2225" i="2"/>
  <c r="O2225" i="2"/>
  <c r="T2224" i="2"/>
  <c r="S2224" i="2"/>
  <c r="U2224" i="2" s="1"/>
  <c r="P2224" i="2"/>
  <c r="O2224" i="2"/>
  <c r="T2223" i="2"/>
  <c r="S2223" i="2"/>
  <c r="U2223" i="2" s="1"/>
  <c r="P2223" i="2"/>
  <c r="O2223" i="2"/>
  <c r="T2222" i="2"/>
  <c r="S2222" i="2"/>
  <c r="U2222" i="2" s="1"/>
  <c r="P2222" i="2"/>
  <c r="O2222" i="2"/>
  <c r="T2221" i="2"/>
  <c r="S2221" i="2"/>
  <c r="U2221" i="2" s="1"/>
  <c r="P2221" i="2"/>
  <c r="O2221" i="2"/>
  <c r="T2220" i="2"/>
  <c r="S2220" i="2"/>
  <c r="U2220" i="2" s="1"/>
  <c r="P2220" i="2"/>
  <c r="O2220" i="2"/>
  <c r="T2219" i="2"/>
  <c r="S2219" i="2"/>
  <c r="U2219" i="2" s="1"/>
  <c r="P2219" i="2"/>
  <c r="O2219" i="2"/>
  <c r="T2218" i="2"/>
  <c r="S2218" i="2"/>
  <c r="U2218" i="2" s="1"/>
  <c r="P2218" i="2"/>
  <c r="O2218" i="2"/>
  <c r="T2217" i="2"/>
  <c r="S2217" i="2"/>
  <c r="U2217" i="2" s="1"/>
  <c r="P2217" i="2"/>
  <c r="O2217" i="2"/>
  <c r="T2216" i="2"/>
  <c r="S2216" i="2"/>
  <c r="U2216" i="2" s="1"/>
  <c r="P2216" i="2"/>
  <c r="O2216" i="2"/>
  <c r="T2215" i="2"/>
  <c r="S2215" i="2"/>
  <c r="U2215" i="2" s="1"/>
  <c r="P2215" i="2"/>
  <c r="O2215" i="2"/>
  <c r="T2214" i="2"/>
  <c r="S2214" i="2"/>
  <c r="U2214" i="2" s="1"/>
  <c r="P2214" i="2"/>
  <c r="O2214" i="2"/>
  <c r="T2213" i="2"/>
  <c r="S2213" i="2"/>
  <c r="U2213" i="2" s="1"/>
  <c r="P2213" i="2"/>
  <c r="O2213" i="2"/>
  <c r="T2212" i="2"/>
  <c r="S2212" i="2"/>
  <c r="U2212" i="2" s="1"/>
  <c r="P2212" i="2"/>
  <c r="O2212" i="2"/>
  <c r="T2211" i="2"/>
  <c r="S2211" i="2"/>
  <c r="U2211" i="2" s="1"/>
  <c r="P2211" i="2"/>
  <c r="O2211" i="2"/>
  <c r="T2210" i="2"/>
  <c r="S2210" i="2"/>
  <c r="U2210" i="2" s="1"/>
  <c r="P2210" i="2"/>
  <c r="O2210" i="2"/>
  <c r="T2209" i="2"/>
  <c r="S2209" i="2"/>
  <c r="U2209" i="2" s="1"/>
  <c r="P2209" i="2"/>
  <c r="O2209" i="2"/>
  <c r="T2208" i="2"/>
  <c r="S2208" i="2"/>
  <c r="U2208" i="2" s="1"/>
  <c r="P2208" i="2"/>
  <c r="O2208" i="2"/>
  <c r="T2207" i="2"/>
  <c r="S2207" i="2"/>
  <c r="U2207" i="2" s="1"/>
  <c r="P2207" i="2"/>
  <c r="O2207" i="2"/>
  <c r="T2206" i="2"/>
  <c r="S2206" i="2"/>
  <c r="U2206" i="2" s="1"/>
  <c r="P2206" i="2"/>
  <c r="O2206" i="2"/>
  <c r="T2205" i="2"/>
  <c r="S2205" i="2"/>
  <c r="U2205" i="2" s="1"/>
  <c r="P2205" i="2"/>
  <c r="O2205" i="2"/>
  <c r="T2204" i="2"/>
  <c r="S2204" i="2"/>
  <c r="U2204" i="2" s="1"/>
  <c r="P2204" i="2"/>
  <c r="O2204" i="2"/>
  <c r="T2203" i="2"/>
  <c r="S2203" i="2"/>
  <c r="U2203" i="2" s="1"/>
  <c r="P2203" i="2"/>
  <c r="O2203" i="2"/>
  <c r="T2202" i="2"/>
  <c r="S2202" i="2"/>
  <c r="U2202" i="2" s="1"/>
  <c r="P2202" i="2"/>
  <c r="O2202" i="2"/>
  <c r="T2201" i="2"/>
  <c r="S2201" i="2"/>
  <c r="U2201" i="2" s="1"/>
  <c r="P2201" i="2"/>
  <c r="O2201" i="2"/>
  <c r="T2200" i="2"/>
  <c r="S2200" i="2"/>
  <c r="U2200" i="2" s="1"/>
  <c r="P2200" i="2"/>
  <c r="O2200" i="2"/>
  <c r="T2199" i="2"/>
  <c r="S2199" i="2"/>
  <c r="U2199" i="2" s="1"/>
  <c r="P2199" i="2"/>
  <c r="O2199" i="2"/>
  <c r="T2198" i="2"/>
  <c r="S2198" i="2"/>
  <c r="U2198" i="2" s="1"/>
  <c r="P2198" i="2"/>
  <c r="O2198" i="2"/>
  <c r="T2197" i="2"/>
  <c r="S2197" i="2"/>
  <c r="U2197" i="2" s="1"/>
  <c r="P2197" i="2"/>
  <c r="O2197" i="2"/>
  <c r="T2196" i="2"/>
  <c r="S2196" i="2"/>
  <c r="U2196" i="2" s="1"/>
  <c r="P2196" i="2"/>
  <c r="O2196" i="2"/>
  <c r="T2195" i="2"/>
  <c r="S2195" i="2"/>
  <c r="U2195" i="2" s="1"/>
  <c r="P2195" i="2"/>
  <c r="O2195" i="2"/>
  <c r="T2194" i="2"/>
  <c r="S2194" i="2"/>
  <c r="U2194" i="2" s="1"/>
  <c r="P2194" i="2"/>
  <c r="O2194" i="2"/>
  <c r="T2193" i="2"/>
  <c r="S2193" i="2"/>
  <c r="U2193" i="2" s="1"/>
  <c r="P2193" i="2"/>
  <c r="O2193" i="2"/>
  <c r="T2192" i="2"/>
  <c r="S2192" i="2"/>
  <c r="U2192" i="2" s="1"/>
  <c r="P2192" i="2"/>
  <c r="O2192" i="2"/>
  <c r="T2191" i="2"/>
  <c r="S2191" i="2"/>
  <c r="U2191" i="2" s="1"/>
  <c r="P2191" i="2"/>
  <c r="O2191" i="2"/>
  <c r="T2190" i="2"/>
  <c r="S2190" i="2"/>
  <c r="U2190" i="2" s="1"/>
  <c r="P2190" i="2"/>
  <c r="O2190" i="2"/>
  <c r="T2189" i="2"/>
  <c r="S2189" i="2"/>
  <c r="U2189" i="2" s="1"/>
  <c r="P2189" i="2"/>
  <c r="O2189" i="2"/>
  <c r="T2188" i="2"/>
  <c r="S2188" i="2"/>
  <c r="U2188" i="2" s="1"/>
  <c r="P2188" i="2"/>
  <c r="O2188" i="2"/>
  <c r="T2187" i="2"/>
  <c r="S2187" i="2"/>
  <c r="U2187" i="2" s="1"/>
  <c r="P2187" i="2"/>
  <c r="O2187" i="2"/>
  <c r="T2186" i="2"/>
  <c r="S2186" i="2"/>
  <c r="U2186" i="2" s="1"/>
  <c r="P2186" i="2"/>
  <c r="O2186" i="2"/>
  <c r="T2185" i="2"/>
  <c r="S2185" i="2"/>
  <c r="U2185" i="2" s="1"/>
  <c r="P2185" i="2"/>
  <c r="O2185" i="2"/>
  <c r="T2184" i="2"/>
  <c r="S2184" i="2"/>
  <c r="U2184" i="2" s="1"/>
  <c r="P2184" i="2"/>
  <c r="O2184" i="2"/>
  <c r="T2183" i="2"/>
  <c r="S2183" i="2"/>
  <c r="U2183" i="2" s="1"/>
  <c r="P2183" i="2"/>
  <c r="O2183" i="2"/>
  <c r="T2182" i="2"/>
  <c r="S2182" i="2"/>
  <c r="U2182" i="2" s="1"/>
  <c r="P2182" i="2"/>
  <c r="O2182" i="2"/>
  <c r="T2181" i="2"/>
  <c r="S2181" i="2"/>
  <c r="U2181" i="2" s="1"/>
  <c r="P2181" i="2"/>
  <c r="O2181" i="2"/>
  <c r="T2180" i="2"/>
  <c r="S2180" i="2"/>
  <c r="U2180" i="2" s="1"/>
  <c r="P2180" i="2"/>
  <c r="O2180" i="2"/>
  <c r="T2179" i="2"/>
  <c r="S2179" i="2"/>
  <c r="U2179" i="2" s="1"/>
  <c r="P2179" i="2"/>
  <c r="O2179" i="2"/>
  <c r="T2178" i="2"/>
  <c r="S2178" i="2"/>
  <c r="U2178" i="2" s="1"/>
  <c r="P2178" i="2"/>
  <c r="O2178" i="2"/>
  <c r="T2177" i="2"/>
  <c r="S2177" i="2"/>
  <c r="U2177" i="2" s="1"/>
  <c r="P2177" i="2"/>
  <c r="O2177" i="2"/>
  <c r="T2176" i="2"/>
  <c r="S2176" i="2"/>
  <c r="U2176" i="2" s="1"/>
  <c r="P2176" i="2"/>
  <c r="O2176" i="2"/>
  <c r="T2175" i="2"/>
  <c r="S2175" i="2"/>
  <c r="U2175" i="2" s="1"/>
  <c r="P2175" i="2"/>
  <c r="O2175" i="2"/>
  <c r="T2174" i="2"/>
  <c r="S2174" i="2"/>
  <c r="U2174" i="2" s="1"/>
  <c r="P2174" i="2"/>
  <c r="O2174" i="2"/>
  <c r="T2173" i="2"/>
  <c r="S2173" i="2"/>
  <c r="U2173" i="2" s="1"/>
  <c r="P2173" i="2"/>
  <c r="O2173" i="2"/>
  <c r="T2172" i="2"/>
  <c r="S2172" i="2"/>
  <c r="U2172" i="2" s="1"/>
  <c r="P2172" i="2"/>
  <c r="O2172" i="2"/>
  <c r="T2171" i="2"/>
  <c r="S2171" i="2"/>
  <c r="U2171" i="2" s="1"/>
  <c r="P2171" i="2"/>
  <c r="O2171" i="2"/>
  <c r="T2170" i="2"/>
  <c r="S2170" i="2"/>
  <c r="U2170" i="2" s="1"/>
  <c r="P2170" i="2"/>
  <c r="O2170" i="2"/>
  <c r="T2169" i="2"/>
  <c r="S2169" i="2"/>
  <c r="U2169" i="2" s="1"/>
  <c r="P2169" i="2"/>
  <c r="O2169" i="2"/>
  <c r="T2168" i="2"/>
  <c r="S2168" i="2"/>
  <c r="U2168" i="2" s="1"/>
  <c r="P2168" i="2"/>
  <c r="O2168" i="2"/>
  <c r="T2167" i="2"/>
  <c r="S2167" i="2"/>
  <c r="U2167" i="2" s="1"/>
  <c r="P2167" i="2"/>
  <c r="O2167" i="2"/>
  <c r="T2166" i="2"/>
  <c r="S2166" i="2"/>
  <c r="U2166" i="2" s="1"/>
  <c r="P2166" i="2"/>
  <c r="O2166" i="2"/>
  <c r="T2165" i="2"/>
  <c r="S2165" i="2"/>
  <c r="U2165" i="2" s="1"/>
  <c r="P2165" i="2"/>
  <c r="O2165" i="2"/>
  <c r="T2164" i="2"/>
  <c r="S2164" i="2"/>
  <c r="U2164" i="2" s="1"/>
  <c r="P2164" i="2"/>
  <c r="O2164" i="2"/>
  <c r="T2163" i="2"/>
  <c r="S2163" i="2"/>
  <c r="U2163" i="2" s="1"/>
  <c r="P2163" i="2"/>
  <c r="O2163" i="2"/>
  <c r="T2162" i="2"/>
  <c r="S2162" i="2"/>
  <c r="U2162" i="2" s="1"/>
  <c r="P2162" i="2"/>
  <c r="O2162" i="2"/>
  <c r="T2161" i="2"/>
  <c r="S2161" i="2"/>
  <c r="U2161" i="2" s="1"/>
  <c r="P2161" i="2"/>
  <c r="O2161" i="2"/>
  <c r="T2160" i="2"/>
  <c r="S2160" i="2"/>
  <c r="U2160" i="2" s="1"/>
  <c r="P2160" i="2"/>
  <c r="O2160" i="2"/>
  <c r="T2159" i="2"/>
  <c r="S2159" i="2"/>
  <c r="U2159" i="2" s="1"/>
  <c r="P2159" i="2"/>
  <c r="O2159" i="2"/>
  <c r="T2158" i="2"/>
  <c r="S2158" i="2"/>
  <c r="U2158" i="2" s="1"/>
  <c r="P2158" i="2"/>
  <c r="O2158" i="2"/>
  <c r="T2157" i="2"/>
  <c r="S2157" i="2"/>
  <c r="U2157" i="2" s="1"/>
  <c r="P2157" i="2"/>
  <c r="O2157" i="2"/>
  <c r="T2156" i="2"/>
  <c r="S2156" i="2"/>
  <c r="U2156" i="2" s="1"/>
  <c r="P2156" i="2"/>
  <c r="O2156" i="2"/>
  <c r="T2155" i="2"/>
  <c r="S2155" i="2"/>
  <c r="U2155" i="2" s="1"/>
  <c r="P2155" i="2"/>
  <c r="O2155" i="2"/>
  <c r="T2154" i="2"/>
  <c r="S2154" i="2"/>
  <c r="U2154" i="2" s="1"/>
  <c r="P2154" i="2"/>
  <c r="O2154" i="2"/>
  <c r="T2153" i="2"/>
  <c r="S2153" i="2"/>
  <c r="U2153" i="2" s="1"/>
  <c r="P2153" i="2"/>
  <c r="O2153" i="2"/>
  <c r="T2152" i="2"/>
  <c r="S2152" i="2"/>
  <c r="U2152" i="2" s="1"/>
  <c r="P2152" i="2"/>
  <c r="O2152" i="2"/>
  <c r="T2151" i="2"/>
  <c r="S2151" i="2"/>
  <c r="U2151" i="2" s="1"/>
  <c r="P2151" i="2"/>
  <c r="O2151" i="2"/>
  <c r="T2150" i="2"/>
  <c r="S2150" i="2"/>
  <c r="U2150" i="2" s="1"/>
  <c r="P2150" i="2"/>
  <c r="O2150" i="2"/>
  <c r="T2149" i="2"/>
  <c r="S2149" i="2"/>
  <c r="U2149" i="2" s="1"/>
  <c r="P2149" i="2"/>
  <c r="O2149" i="2"/>
  <c r="T2148" i="2"/>
  <c r="S2148" i="2"/>
  <c r="U2148" i="2" s="1"/>
  <c r="P2148" i="2"/>
  <c r="O2148" i="2"/>
  <c r="T2147" i="2"/>
  <c r="S2147" i="2"/>
  <c r="U2147" i="2" s="1"/>
  <c r="P2147" i="2"/>
  <c r="O2147" i="2"/>
  <c r="T2146" i="2"/>
  <c r="S2146" i="2"/>
  <c r="U2146" i="2" s="1"/>
  <c r="P2146" i="2"/>
  <c r="O2146" i="2"/>
  <c r="T2145" i="2"/>
  <c r="S2145" i="2"/>
  <c r="U2145" i="2" s="1"/>
  <c r="P2145" i="2"/>
  <c r="O2145" i="2"/>
  <c r="T2144" i="2"/>
  <c r="S2144" i="2"/>
  <c r="U2144" i="2" s="1"/>
  <c r="P2144" i="2"/>
  <c r="O2144" i="2"/>
  <c r="T2143" i="2"/>
  <c r="S2143" i="2"/>
  <c r="U2143" i="2" s="1"/>
  <c r="P2143" i="2"/>
  <c r="O2143" i="2"/>
  <c r="T2142" i="2"/>
  <c r="S2142" i="2"/>
  <c r="U2142" i="2" s="1"/>
  <c r="P2142" i="2"/>
  <c r="O2142" i="2"/>
  <c r="T2141" i="2"/>
  <c r="S2141" i="2"/>
  <c r="U2141" i="2" s="1"/>
  <c r="P2141" i="2"/>
  <c r="O2141" i="2"/>
  <c r="T2140" i="2"/>
  <c r="S2140" i="2"/>
  <c r="U2140" i="2" s="1"/>
  <c r="P2140" i="2"/>
  <c r="O2140" i="2"/>
  <c r="T2139" i="2"/>
  <c r="S2139" i="2"/>
  <c r="U2139" i="2" s="1"/>
  <c r="P2139" i="2"/>
  <c r="O2139" i="2"/>
  <c r="T2138" i="2"/>
  <c r="S2138" i="2"/>
  <c r="U2138" i="2" s="1"/>
  <c r="P2138" i="2"/>
  <c r="O2138" i="2"/>
  <c r="T2137" i="2"/>
  <c r="S2137" i="2"/>
  <c r="U2137" i="2" s="1"/>
  <c r="P2137" i="2"/>
  <c r="O2137" i="2"/>
  <c r="T2136" i="2"/>
  <c r="S2136" i="2"/>
  <c r="U2136" i="2" s="1"/>
  <c r="P2136" i="2"/>
  <c r="O2136" i="2"/>
  <c r="T2135" i="2"/>
  <c r="S2135" i="2"/>
  <c r="U2135" i="2" s="1"/>
  <c r="P2135" i="2"/>
  <c r="O2135" i="2"/>
  <c r="T2134" i="2"/>
  <c r="S2134" i="2"/>
  <c r="U2134" i="2" s="1"/>
  <c r="P2134" i="2"/>
  <c r="O2134" i="2"/>
  <c r="T2133" i="2"/>
  <c r="S2133" i="2"/>
  <c r="U2133" i="2" s="1"/>
  <c r="P2133" i="2"/>
  <c r="O2133" i="2"/>
  <c r="T2132" i="2"/>
  <c r="S2132" i="2"/>
  <c r="U2132" i="2" s="1"/>
  <c r="P2132" i="2"/>
  <c r="O2132" i="2"/>
  <c r="T2131" i="2"/>
  <c r="S2131" i="2"/>
  <c r="U2131" i="2" s="1"/>
  <c r="P2131" i="2"/>
  <c r="O2131" i="2"/>
  <c r="T2130" i="2"/>
  <c r="S2130" i="2"/>
  <c r="U2130" i="2" s="1"/>
  <c r="P2130" i="2"/>
  <c r="O2130" i="2"/>
  <c r="T2129" i="2"/>
  <c r="S2129" i="2"/>
  <c r="U2129" i="2" s="1"/>
  <c r="P2129" i="2"/>
  <c r="O2129" i="2"/>
  <c r="T2128" i="2"/>
  <c r="S2128" i="2"/>
  <c r="U2128" i="2" s="1"/>
  <c r="P2128" i="2"/>
  <c r="O2128" i="2"/>
  <c r="T2127" i="2"/>
  <c r="S2127" i="2"/>
  <c r="U2127" i="2" s="1"/>
  <c r="P2127" i="2"/>
  <c r="O2127" i="2"/>
  <c r="T2126" i="2"/>
  <c r="S2126" i="2"/>
  <c r="U2126" i="2" s="1"/>
  <c r="P2126" i="2"/>
  <c r="O2126" i="2"/>
  <c r="T2125" i="2"/>
  <c r="S2125" i="2"/>
  <c r="U2125" i="2" s="1"/>
  <c r="P2125" i="2"/>
  <c r="O2125" i="2"/>
  <c r="T2124" i="2"/>
  <c r="S2124" i="2"/>
  <c r="U2124" i="2" s="1"/>
  <c r="P2124" i="2"/>
  <c r="O2124" i="2"/>
  <c r="T2123" i="2"/>
  <c r="S2123" i="2"/>
  <c r="U2123" i="2" s="1"/>
  <c r="P2123" i="2"/>
  <c r="O2123" i="2"/>
  <c r="T2122" i="2"/>
  <c r="S2122" i="2"/>
  <c r="U2122" i="2" s="1"/>
  <c r="P2122" i="2"/>
  <c r="O2122" i="2"/>
  <c r="T2121" i="2"/>
  <c r="S2121" i="2"/>
  <c r="U2121" i="2" s="1"/>
  <c r="P2121" i="2"/>
  <c r="O2121" i="2"/>
  <c r="T2120" i="2"/>
  <c r="S2120" i="2"/>
  <c r="U2120" i="2" s="1"/>
  <c r="P2120" i="2"/>
  <c r="O2120" i="2"/>
  <c r="T2119" i="2"/>
  <c r="S2119" i="2"/>
  <c r="U2119" i="2" s="1"/>
  <c r="P2119" i="2"/>
  <c r="O2119" i="2"/>
  <c r="T2118" i="2"/>
  <c r="S2118" i="2"/>
  <c r="U2118" i="2" s="1"/>
  <c r="P2118" i="2"/>
  <c r="O2118" i="2"/>
  <c r="T2117" i="2"/>
  <c r="S2117" i="2"/>
  <c r="U2117" i="2" s="1"/>
  <c r="P2117" i="2"/>
  <c r="O2117" i="2"/>
  <c r="T2116" i="2"/>
  <c r="S2116" i="2"/>
  <c r="P2116" i="2"/>
  <c r="O2116" i="2"/>
  <c r="T2115" i="2"/>
  <c r="S2115" i="2"/>
  <c r="U2115" i="2" s="1"/>
  <c r="P2115" i="2"/>
  <c r="O2115" i="2"/>
  <c r="T2114" i="2"/>
  <c r="S2114" i="2"/>
  <c r="U2114" i="2" s="1"/>
  <c r="P2114" i="2"/>
  <c r="O2114" i="2"/>
  <c r="T2113" i="2"/>
  <c r="S2113" i="2"/>
  <c r="U2113" i="2" s="1"/>
  <c r="P2113" i="2"/>
  <c r="O2113" i="2"/>
  <c r="T2112" i="2"/>
  <c r="S2112" i="2"/>
  <c r="U2112" i="2" s="1"/>
  <c r="P2112" i="2"/>
  <c r="O2112" i="2"/>
  <c r="T2111" i="2"/>
  <c r="S2111" i="2"/>
  <c r="U2111" i="2" s="1"/>
  <c r="P2111" i="2"/>
  <c r="O2111" i="2"/>
  <c r="T2110" i="2"/>
  <c r="S2110" i="2"/>
  <c r="U2110" i="2" s="1"/>
  <c r="P2110" i="2"/>
  <c r="O2110" i="2"/>
  <c r="T2109" i="2"/>
  <c r="S2109" i="2"/>
  <c r="U2109" i="2" s="1"/>
  <c r="P2109" i="2"/>
  <c r="O2109" i="2"/>
  <c r="T2108" i="2"/>
  <c r="S2108" i="2"/>
  <c r="U2108" i="2" s="1"/>
  <c r="P2108" i="2"/>
  <c r="O2108" i="2"/>
  <c r="T2107" i="2"/>
  <c r="S2107" i="2"/>
  <c r="U2107" i="2" s="1"/>
  <c r="P2107" i="2"/>
  <c r="O2107" i="2"/>
  <c r="T2106" i="2"/>
  <c r="S2106" i="2"/>
  <c r="U2106" i="2" s="1"/>
  <c r="P2106" i="2"/>
  <c r="O2106" i="2"/>
  <c r="T2105" i="2"/>
  <c r="S2105" i="2"/>
  <c r="U2105" i="2" s="1"/>
  <c r="P2105" i="2"/>
  <c r="O2105" i="2"/>
  <c r="T2104" i="2"/>
  <c r="S2104" i="2"/>
  <c r="U2104" i="2" s="1"/>
  <c r="P2104" i="2"/>
  <c r="O2104" i="2"/>
  <c r="T2103" i="2"/>
  <c r="S2103" i="2"/>
  <c r="U2103" i="2" s="1"/>
  <c r="P2103" i="2"/>
  <c r="O2103" i="2"/>
  <c r="T2102" i="2"/>
  <c r="S2102" i="2"/>
  <c r="U2102" i="2" s="1"/>
  <c r="P2102" i="2"/>
  <c r="O2102" i="2"/>
  <c r="T2101" i="2"/>
  <c r="S2101" i="2"/>
  <c r="U2101" i="2" s="1"/>
  <c r="P2101" i="2"/>
  <c r="O2101" i="2"/>
  <c r="T2100" i="2"/>
  <c r="S2100" i="2"/>
  <c r="U2100" i="2" s="1"/>
  <c r="P2100" i="2"/>
  <c r="O2100" i="2"/>
  <c r="T2099" i="2"/>
  <c r="S2099" i="2"/>
  <c r="U2099" i="2" s="1"/>
  <c r="P2099" i="2"/>
  <c r="O2099" i="2"/>
  <c r="T2098" i="2"/>
  <c r="S2098" i="2"/>
  <c r="U2098" i="2" s="1"/>
  <c r="P2098" i="2"/>
  <c r="O2098" i="2"/>
  <c r="T2097" i="2"/>
  <c r="S2097" i="2"/>
  <c r="U2097" i="2" s="1"/>
  <c r="P2097" i="2"/>
  <c r="O2097" i="2"/>
  <c r="T2096" i="2"/>
  <c r="S2096" i="2"/>
  <c r="U2096" i="2" s="1"/>
  <c r="P2096" i="2"/>
  <c r="O2096" i="2"/>
  <c r="T2095" i="2"/>
  <c r="S2095" i="2"/>
  <c r="U2095" i="2" s="1"/>
  <c r="P2095" i="2"/>
  <c r="O2095" i="2"/>
  <c r="T2094" i="2"/>
  <c r="S2094" i="2"/>
  <c r="U2094" i="2" s="1"/>
  <c r="P2094" i="2"/>
  <c r="O2094" i="2"/>
  <c r="T2093" i="2"/>
  <c r="S2093" i="2"/>
  <c r="U2093" i="2" s="1"/>
  <c r="P2093" i="2"/>
  <c r="O2093" i="2"/>
  <c r="T2092" i="2"/>
  <c r="S2092" i="2"/>
  <c r="U2092" i="2" s="1"/>
  <c r="P2092" i="2"/>
  <c r="O2092" i="2"/>
  <c r="T2091" i="2"/>
  <c r="S2091" i="2"/>
  <c r="U2091" i="2" s="1"/>
  <c r="P2091" i="2"/>
  <c r="O2091" i="2"/>
  <c r="T2090" i="2"/>
  <c r="S2090" i="2"/>
  <c r="U2090" i="2" s="1"/>
  <c r="P2090" i="2"/>
  <c r="O2090" i="2"/>
  <c r="T2089" i="2"/>
  <c r="S2089" i="2"/>
  <c r="U2089" i="2" s="1"/>
  <c r="P2089" i="2"/>
  <c r="O2089" i="2"/>
  <c r="T2088" i="2"/>
  <c r="S2088" i="2"/>
  <c r="U2088" i="2" s="1"/>
  <c r="P2088" i="2"/>
  <c r="O2088" i="2"/>
  <c r="T2087" i="2"/>
  <c r="S2087" i="2"/>
  <c r="U2087" i="2" s="1"/>
  <c r="P2087" i="2"/>
  <c r="O2087" i="2"/>
  <c r="T2086" i="2"/>
  <c r="S2086" i="2"/>
  <c r="U2086" i="2" s="1"/>
  <c r="P2086" i="2"/>
  <c r="O2086" i="2"/>
  <c r="T2085" i="2"/>
  <c r="S2085" i="2"/>
  <c r="U2085" i="2" s="1"/>
  <c r="P2085" i="2"/>
  <c r="O2085" i="2"/>
  <c r="T2084" i="2"/>
  <c r="S2084" i="2"/>
  <c r="U2084" i="2" s="1"/>
  <c r="P2084" i="2"/>
  <c r="O2084" i="2"/>
  <c r="T2083" i="2"/>
  <c r="S2083" i="2"/>
  <c r="U2083" i="2" s="1"/>
  <c r="P2083" i="2"/>
  <c r="O2083" i="2"/>
  <c r="T2082" i="2"/>
  <c r="S2082" i="2"/>
  <c r="U2082" i="2" s="1"/>
  <c r="P2082" i="2"/>
  <c r="O2082" i="2"/>
  <c r="T2081" i="2"/>
  <c r="S2081" i="2"/>
  <c r="U2081" i="2" s="1"/>
  <c r="P2081" i="2"/>
  <c r="O2081" i="2"/>
  <c r="T2080" i="2"/>
  <c r="S2080" i="2"/>
  <c r="U2080" i="2" s="1"/>
  <c r="P2080" i="2"/>
  <c r="O2080" i="2"/>
  <c r="T2079" i="2"/>
  <c r="S2079" i="2"/>
  <c r="U2079" i="2" s="1"/>
  <c r="P2079" i="2"/>
  <c r="O2079" i="2"/>
  <c r="T2078" i="2"/>
  <c r="S2078" i="2"/>
  <c r="U2078" i="2" s="1"/>
  <c r="P2078" i="2"/>
  <c r="O2078" i="2"/>
  <c r="T2077" i="2"/>
  <c r="S2077" i="2"/>
  <c r="U2077" i="2" s="1"/>
  <c r="P2077" i="2"/>
  <c r="O2077" i="2"/>
  <c r="T2076" i="2"/>
  <c r="S2076" i="2"/>
  <c r="U2076" i="2" s="1"/>
  <c r="P2076" i="2"/>
  <c r="O2076" i="2"/>
  <c r="T2075" i="2"/>
  <c r="S2075" i="2"/>
  <c r="U2075" i="2" s="1"/>
  <c r="P2075" i="2"/>
  <c r="O2075" i="2"/>
  <c r="T2074" i="2"/>
  <c r="S2074" i="2"/>
  <c r="U2074" i="2" s="1"/>
  <c r="P2074" i="2"/>
  <c r="O2074" i="2"/>
  <c r="T2073" i="2"/>
  <c r="S2073" i="2"/>
  <c r="U2073" i="2" s="1"/>
  <c r="P2073" i="2"/>
  <c r="O2073" i="2"/>
  <c r="T2072" i="2"/>
  <c r="S2072" i="2"/>
  <c r="U2072" i="2" s="1"/>
  <c r="P2072" i="2"/>
  <c r="O2072" i="2"/>
  <c r="T2071" i="2"/>
  <c r="S2071" i="2"/>
  <c r="U2071" i="2" s="1"/>
  <c r="P2071" i="2"/>
  <c r="O2071" i="2"/>
  <c r="T2070" i="2"/>
  <c r="S2070" i="2"/>
  <c r="U2070" i="2" s="1"/>
  <c r="P2070" i="2"/>
  <c r="O2070" i="2"/>
  <c r="T2069" i="2"/>
  <c r="S2069" i="2"/>
  <c r="U2069" i="2" s="1"/>
  <c r="P2069" i="2"/>
  <c r="O2069" i="2"/>
  <c r="T2068" i="2"/>
  <c r="S2068" i="2"/>
  <c r="U2068" i="2" s="1"/>
  <c r="P2068" i="2"/>
  <c r="O2068" i="2"/>
  <c r="T2067" i="2"/>
  <c r="S2067" i="2"/>
  <c r="U2067" i="2" s="1"/>
  <c r="P2067" i="2"/>
  <c r="O2067" i="2"/>
  <c r="T2066" i="2"/>
  <c r="S2066" i="2"/>
  <c r="U2066" i="2" s="1"/>
  <c r="P2066" i="2"/>
  <c r="O2066" i="2"/>
  <c r="T2065" i="2"/>
  <c r="S2065" i="2"/>
  <c r="U2065" i="2" s="1"/>
  <c r="P2065" i="2"/>
  <c r="O2065" i="2"/>
  <c r="T2064" i="2"/>
  <c r="S2064" i="2"/>
  <c r="U2064" i="2" s="1"/>
  <c r="P2064" i="2"/>
  <c r="O2064" i="2"/>
  <c r="T2063" i="2"/>
  <c r="S2063" i="2"/>
  <c r="U2063" i="2" s="1"/>
  <c r="P2063" i="2"/>
  <c r="O2063" i="2"/>
  <c r="T2062" i="2"/>
  <c r="S2062" i="2"/>
  <c r="U2062" i="2" s="1"/>
  <c r="P2062" i="2"/>
  <c r="O2062" i="2"/>
  <c r="T2061" i="2"/>
  <c r="S2061" i="2"/>
  <c r="U2061" i="2" s="1"/>
  <c r="P2061" i="2"/>
  <c r="O2061" i="2"/>
  <c r="T2060" i="2"/>
  <c r="S2060" i="2"/>
  <c r="U2060" i="2" s="1"/>
  <c r="P2060" i="2"/>
  <c r="O2060" i="2"/>
  <c r="T2059" i="2"/>
  <c r="S2059" i="2"/>
  <c r="U2059" i="2" s="1"/>
  <c r="P2059" i="2"/>
  <c r="O2059" i="2"/>
  <c r="T2058" i="2"/>
  <c r="S2058" i="2"/>
  <c r="U2058" i="2" s="1"/>
  <c r="P2058" i="2"/>
  <c r="O2058" i="2"/>
  <c r="T2057" i="2"/>
  <c r="S2057" i="2"/>
  <c r="U2057" i="2" s="1"/>
  <c r="P2057" i="2"/>
  <c r="O2057" i="2"/>
  <c r="T2056" i="2"/>
  <c r="S2056" i="2"/>
  <c r="U2056" i="2" s="1"/>
  <c r="P2056" i="2"/>
  <c r="O2056" i="2"/>
  <c r="T2055" i="2"/>
  <c r="S2055" i="2"/>
  <c r="U2055" i="2" s="1"/>
  <c r="P2055" i="2"/>
  <c r="O2055" i="2"/>
  <c r="T2054" i="2"/>
  <c r="S2054" i="2"/>
  <c r="U2054" i="2" s="1"/>
  <c r="P2054" i="2"/>
  <c r="O2054" i="2"/>
  <c r="T2053" i="2"/>
  <c r="S2053" i="2"/>
  <c r="U2053" i="2" s="1"/>
  <c r="P2053" i="2"/>
  <c r="O2053" i="2"/>
  <c r="T2052" i="2"/>
  <c r="S2052" i="2"/>
  <c r="U2052" i="2" s="1"/>
  <c r="P2052" i="2"/>
  <c r="O2052" i="2"/>
  <c r="T2051" i="2"/>
  <c r="S2051" i="2"/>
  <c r="U2051" i="2" s="1"/>
  <c r="P2051" i="2"/>
  <c r="O2051" i="2"/>
  <c r="T2050" i="2"/>
  <c r="S2050" i="2"/>
  <c r="U2050" i="2" s="1"/>
  <c r="P2050" i="2"/>
  <c r="O2050" i="2"/>
  <c r="T2049" i="2"/>
  <c r="S2049" i="2"/>
  <c r="U2049" i="2" s="1"/>
  <c r="P2049" i="2"/>
  <c r="O2049" i="2"/>
  <c r="T2048" i="2"/>
  <c r="S2048" i="2"/>
  <c r="U2048" i="2" s="1"/>
  <c r="P2048" i="2"/>
  <c r="O2048" i="2"/>
  <c r="T2047" i="2"/>
  <c r="S2047" i="2"/>
  <c r="U2047" i="2" s="1"/>
  <c r="P2047" i="2"/>
  <c r="O2047" i="2"/>
  <c r="T2046" i="2"/>
  <c r="S2046" i="2"/>
  <c r="U2046" i="2" s="1"/>
  <c r="P2046" i="2"/>
  <c r="O2046" i="2"/>
  <c r="T2045" i="2"/>
  <c r="S2045" i="2"/>
  <c r="U2045" i="2" s="1"/>
  <c r="P2045" i="2"/>
  <c r="O2045" i="2"/>
  <c r="T2044" i="2"/>
  <c r="S2044" i="2"/>
  <c r="U2044" i="2" s="1"/>
  <c r="P2044" i="2"/>
  <c r="O2044" i="2"/>
  <c r="T2043" i="2"/>
  <c r="S2043" i="2"/>
  <c r="U2043" i="2" s="1"/>
  <c r="P2043" i="2"/>
  <c r="O2043" i="2"/>
  <c r="T2042" i="2"/>
  <c r="S2042" i="2"/>
  <c r="U2042" i="2" s="1"/>
  <c r="P2042" i="2"/>
  <c r="O2042" i="2"/>
  <c r="T2041" i="2"/>
  <c r="S2041" i="2"/>
  <c r="U2041" i="2" s="1"/>
  <c r="P2041" i="2"/>
  <c r="O2041" i="2"/>
  <c r="T2040" i="2"/>
  <c r="S2040" i="2"/>
  <c r="U2040" i="2" s="1"/>
  <c r="P2040" i="2"/>
  <c r="O2040" i="2"/>
  <c r="T2039" i="2"/>
  <c r="S2039" i="2"/>
  <c r="U2039" i="2" s="1"/>
  <c r="P2039" i="2"/>
  <c r="O2039" i="2"/>
  <c r="T2038" i="2"/>
  <c r="S2038" i="2"/>
  <c r="U2038" i="2" s="1"/>
  <c r="P2038" i="2"/>
  <c r="O2038" i="2"/>
  <c r="T2037" i="2"/>
  <c r="S2037" i="2"/>
  <c r="U2037" i="2" s="1"/>
  <c r="P2037" i="2"/>
  <c r="O2037" i="2"/>
  <c r="T2036" i="2"/>
  <c r="S2036" i="2"/>
  <c r="U2036" i="2" s="1"/>
  <c r="P2036" i="2"/>
  <c r="O2036" i="2"/>
  <c r="T2035" i="2"/>
  <c r="S2035" i="2"/>
  <c r="U2035" i="2" s="1"/>
  <c r="P2035" i="2"/>
  <c r="O2035" i="2"/>
  <c r="T2034" i="2"/>
  <c r="S2034" i="2"/>
  <c r="U2034" i="2" s="1"/>
  <c r="P2034" i="2"/>
  <c r="O2034" i="2"/>
  <c r="T2033" i="2"/>
  <c r="S2033" i="2"/>
  <c r="U2033" i="2" s="1"/>
  <c r="P2033" i="2"/>
  <c r="O2033" i="2"/>
  <c r="T2032" i="2"/>
  <c r="S2032" i="2"/>
  <c r="U2032" i="2" s="1"/>
  <c r="P2032" i="2"/>
  <c r="O2032" i="2"/>
  <c r="T2031" i="2"/>
  <c r="S2031" i="2"/>
  <c r="U2031" i="2" s="1"/>
  <c r="P2031" i="2"/>
  <c r="O2031" i="2"/>
  <c r="T2030" i="2"/>
  <c r="S2030" i="2"/>
  <c r="U2030" i="2" s="1"/>
  <c r="P2030" i="2"/>
  <c r="O2030" i="2"/>
  <c r="T2029" i="2"/>
  <c r="S2029" i="2"/>
  <c r="U2029" i="2" s="1"/>
  <c r="P2029" i="2"/>
  <c r="O2029" i="2"/>
  <c r="T2028" i="2"/>
  <c r="S2028" i="2"/>
  <c r="U2028" i="2" s="1"/>
  <c r="P2028" i="2"/>
  <c r="O2028" i="2"/>
  <c r="T2027" i="2"/>
  <c r="S2027" i="2"/>
  <c r="U2027" i="2" s="1"/>
  <c r="P2027" i="2"/>
  <c r="O2027" i="2"/>
  <c r="T2026" i="2"/>
  <c r="S2026" i="2"/>
  <c r="U2026" i="2" s="1"/>
  <c r="P2026" i="2"/>
  <c r="O2026" i="2"/>
  <c r="T2025" i="2"/>
  <c r="S2025" i="2"/>
  <c r="U2025" i="2" s="1"/>
  <c r="P2025" i="2"/>
  <c r="O2025" i="2"/>
  <c r="T2024" i="2"/>
  <c r="S2024" i="2"/>
  <c r="U2024" i="2" s="1"/>
  <c r="P2024" i="2"/>
  <c r="O2024" i="2"/>
  <c r="T2023" i="2"/>
  <c r="S2023" i="2"/>
  <c r="U2023" i="2" s="1"/>
  <c r="P2023" i="2"/>
  <c r="O2023" i="2"/>
  <c r="T2022" i="2"/>
  <c r="S2022" i="2"/>
  <c r="U2022" i="2" s="1"/>
  <c r="P2022" i="2"/>
  <c r="O2022" i="2"/>
  <c r="T2021" i="2"/>
  <c r="S2021" i="2"/>
  <c r="U2021" i="2" s="1"/>
  <c r="P2021" i="2"/>
  <c r="O2021" i="2"/>
  <c r="T2020" i="2"/>
  <c r="S2020" i="2"/>
  <c r="U2020" i="2" s="1"/>
  <c r="P2020" i="2"/>
  <c r="O2020" i="2"/>
  <c r="T2019" i="2"/>
  <c r="S2019" i="2"/>
  <c r="U2019" i="2" s="1"/>
  <c r="P2019" i="2"/>
  <c r="O2019" i="2"/>
  <c r="T2018" i="2"/>
  <c r="S2018" i="2"/>
  <c r="U2018" i="2" s="1"/>
  <c r="P2018" i="2"/>
  <c r="O2018" i="2"/>
  <c r="T2017" i="2"/>
  <c r="S2017" i="2"/>
  <c r="U2017" i="2" s="1"/>
  <c r="P2017" i="2"/>
  <c r="O2017" i="2"/>
  <c r="T2016" i="2"/>
  <c r="S2016" i="2"/>
  <c r="U2016" i="2" s="1"/>
  <c r="P2016" i="2"/>
  <c r="O2016" i="2"/>
  <c r="T2015" i="2"/>
  <c r="S2015" i="2"/>
  <c r="U2015" i="2" s="1"/>
  <c r="P2015" i="2"/>
  <c r="O2015" i="2"/>
  <c r="T2014" i="2"/>
  <c r="S2014" i="2"/>
  <c r="U2014" i="2" s="1"/>
  <c r="P2014" i="2"/>
  <c r="O2014" i="2"/>
  <c r="T2013" i="2"/>
  <c r="S2013" i="2"/>
  <c r="U2013" i="2" s="1"/>
  <c r="P2013" i="2"/>
  <c r="O2013" i="2"/>
  <c r="T2012" i="2"/>
  <c r="S2012" i="2"/>
  <c r="U2012" i="2" s="1"/>
  <c r="P2012" i="2"/>
  <c r="O2012" i="2"/>
  <c r="T2011" i="2"/>
  <c r="S2011" i="2"/>
  <c r="U2011" i="2" s="1"/>
  <c r="P2011" i="2"/>
  <c r="O2011" i="2"/>
  <c r="T2010" i="2"/>
  <c r="S2010" i="2"/>
  <c r="U2010" i="2" s="1"/>
  <c r="P2010" i="2"/>
  <c r="O2010" i="2"/>
  <c r="T2009" i="2"/>
  <c r="S2009" i="2"/>
  <c r="U2009" i="2" s="1"/>
  <c r="P2009" i="2"/>
  <c r="O2009" i="2"/>
  <c r="T2008" i="2"/>
  <c r="S2008" i="2"/>
  <c r="U2008" i="2" s="1"/>
  <c r="P2008" i="2"/>
  <c r="O2008" i="2"/>
  <c r="T2007" i="2"/>
  <c r="S2007" i="2"/>
  <c r="U2007" i="2" s="1"/>
  <c r="P2007" i="2"/>
  <c r="O2007" i="2"/>
  <c r="T2006" i="2"/>
  <c r="S2006" i="2"/>
  <c r="U2006" i="2" s="1"/>
  <c r="P2006" i="2"/>
  <c r="O2006" i="2"/>
  <c r="T2005" i="2"/>
  <c r="S2005" i="2"/>
  <c r="U2005" i="2" s="1"/>
  <c r="P2005" i="2"/>
  <c r="O2005" i="2"/>
  <c r="T2004" i="2"/>
  <c r="S2004" i="2"/>
  <c r="U2004" i="2" s="1"/>
  <c r="P2004" i="2"/>
  <c r="O2004" i="2"/>
  <c r="T2003" i="2"/>
  <c r="S2003" i="2"/>
  <c r="U2003" i="2" s="1"/>
  <c r="P2003" i="2"/>
  <c r="O2003" i="2"/>
  <c r="T2002" i="2"/>
  <c r="S2002" i="2"/>
  <c r="U2002" i="2" s="1"/>
  <c r="P2002" i="2"/>
  <c r="O2002" i="2"/>
  <c r="T2001" i="2"/>
  <c r="S2001" i="2"/>
  <c r="U2001" i="2" s="1"/>
  <c r="P2001" i="2"/>
  <c r="O2001" i="2"/>
  <c r="T2000" i="2"/>
  <c r="S2000" i="2"/>
  <c r="U2000" i="2" s="1"/>
  <c r="P2000" i="2"/>
  <c r="O2000" i="2"/>
  <c r="T1999" i="2"/>
  <c r="S1999" i="2"/>
  <c r="U1999" i="2" s="1"/>
  <c r="P1999" i="2"/>
  <c r="O1999" i="2"/>
  <c r="T1998" i="2"/>
  <c r="S1998" i="2"/>
  <c r="U1998" i="2" s="1"/>
  <c r="P1998" i="2"/>
  <c r="O1998" i="2"/>
  <c r="T1997" i="2"/>
  <c r="S1997" i="2"/>
  <c r="U1997" i="2" s="1"/>
  <c r="P1997" i="2"/>
  <c r="O1997" i="2"/>
  <c r="T1996" i="2"/>
  <c r="S1996" i="2"/>
  <c r="U1996" i="2" s="1"/>
  <c r="P1996" i="2"/>
  <c r="O1996" i="2"/>
  <c r="T1995" i="2"/>
  <c r="S1995" i="2"/>
  <c r="U1995" i="2" s="1"/>
  <c r="P1995" i="2"/>
  <c r="O1995" i="2"/>
  <c r="T1994" i="2"/>
  <c r="S1994" i="2"/>
  <c r="U1994" i="2" s="1"/>
  <c r="P1994" i="2"/>
  <c r="O1994" i="2"/>
  <c r="T1993" i="2"/>
  <c r="S1993" i="2"/>
  <c r="U1993" i="2" s="1"/>
  <c r="P1993" i="2"/>
  <c r="O1993" i="2"/>
  <c r="T1992" i="2"/>
  <c r="S1992" i="2"/>
  <c r="U1992" i="2" s="1"/>
  <c r="P1992" i="2"/>
  <c r="O1992" i="2"/>
  <c r="T1991" i="2"/>
  <c r="S1991" i="2"/>
  <c r="U1991" i="2" s="1"/>
  <c r="P1991" i="2"/>
  <c r="O1991" i="2"/>
  <c r="T1990" i="2"/>
  <c r="S1990" i="2"/>
  <c r="U1990" i="2" s="1"/>
  <c r="P1990" i="2"/>
  <c r="O1990" i="2"/>
  <c r="T1989" i="2"/>
  <c r="S1989" i="2"/>
  <c r="U1989" i="2" s="1"/>
  <c r="P1989" i="2"/>
  <c r="O1989" i="2"/>
  <c r="T1988" i="2"/>
  <c r="S1988" i="2"/>
  <c r="U1988" i="2" s="1"/>
  <c r="P1988" i="2"/>
  <c r="O1988" i="2"/>
  <c r="T1987" i="2"/>
  <c r="S1987" i="2"/>
  <c r="U1987" i="2" s="1"/>
  <c r="P1987" i="2"/>
  <c r="O1987" i="2"/>
  <c r="T1986" i="2"/>
  <c r="S1986" i="2"/>
  <c r="U1986" i="2" s="1"/>
  <c r="P1986" i="2"/>
  <c r="O1986" i="2"/>
  <c r="T1985" i="2"/>
  <c r="S1985" i="2"/>
  <c r="U1985" i="2" s="1"/>
  <c r="P1985" i="2"/>
  <c r="O1985" i="2"/>
  <c r="T1984" i="2"/>
  <c r="S1984" i="2"/>
  <c r="U1984" i="2" s="1"/>
  <c r="P1984" i="2"/>
  <c r="O1984" i="2"/>
  <c r="T1983" i="2"/>
  <c r="S1983" i="2"/>
  <c r="U1983" i="2" s="1"/>
  <c r="P1983" i="2"/>
  <c r="O1983" i="2"/>
  <c r="T1982" i="2"/>
  <c r="S1982" i="2"/>
  <c r="U1982" i="2" s="1"/>
  <c r="P1982" i="2"/>
  <c r="O1982" i="2"/>
  <c r="T1981" i="2"/>
  <c r="S1981" i="2"/>
  <c r="U1981" i="2" s="1"/>
  <c r="P1981" i="2"/>
  <c r="O1981" i="2"/>
  <c r="T1980" i="2"/>
  <c r="S1980" i="2"/>
  <c r="U1980" i="2" s="1"/>
  <c r="P1980" i="2"/>
  <c r="O1980" i="2"/>
  <c r="T1979" i="2"/>
  <c r="S1979" i="2"/>
  <c r="U1979" i="2" s="1"/>
  <c r="P1979" i="2"/>
  <c r="O1979" i="2"/>
  <c r="T1978" i="2"/>
  <c r="S1978" i="2"/>
  <c r="U1978" i="2" s="1"/>
  <c r="P1978" i="2"/>
  <c r="O1978" i="2"/>
  <c r="T1977" i="2"/>
  <c r="S1977" i="2"/>
  <c r="U1977" i="2" s="1"/>
  <c r="P1977" i="2"/>
  <c r="O1977" i="2"/>
  <c r="T1976" i="2"/>
  <c r="S1976" i="2"/>
  <c r="U1976" i="2" s="1"/>
  <c r="P1976" i="2"/>
  <c r="O1976" i="2"/>
  <c r="T1975" i="2"/>
  <c r="S1975" i="2"/>
  <c r="U1975" i="2" s="1"/>
  <c r="P1975" i="2"/>
  <c r="O1975" i="2"/>
  <c r="T1974" i="2"/>
  <c r="S1974" i="2"/>
  <c r="U1974" i="2" s="1"/>
  <c r="P1974" i="2"/>
  <c r="O1974" i="2"/>
  <c r="T1973" i="2"/>
  <c r="S1973" i="2"/>
  <c r="U1973" i="2" s="1"/>
  <c r="P1973" i="2"/>
  <c r="O1973" i="2"/>
  <c r="T1972" i="2"/>
  <c r="S1972" i="2"/>
  <c r="U1972" i="2" s="1"/>
  <c r="P1972" i="2"/>
  <c r="O1972" i="2"/>
  <c r="T1971" i="2"/>
  <c r="S1971" i="2"/>
  <c r="U1971" i="2" s="1"/>
  <c r="P1971" i="2"/>
  <c r="O1971" i="2"/>
  <c r="T1970" i="2"/>
  <c r="S1970" i="2"/>
  <c r="U1970" i="2" s="1"/>
  <c r="P1970" i="2"/>
  <c r="O1970" i="2"/>
  <c r="T1969" i="2"/>
  <c r="S1969" i="2"/>
  <c r="U1969" i="2" s="1"/>
  <c r="P1969" i="2"/>
  <c r="O1969" i="2"/>
  <c r="T1968" i="2"/>
  <c r="S1968" i="2"/>
  <c r="U1968" i="2" s="1"/>
  <c r="P1968" i="2"/>
  <c r="O1968" i="2"/>
  <c r="T1967" i="2"/>
  <c r="S1967" i="2"/>
  <c r="U1967" i="2" s="1"/>
  <c r="P1967" i="2"/>
  <c r="O1967" i="2"/>
  <c r="T1966" i="2"/>
  <c r="S1966" i="2"/>
  <c r="U1966" i="2" s="1"/>
  <c r="P1966" i="2"/>
  <c r="O1966" i="2"/>
  <c r="T1965" i="2"/>
  <c r="S1965" i="2"/>
  <c r="U1965" i="2" s="1"/>
  <c r="P1965" i="2"/>
  <c r="O1965" i="2"/>
  <c r="T1964" i="2"/>
  <c r="S1964" i="2"/>
  <c r="U1964" i="2" s="1"/>
  <c r="P1964" i="2"/>
  <c r="O1964" i="2"/>
  <c r="T1963" i="2"/>
  <c r="S1963" i="2"/>
  <c r="U1963" i="2" s="1"/>
  <c r="P1963" i="2"/>
  <c r="O1963" i="2"/>
  <c r="T1962" i="2"/>
  <c r="S1962" i="2"/>
  <c r="U1962" i="2" s="1"/>
  <c r="P1962" i="2"/>
  <c r="O1962" i="2"/>
  <c r="T1961" i="2"/>
  <c r="S1961" i="2"/>
  <c r="U1961" i="2" s="1"/>
  <c r="P1961" i="2"/>
  <c r="O1961" i="2"/>
  <c r="T1960" i="2"/>
  <c r="S1960" i="2"/>
  <c r="U1960" i="2" s="1"/>
  <c r="P1960" i="2"/>
  <c r="O1960" i="2"/>
  <c r="T1959" i="2"/>
  <c r="S1959" i="2"/>
  <c r="U1959" i="2" s="1"/>
  <c r="P1959" i="2"/>
  <c r="O1959" i="2"/>
  <c r="T1958" i="2"/>
  <c r="S1958" i="2"/>
  <c r="U1958" i="2" s="1"/>
  <c r="P1958" i="2"/>
  <c r="O1958" i="2"/>
  <c r="T1957" i="2"/>
  <c r="S1957" i="2"/>
  <c r="U1957" i="2" s="1"/>
  <c r="P1957" i="2"/>
  <c r="O1957" i="2"/>
  <c r="T1956" i="2"/>
  <c r="S1956" i="2"/>
  <c r="U1956" i="2" s="1"/>
  <c r="P1956" i="2"/>
  <c r="O1956" i="2"/>
  <c r="T1955" i="2"/>
  <c r="S1955" i="2"/>
  <c r="U1955" i="2" s="1"/>
  <c r="P1955" i="2"/>
  <c r="O1955" i="2"/>
  <c r="T1954" i="2"/>
  <c r="S1954" i="2"/>
  <c r="U1954" i="2" s="1"/>
  <c r="P1954" i="2"/>
  <c r="O1954" i="2"/>
  <c r="T1953" i="2"/>
  <c r="S1953" i="2"/>
  <c r="U1953" i="2" s="1"/>
  <c r="P1953" i="2"/>
  <c r="O1953" i="2"/>
  <c r="T1952" i="2"/>
  <c r="S1952" i="2"/>
  <c r="U1952" i="2" s="1"/>
  <c r="P1952" i="2"/>
  <c r="O1952" i="2"/>
  <c r="T1951" i="2"/>
  <c r="S1951" i="2"/>
  <c r="U1951" i="2" s="1"/>
  <c r="P1951" i="2"/>
  <c r="O1951" i="2"/>
  <c r="T1950" i="2"/>
  <c r="S1950" i="2"/>
  <c r="U1950" i="2" s="1"/>
  <c r="P1950" i="2"/>
  <c r="O1950" i="2"/>
  <c r="T1949" i="2"/>
  <c r="S1949" i="2"/>
  <c r="U1949" i="2" s="1"/>
  <c r="P1949" i="2"/>
  <c r="O1949" i="2"/>
  <c r="T1948" i="2"/>
  <c r="S1948" i="2"/>
  <c r="U1948" i="2" s="1"/>
  <c r="P1948" i="2"/>
  <c r="O1948" i="2"/>
  <c r="T1947" i="2"/>
  <c r="S1947" i="2"/>
  <c r="U1947" i="2" s="1"/>
  <c r="P1947" i="2"/>
  <c r="O1947" i="2"/>
  <c r="T1946" i="2"/>
  <c r="S1946" i="2"/>
  <c r="U1946" i="2" s="1"/>
  <c r="P1946" i="2"/>
  <c r="O1946" i="2"/>
  <c r="T1945" i="2"/>
  <c r="S1945" i="2"/>
  <c r="U1945" i="2" s="1"/>
  <c r="P1945" i="2"/>
  <c r="O1945" i="2"/>
  <c r="T1944" i="2"/>
  <c r="S1944" i="2"/>
  <c r="U1944" i="2" s="1"/>
  <c r="P1944" i="2"/>
  <c r="O1944" i="2"/>
  <c r="T1943" i="2"/>
  <c r="S1943" i="2"/>
  <c r="U1943" i="2" s="1"/>
  <c r="P1943" i="2"/>
  <c r="O1943" i="2"/>
  <c r="T1942" i="2"/>
  <c r="S1942" i="2"/>
  <c r="U1942" i="2" s="1"/>
  <c r="P1942" i="2"/>
  <c r="O1942" i="2"/>
  <c r="T1941" i="2"/>
  <c r="S1941" i="2"/>
  <c r="U1941" i="2" s="1"/>
  <c r="P1941" i="2"/>
  <c r="O1941" i="2"/>
  <c r="T1940" i="2"/>
  <c r="S1940" i="2"/>
  <c r="U1940" i="2" s="1"/>
  <c r="P1940" i="2"/>
  <c r="O1940" i="2"/>
  <c r="T1939" i="2"/>
  <c r="S1939" i="2"/>
  <c r="U1939" i="2" s="1"/>
  <c r="P1939" i="2"/>
  <c r="O1939" i="2"/>
  <c r="T1938" i="2"/>
  <c r="S1938" i="2"/>
  <c r="U1938" i="2" s="1"/>
  <c r="P1938" i="2"/>
  <c r="O1938" i="2"/>
  <c r="T1937" i="2"/>
  <c r="S1937" i="2"/>
  <c r="U1937" i="2" s="1"/>
  <c r="P1937" i="2"/>
  <c r="O1937" i="2"/>
  <c r="T1936" i="2"/>
  <c r="S1936" i="2"/>
  <c r="U1936" i="2" s="1"/>
  <c r="P1936" i="2"/>
  <c r="O1936" i="2"/>
  <c r="T1935" i="2"/>
  <c r="S1935" i="2"/>
  <c r="U1935" i="2" s="1"/>
  <c r="P1935" i="2"/>
  <c r="O1935" i="2"/>
  <c r="T1934" i="2"/>
  <c r="S1934" i="2"/>
  <c r="U1934" i="2" s="1"/>
  <c r="P1934" i="2"/>
  <c r="O1934" i="2"/>
  <c r="T1933" i="2"/>
  <c r="S1933" i="2"/>
  <c r="U1933" i="2" s="1"/>
  <c r="P1933" i="2"/>
  <c r="O1933" i="2"/>
  <c r="T1932" i="2"/>
  <c r="S1932" i="2"/>
  <c r="U1932" i="2" s="1"/>
  <c r="P1932" i="2"/>
  <c r="O1932" i="2"/>
  <c r="T1931" i="2"/>
  <c r="S1931" i="2"/>
  <c r="U1931" i="2" s="1"/>
  <c r="P1931" i="2"/>
  <c r="O1931" i="2"/>
  <c r="T1930" i="2"/>
  <c r="S1930" i="2"/>
  <c r="U1930" i="2" s="1"/>
  <c r="P1930" i="2"/>
  <c r="O1930" i="2"/>
  <c r="T1929" i="2"/>
  <c r="S1929" i="2"/>
  <c r="U1929" i="2" s="1"/>
  <c r="P1929" i="2"/>
  <c r="O1929" i="2"/>
  <c r="T1928" i="2"/>
  <c r="S1928" i="2"/>
  <c r="U1928" i="2" s="1"/>
  <c r="P1928" i="2"/>
  <c r="O1928" i="2"/>
  <c r="T1927" i="2"/>
  <c r="S1927" i="2"/>
  <c r="U1927" i="2" s="1"/>
  <c r="P1927" i="2"/>
  <c r="O1927" i="2"/>
  <c r="T1926" i="2"/>
  <c r="S1926" i="2"/>
  <c r="U1926" i="2" s="1"/>
  <c r="P1926" i="2"/>
  <c r="O1926" i="2"/>
  <c r="T1925" i="2"/>
  <c r="S1925" i="2"/>
  <c r="U1925" i="2" s="1"/>
  <c r="P1925" i="2"/>
  <c r="O1925" i="2"/>
  <c r="T1924" i="2"/>
  <c r="S1924" i="2"/>
  <c r="U1924" i="2" s="1"/>
  <c r="P1924" i="2"/>
  <c r="O1924" i="2"/>
  <c r="T1923" i="2"/>
  <c r="S1923" i="2"/>
  <c r="U1923" i="2" s="1"/>
  <c r="P1923" i="2"/>
  <c r="O1923" i="2"/>
  <c r="T1922" i="2"/>
  <c r="S1922" i="2"/>
  <c r="U1922" i="2" s="1"/>
  <c r="P1922" i="2"/>
  <c r="O1922" i="2"/>
  <c r="T1921" i="2"/>
  <c r="S1921" i="2"/>
  <c r="U1921" i="2" s="1"/>
  <c r="P1921" i="2"/>
  <c r="O1921" i="2"/>
  <c r="T1920" i="2"/>
  <c r="S1920" i="2"/>
  <c r="U1920" i="2" s="1"/>
  <c r="P1920" i="2"/>
  <c r="O1920" i="2"/>
  <c r="T1919" i="2"/>
  <c r="S1919" i="2"/>
  <c r="U1919" i="2" s="1"/>
  <c r="P1919" i="2"/>
  <c r="O1919" i="2"/>
  <c r="T1918" i="2"/>
  <c r="S1918" i="2"/>
  <c r="U1918" i="2" s="1"/>
  <c r="P1918" i="2"/>
  <c r="O1918" i="2"/>
  <c r="T1917" i="2"/>
  <c r="S1917" i="2"/>
  <c r="U1917" i="2" s="1"/>
  <c r="P1917" i="2"/>
  <c r="O1917" i="2"/>
  <c r="T1916" i="2"/>
  <c r="S1916" i="2"/>
  <c r="U1916" i="2" s="1"/>
  <c r="P1916" i="2"/>
  <c r="O1916" i="2"/>
  <c r="T1915" i="2"/>
  <c r="S1915" i="2"/>
  <c r="U1915" i="2" s="1"/>
  <c r="P1915" i="2"/>
  <c r="O1915" i="2"/>
  <c r="T1914" i="2"/>
  <c r="S1914" i="2"/>
  <c r="U1914" i="2" s="1"/>
  <c r="P1914" i="2"/>
  <c r="O1914" i="2"/>
  <c r="T1913" i="2"/>
  <c r="S1913" i="2"/>
  <c r="U1913" i="2" s="1"/>
  <c r="P1913" i="2"/>
  <c r="O1913" i="2"/>
  <c r="T1912" i="2"/>
  <c r="S1912" i="2"/>
  <c r="U1912" i="2" s="1"/>
  <c r="P1912" i="2"/>
  <c r="O1912" i="2"/>
  <c r="T1911" i="2"/>
  <c r="S1911" i="2"/>
  <c r="U1911" i="2" s="1"/>
  <c r="P1911" i="2"/>
  <c r="O1911" i="2"/>
  <c r="T1910" i="2"/>
  <c r="S1910" i="2"/>
  <c r="U1910" i="2" s="1"/>
  <c r="P1910" i="2"/>
  <c r="O1910" i="2"/>
  <c r="T1909" i="2"/>
  <c r="S1909" i="2"/>
  <c r="U1909" i="2" s="1"/>
  <c r="P1909" i="2"/>
  <c r="O1909" i="2"/>
  <c r="T1908" i="2"/>
  <c r="S1908" i="2"/>
  <c r="U1908" i="2" s="1"/>
  <c r="P1908" i="2"/>
  <c r="O1908" i="2"/>
  <c r="T1907" i="2"/>
  <c r="S1907" i="2"/>
  <c r="U1907" i="2" s="1"/>
  <c r="P1907" i="2"/>
  <c r="O1907" i="2"/>
  <c r="T1906" i="2"/>
  <c r="S1906" i="2"/>
  <c r="U1906" i="2" s="1"/>
  <c r="P1906" i="2"/>
  <c r="O1906" i="2"/>
  <c r="T1905" i="2"/>
  <c r="S1905" i="2"/>
  <c r="U1905" i="2" s="1"/>
  <c r="P1905" i="2"/>
  <c r="O1905" i="2"/>
  <c r="T1904" i="2"/>
  <c r="S1904" i="2"/>
  <c r="U1904" i="2" s="1"/>
  <c r="P1904" i="2"/>
  <c r="O1904" i="2"/>
  <c r="T1903" i="2"/>
  <c r="S1903" i="2"/>
  <c r="U1903" i="2" s="1"/>
  <c r="P1903" i="2"/>
  <c r="O1903" i="2"/>
  <c r="T1902" i="2"/>
  <c r="S1902" i="2"/>
  <c r="U1902" i="2" s="1"/>
  <c r="P1902" i="2"/>
  <c r="O1902" i="2"/>
  <c r="T1901" i="2"/>
  <c r="S1901" i="2"/>
  <c r="U1901" i="2" s="1"/>
  <c r="P1901" i="2"/>
  <c r="O1901" i="2"/>
  <c r="T1900" i="2"/>
  <c r="S1900" i="2"/>
  <c r="U1900" i="2" s="1"/>
  <c r="P1900" i="2"/>
  <c r="O1900" i="2"/>
  <c r="T1899" i="2"/>
  <c r="S1899" i="2"/>
  <c r="U1899" i="2" s="1"/>
  <c r="P1899" i="2"/>
  <c r="O1899" i="2"/>
  <c r="T1898" i="2"/>
  <c r="S1898" i="2"/>
  <c r="U1898" i="2" s="1"/>
  <c r="P1898" i="2"/>
  <c r="O1898" i="2"/>
  <c r="T1897" i="2"/>
  <c r="S1897" i="2"/>
  <c r="U1897" i="2" s="1"/>
  <c r="P1897" i="2"/>
  <c r="O1897" i="2"/>
  <c r="T1896" i="2"/>
  <c r="S1896" i="2"/>
  <c r="U1896" i="2" s="1"/>
  <c r="P1896" i="2"/>
  <c r="O1896" i="2"/>
  <c r="T1895" i="2"/>
  <c r="S1895" i="2"/>
  <c r="U1895" i="2" s="1"/>
  <c r="P1895" i="2"/>
  <c r="O1895" i="2"/>
  <c r="T1894" i="2"/>
  <c r="S1894" i="2"/>
  <c r="U1894" i="2" s="1"/>
  <c r="P1894" i="2"/>
  <c r="O1894" i="2"/>
  <c r="T1893" i="2"/>
  <c r="S1893" i="2"/>
  <c r="U1893" i="2" s="1"/>
  <c r="P1893" i="2"/>
  <c r="O1893" i="2"/>
  <c r="T1892" i="2"/>
  <c r="S1892" i="2"/>
  <c r="U1892" i="2" s="1"/>
  <c r="P1892" i="2"/>
  <c r="O1892" i="2"/>
  <c r="T1891" i="2"/>
  <c r="S1891" i="2"/>
  <c r="U1891" i="2" s="1"/>
  <c r="P1891" i="2"/>
  <c r="O1891" i="2"/>
  <c r="T1890" i="2"/>
  <c r="S1890" i="2"/>
  <c r="U1890" i="2" s="1"/>
  <c r="P1890" i="2"/>
  <c r="O1890" i="2"/>
  <c r="T1889" i="2"/>
  <c r="S1889" i="2"/>
  <c r="U1889" i="2" s="1"/>
  <c r="P1889" i="2"/>
  <c r="O1889" i="2"/>
  <c r="T1888" i="2"/>
  <c r="S1888" i="2"/>
  <c r="U1888" i="2" s="1"/>
  <c r="P1888" i="2"/>
  <c r="O1888" i="2"/>
  <c r="T1887" i="2"/>
  <c r="S1887" i="2"/>
  <c r="U1887" i="2" s="1"/>
  <c r="P1887" i="2"/>
  <c r="O1887" i="2"/>
  <c r="T1886" i="2"/>
  <c r="S1886" i="2"/>
  <c r="U1886" i="2" s="1"/>
  <c r="P1886" i="2"/>
  <c r="O1886" i="2"/>
  <c r="T1885" i="2"/>
  <c r="S1885" i="2"/>
  <c r="U1885" i="2" s="1"/>
  <c r="P1885" i="2"/>
  <c r="O1885" i="2"/>
  <c r="T1884" i="2"/>
  <c r="S1884" i="2"/>
  <c r="U1884" i="2" s="1"/>
  <c r="P1884" i="2"/>
  <c r="O1884" i="2"/>
  <c r="T1883" i="2"/>
  <c r="S1883" i="2"/>
  <c r="U1883" i="2" s="1"/>
  <c r="P1883" i="2"/>
  <c r="O1883" i="2"/>
  <c r="T1882" i="2"/>
  <c r="S1882" i="2"/>
  <c r="U1882" i="2" s="1"/>
  <c r="P1882" i="2"/>
  <c r="O1882" i="2"/>
  <c r="T1881" i="2"/>
  <c r="S1881" i="2"/>
  <c r="U1881" i="2" s="1"/>
  <c r="P1881" i="2"/>
  <c r="O1881" i="2"/>
  <c r="T1880" i="2"/>
  <c r="S1880" i="2"/>
  <c r="U1880" i="2" s="1"/>
  <c r="P1880" i="2"/>
  <c r="O1880" i="2"/>
  <c r="T1879" i="2"/>
  <c r="S1879" i="2"/>
  <c r="U1879" i="2" s="1"/>
  <c r="P1879" i="2"/>
  <c r="O1879" i="2"/>
  <c r="T1878" i="2"/>
  <c r="S1878" i="2"/>
  <c r="U1878" i="2" s="1"/>
  <c r="P1878" i="2"/>
  <c r="O1878" i="2"/>
  <c r="T1877" i="2"/>
  <c r="S1877" i="2"/>
  <c r="U1877" i="2" s="1"/>
  <c r="P1877" i="2"/>
  <c r="O1877" i="2"/>
  <c r="T1876" i="2"/>
  <c r="S1876" i="2"/>
  <c r="U1876" i="2" s="1"/>
  <c r="P1876" i="2"/>
  <c r="O1876" i="2"/>
  <c r="T1875" i="2"/>
  <c r="S1875" i="2"/>
  <c r="U1875" i="2" s="1"/>
  <c r="P1875" i="2"/>
  <c r="O1875" i="2"/>
  <c r="T1874" i="2"/>
  <c r="S1874" i="2"/>
  <c r="U1874" i="2" s="1"/>
  <c r="P1874" i="2"/>
  <c r="O1874" i="2"/>
  <c r="T1873" i="2"/>
  <c r="S1873" i="2"/>
  <c r="U1873" i="2" s="1"/>
  <c r="P1873" i="2"/>
  <c r="O1873" i="2"/>
  <c r="T1872" i="2"/>
  <c r="S1872" i="2"/>
  <c r="U1872" i="2" s="1"/>
  <c r="P1872" i="2"/>
  <c r="O1872" i="2"/>
  <c r="T1871" i="2"/>
  <c r="S1871" i="2"/>
  <c r="U1871" i="2" s="1"/>
  <c r="P1871" i="2"/>
  <c r="O1871" i="2"/>
  <c r="T1870" i="2"/>
  <c r="S1870" i="2"/>
  <c r="U1870" i="2" s="1"/>
  <c r="P1870" i="2"/>
  <c r="O1870" i="2"/>
  <c r="T1869" i="2"/>
  <c r="S1869" i="2"/>
  <c r="U1869" i="2" s="1"/>
  <c r="P1869" i="2"/>
  <c r="O1869" i="2"/>
  <c r="T1868" i="2"/>
  <c r="S1868" i="2"/>
  <c r="U1868" i="2" s="1"/>
  <c r="P1868" i="2"/>
  <c r="O1868" i="2"/>
  <c r="T1867" i="2"/>
  <c r="S1867" i="2"/>
  <c r="U1867" i="2" s="1"/>
  <c r="P1867" i="2"/>
  <c r="O1867" i="2"/>
  <c r="T1866" i="2"/>
  <c r="S1866" i="2"/>
  <c r="U1866" i="2" s="1"/>
  <c r="P1866" i="2"/>
  <c r="O1866" i="2"/>
  <c r="T1865" i="2"/>
  <c r="S1865" i="2"/>
  <c r="U1865" i="2" s="1"/>
  <c r="P1865" i="2"/>
  <c r="O1865" i="2"/>
  <c r="T1864" i="2"/>
  <c r="S1864" i="2"/>
  <c r="U1864" i="2" s="1"/>
  <c r="P1864" i="2"/>
  <c r="O1864" i="2"/>
  <c r="T1863" i="2"/>
  <c r="S1863" i="2"/>
  <c r="U1863" i="2" s="1"/>
  <c r="P1863" i="2"/>
  <c r="O1863" i="2"/>
  <c r="T1862" i="2"/>
  <c r="S1862" i="2"/>
  <c r="U1862" i="2" s="1"/>
  <c r="P1862" i="2"/>
  <c r="O1862" i="2"/>
  <c r="T1861" i="2"/>
  <c r="S1861" i="2"/>
  <c r="U1861" i="2" s="1"/>
  <c r="P1861" i="2"/>
  <c r="O1861" i="2"/>
  <c r="T1860" i="2"/>
  <c r="S1860" i="2"/>
  <c r="P1860" i="2"/>
  <c r="O1860" i="2"/>
  <c r="T1859" i="2"/>
  <c r="S1859" i="2"/>
  <c r="U1859" i="2" s="1"/>
  <c r="P1859" i="2"/>
  <c r="O1859" i="2"/>
  <c r="T1858" i="2"/>
  <c r="S1858" i="2"/>
  <c r="U1858" i="2" s="1"/>
  <c r="P1858" i="2"/>
  <c r="O1858" i="2"/>
  <c r="T1857" i="2"/>
  <c r="S1857" i="2"/>
  <c r="U1857" i="2" s="1"/>
  <c r="P1857" i="2"/>
  <c r="O1857" i="2"/>
  <c r="T1856" i="2"/>
  <c r="S1856" i="2"/>
  <c r="U1856" i="2" s="1"/>
  <c r="P1856" i="2"/>
  <c r="O1856" i="2"/>
  <c r="T1855" i="2"/>
  <c r="S1855" i="2"/>
  <c r="U1855" i="2" s="1"/>
  <c r="P1855" i="2"/>
  <c r="O1855" i="2"/>
  <c r="T1854" i="2"/>
  <c r="S1854" i="2"/>
  <c r="U1854" i="2" s="1"/>
  <c r="P1854" i="2"/>
  <c r="O1854" i="2"/>
  <c r="T1853" i="2"/>
  <c r="S1853" i="2"/>
  <c r="U1853" i="2" s="1"/>
  <c r="P1853" i="2"/>
  <c r="O1853" i="2"/>
  <c r="T1852" i="2"/>
  <c r="S1852" i="2"/>
  <c r="U1852" i="2" s="1"/>
  <c r="P1852" i="2"/>
  <c r="O1852" i="2"/>
  <c r="T1851" i="2"/>
  <c r="S1851" i="2"/>
  <c r="U1851" i="2" s="1"/>
  <c r="P1851" i="2"/>
  <c r="O1851" i="2"/>
  <c r="T1850" i="2"/>
  <c r="S1850" i="2"/>
  <c r="U1850" i="2" s="1"/>
  <c r="P1850" i="2"/>
  <c r="O1850" i="2"/>
  <c r="T1849" i="2"/>
  <c r="S1849" i="2"/>
  <c r="U1849" i="2" s="1"/>
  <c r="P1849" i="2"/>
  <c r="O1849" i="2"/>
  <c r="T1848" i="2"/>
  <c r="S1848" i="2"/>
  <c r="U1848" i="2" s="1"/>
  <c r="P1848" i="2"/>
  <c r="O1848" i="2"/>
  <c r="T1847" i="2"/>
  <c r="S1847" i="2"/>
  <c r="U1847" i="2" s="1"/>
  <c r="P1847" i="2"/>
  <c r="O1847" i="2"/>
  <c r="T1846" i="2"/>
  <c r="S1846" i="2"/>
  <c r="U1846" i="2" s="1"/>
  <c r="P1846" i="2"/>
  <c r="O1846" i="2"/>
  <c r="T1845" i="2"/>
  <c r="S1845" i="2"/>
  <c r="U1845" i="2" s="1"/>
  <c r="P1845" i="2"/>
  <c r="O1845" i="2"/>
  <c r="T1844" i="2"/>
  <c r="S1844" i="2"/>
  <c r="U1844" i="2" s="1"/>
  <c r="P1844" i="2"/>
  <c r="O1844" i="2"/>
  <c r="T1843" i="2"/>
  <c r="S1843" i="2"/>
  <c r="U1843" i="2" s="1"/>
  <c r="P1843" i="2"/>
  <c r="O1843" i="2"/>
  <c r="T1842" i="2"/>
  <c r="S1842" i="2"/>
  <c r="U1842" i="2" s="1"/>
  <c r="P1842" i="2"/>
  <c r="O1842" i="2"/>
  <c r="T1841" i="2"/>
  <c r="S1841" i="2"/>
  <c r="U1841" i="2" s="1"/>
  <c r="P1841" i="2"/>
  <c r="O1841" i="2"/>
  <c r="T1840" i="2"/>
  <c r="S1840" i="2"/>
  <c r="U1840" i="2" s="1"/>
  <c r="P1840" i="2"/>
  <c r="O1840" i="2"/>
  <c r="T1839" i="2"/>
  <c r="S1839" i="2"/>
  <c r="U1839" i="2" s="1"/>
  <c r="P1839" i="2"/>
  <c r="O1839" i="2"/>
  <c r="T1838" i="2"/>
  <c r="S1838" i="2"/>
  <c r="U1838" i="2" s="1"/>
  <c r="P1838" i="2"/>
  <c r="O1838" i="2"/>
  <c r="T1837" i="2"/>
  <c r="S1837" i="2"/>
  <c r="U1837" i="2" s="1"/>
  <c r="P1837" i="2"/>
  <c r="O1837" i="2"/>
  <c r="T1836" i="2"/>
  <c r="S1836" i="2"/>
  <c r="U1836" i="2" s="1"/>
  <c r="P1836" i="2"/>
  <c r="O1836" i="2"/>
  <c r="T1835" i="2"/>
  <c r="S1835" i="2"/>
  <c r="U1835" i="2" s="1"/>
  <c r="P1835" i="2"/>
  <c r="O1835" i="2"/>
  <c r="T1834" i="2"/>
  <c r="S1834" i="2"/>
  <c r="U1834" i="2" s="1"/>
  <c r="P1834" i="2"/>
  <c r="O1834" i="2"/>
  <c r="T1833" i="2"/>
  <c r="S1833" i="2"/>
  <c r="U1833" i="2" s="1"/>
  <c r="P1833" i="2"/>
  <c r="O1833" i="2"/>
  <c r="T1832" i="2"/>
  <c r="S1832" i="2"/>
  <c r="U1832" i="2" s="1"/>
  <c r="P1832" i="2"/>
  <c r="O1832" i="2"/>
  <c r="T1831" i="2"/>
  <c r="S1831" i="2"/>
  <c r="U1831" i="2" s="1"/>
  <c r="P1831" i="2"/>
  <c r="O1831" i="2"/>
  <c r="T1830" i="2"/>
  <c r="S1830" i="2"/>
  <c r="U1830" i="2" s="1"/>
  <c r="P1830" i="2"/>
  <c r="O1830" i="2"/>
  <c r="T1829" i="2"/>
  <c r="S1829" i="2"/>
  <c r="U1829" i="2" s="1"/>
  <c r="P1829" i="2"/>
  <c r="O1829" i="2"/>
  <c r="T1828" i="2"/>
  <c r="S1828" i="2"/>
  <c r="U1828" i="2" s="1"/>
  <c r="P1828" i="2"/>
  <c r="O1828" i="2"/>
  <c r="T1827" i="2"/>
  <c r="S1827" i="2"/>
  <c r="U1827" i="2" s="1"/>
  <c r="P1827" i="2"/>
  <c r="O1827" i="2"/>
  <c r="T1826" i="2"/>
  <c r="S1826" i="2"/>
  <c r="U1826" i="2" s="1"/>
  <c r="P1826" i="2"/>
  <c r="O1826" i="2"/>
  <c r="T1825" i="2"/>
  <c r="S1825" i="2"/>
  <c r="U1825" i="2" s="1"/>
  <c r="P1825" i="2"/>
  <c r="O1825" i="2"/>
  <c r="T1824" i="2"/>
  <c r="S1824" i="2"/>
  <c r="U1824" i="2" s="1"/>
  <c r="P1824" i="2"/>
  <c r="O1824" i="2"/>
  <c r="T1823" i="2"/>
  <c r="S1823" i="2"/>
  <c r="U1823" i="2" s="1"/>
  <c r="P1823" i="2"/>
  <c r="O1823" i="2"/>
  <c r="T1822" i="2"/>
  <c r="S1822" i="2"/>
  <c r="U1822" i="2" s="1"/>
  <c r="P1822" i="2"/>
  <c r="O1822" i="2"/>
  <c r="T1821" i="2"/>
  <c r="S1821" i="2"/>
  <c r="U1821" i="2" s="1"/>
  <c r="P1821" i="2"/>
  <c r="O1821" i="2"/>
  <c r="T1820" i="2"/>
  <c r="S1820" i="2"/>
  <c r="U1820" i="2" s="1"/>
  <c r="P1820" i="2"/>
  <c r="O1820" i="2"/>
  <c r="T1819" i="2"/>
  <c r="S1819" i="2"/>
  <c r="U1819" i="2" s="1"/>
  <c r="P1819" i="2"/>
  <c r="O1819" i="2"/>
  <c r="T1818" i="2"/>
  <c r="S1818" i="2"/>
  <c r="U1818" i="2" s="1"/>
  <c r="P1818" i="2"/>
  <c r="O1818" i="2"/>
  <c r="T1817" i="2"/>
  <c r="S1817" i="2"/>
  <c r="U1817" i="2" s="1"/>
  <c r="P1817" i="2"/>
  <c r="O1817" i="2"/>
  <c r="T1816" i="2"/>
  <c r="S1816" i="2"/>
  <c r="U1816" i="2" s="1"/>
  <c r="P1816" i="2"/>
  <c r="O1816" i="2"/>
  <c r="T1815" i="2"/>
  <c r="S1815" i="2"/>
  <c r="U1815" i="2" s="1"/>
  <c r="P1815" i="2"/>
  <c r="O1815" i="2"/>
  <c r="T1814" i="2"/>
  <c r="S1814" i="2"/>
  <c r="U1814" i="2" s="1"/>
  <c r="P1814" i="2"/>
  <c r="O1814" i="2"/>
  <c r="T1813" i="2"/>
  <c r="S1813" i="2"/>
  <c r="U1813" i="2" s="1"/>
  <c r="P1813" i="2"/>
  <c r="O1813" i="2"/>
  <c r="T1812" i="2"/>
  <c r="S1812" i="2"/>
  <c r="U1812" i="2" s="1"/>
  <c r="P1812" i="2"/>
  <c r="O1812" i="2"/>
  <c r="T1811" i="2"/>
  <c r="S1811" i="2"/>
  <c r="U1811" i="2" s="1"/>
  <c r="P1811" i="2"/>
  <c r="O1811" i="2"/>
  <c r="T1810" i="2"/>
  <c r="S1810" i="2"/>
  <c r="U1810" i="2" s="1"/>
  <c r="P1810" i="2"/>
  <c r="O1810" i="2"/>
  <c r="T1809" i="2"/>
  <c r="S1809" i="2"/>
  <c r="U1809" i="2" s="1"/>
  <c r="P1809" i="2"/>
  <c r="O1809" i="2"/>
  <c r="T1808" i="2"/>
  <c r="S1808" i="2"/>
  <c r="U1808" i="2" s="1"/>
  <c r="P1808" i="2"/>
  <c r="O1808" i="2"/>
  <c r="T1807" i="2"/>
  <c r="S1807" i="2"/>
  <c r="U1807" i="2" s="1"/>
  <c r="P1807" i="2"/>
  <c r="O1807" i="2"/>
  <c r="T1806" i="2"/>
  <c r="S1806" i="2"/>
  <c r="U1806" i="2" s="1"/>
  <c r="P1806" i="2"/>
  <c r="O1806" i="2"/>
  <c r="T1805" i="2"/>
  <c r="S1805" i="2"/>
  <c r="U1805" i="2" s="1"/>
  <c r="P1805" i="2"/>
  <c r="O1805" i="2"/>
  <c r="T1804" i="2"/>
  <c r="S1804" i="2"/>
  <c r="U1804" i="2" s="1"/>
  <c r="P1804" i="2"/>
  <c r="O1804" i="2"/>
  <c r="T1803" i="2"/>
  <c r="S1803" i="2"/>
  <c r="U1803" i="2" s="1"/>
  <c r="P1803" i="2"/>
  <c r="O1803" i="2"/>
  <c r="T1802" i="2"/>
  <c r="S1802" i="2"/>
  <c r="U1802" i="2" s="1"/>
  <c r="P1802" i="2"/>
  <c r="O1802" i="2"/>
  <c r="T1801" i="2"/>
  <c r="S1801" i="2"/>
  <c r="U1801" i="2" s="1"/>
  <c r="P1801" i="2"/>
  <c r="O1801" i="2"/>
  <c r="T1800" i="2"/>
  <c r="S1800" i="2"/>
  <c r="U1800" i="2" s="1"/>
  <c r="P1800" i="2"/>
  <c r="O1800" i="2"/>
  <c r="T1799" i="2"/>
  <c r="S1799" i="2"/>
  <c r="U1799" i="2" s="1"/>
  <c r="P1799" i="2"/>
  <c r="O1799" i="2"/>
  <c r="T1798" i="2"/>
  <c r="S1798" i="2"/>
  <c r="U1798" i="2" s="1"/>
  <c r="P1798" i="2"/>
  <c r="O1798" i="2"/>
  <c r="T1797" i="2"/>
  <c r="S1797" i="2"/>
  <c r="U1797" i="2" s="1"/>
  <c r="P1797" i="2"/>
  <c r="O1797" i="2"/>
  <c r="T1796" i="2"/>
  <c r="S1796" i="2"/>
  <c r="U1796" i="2" s="1"/>
  <c r="P1796" i="2"/>
  <c r="O1796" i="2"/>
  <c r="T1795" i="2"/>
  <c r="S1795" i="2"/>
  <c r="U1795" i="2" s="1"/>
  <c r="P1795" i="2"/>
  <c r="O1795" i="2"/>
  <c r="T1794" i="2"/>
  <c r="S1794" i="2"/>
  <c r="U1794" i="2" s="1"/>
  <c r="P1794" i="2"/>
  <c r="O1794" i="2"/>
  <c r="T1793" i="2"/>
  <c r="S1793" i="2"/>
  <c r="U1793" i="2" s="1"/>
  <c r="P1793" i="2"/>
  <c r="O1793" i="2"/>
  <c r="T1792" i="2"/>
  <c r="S1792" i="2"/>
  <c r="U1792" i="2" s="1"/>
  <c r="P1792" i="2"/>
  <c r="O1792" i="2"/>
  <c r="T1791" i="2"/>
  <c r="S1791" i="2"/>
  <c r="U1791" i="2" s="1"/>
  <c r="P1791" i="2"/>
  <c r="O1791" i="2"/>
  <c r="T1790" i="2"/>
  <c r="S1790" i="2"/>
  <c r="U1790" i="2" s="1"/>
  <c r="P1790" i="2"/>
  <c r="O1790" i="2"/>
  <c r="T1789" i="2"/>
  <c r="S1789" i="2"/>
  <c r="U1789" i="2" s="1"/>
  <c r="P1789" i="2"/>
  <c r="O1789" i="2"/>
  <c r="T1788" i="2"/>
  <c r="S1788" i="2"/>
  <c r="U1788" i="2" s="1"/>
  <c r="P1788" i="2"/>
  <c r="O1788" i="2"/>
  <c r="T1787" i="2"/>
  <c r="S1787" i="2"/>
  <c r="U1787" i="2" s="1"/>
  <c r="P1787" i="2"/>
  <c r="O1787" i="2"/>
  <c r="T1786" i="2"/>
  <c r="S1786" i="2"/>
  <c r="U1786" i="2" s="1"/>
  <c r="P1786" i="2"/>
  <c r="O1786" i="2"/>
  <c r="T1785" i="2"/>
  <c r="S1785" i="2"/>
  <c r="U1785" i="2" s="1"/>
  <c r="P1785" i="2"/>
  <c r="O1785" i="2"/>
  <c r="T1784" i="2"/>
  <c r="S1784" i="2"/>
  <c r="U1784" i="2" s="1"/>
  <c r="P1784" i="2"/>
  <c r="O1784" i="2"/>
  <c r="T1783" i="2"/>
  <c r="S1783" i="2"/>
  <c r="U1783" i="2" s="1"/>
  <c r="P1783" i="2"/>
  <c r="O1783" i="2"/>
  <c r="T1782" i="2"/>
  <c r="S1782" i="2"/>
  <c r="U1782" i="2" s="1"/>
  <c r="P1782" i="2"/>
  <c r="O1782" i="2"/>
  <c r="T1781" i="2"/>
  <c r="S1781" i="2"/>
  <c r="U1781" i="2" s="1"/>
  <c r="P1781" i="2"/>
  <c r="O1781" i="2"/>
  <c r="T1780" i="2"/>
  <c r="S1780" i="2"/>
  <c r="U1780" i="2" s="1"/>
  <c r="P1780" i="2"/>
  <c r="O1780" i="2"/>
  <c r="T1779" i="2"/>
  <c r="S1779" i="2"/>
  <c r="U1779" i="2" s="1"/>
  <c r="P1779" i="2"/>
  <c r="O1779" i="2"/>
  <c r="T1778" i="2"/>
  <c r="S1778" i="2"/>
  <c r="U1778" i="2" s="1"/>
  <c r="P1778" i="2"/>
  <c r="O1778" i="2"/>
  <c r="T1777" i="2"/>
  <c r="S1777" i="2"/>
  <c r="U1777" i="2" s="1"/>
  <c r="P1777" i="2"/>
  <c r="O1777" i="2"/>
  <c r="T1776" i="2"/>
  <c r="S1776" i="2"/>
  <c r="U1776" i="2" s="1"/>
  <c r="P1776" i="2"/>
  <c r="O1776" i="2"/>
  <c r="T1775" i="2"/>
  <c r="S1775" i="2"/>
  <c r="U1775" i="2" s="1"/>
  <c r="P1775" i="2"/>
  <c r="O1775" i="2"/>
  <c r="T1774" i="2"/>
  <c r="S1774" i="2"/>
  <c r="U1774" i="2" s="1"/>
  <c r="P1774" i="2"/>
  <c r="O1774" i="2"/>
  <c r="T1773" i="2"/>
  <c r="S1773" i="2"/>
  <c r="U1773" i="2" s="1"/>
  <c r="P1773" i="2"/>
  <c r="O1773" i="2"/>
  <c r="T1772" i="2"/>
  <c r="S1772" i="2"/>
  <c r="U1772" i="2" s="1"/>
  <c r="P1772" i="2"/>
  <c r="O1772" i="2"/>
  <c r="T1771" i="2"/>
  <c r="S1771" i="2"/>
  <c r="U1771" i="2" s="1"/>
  <c r="P1771" i="2"/>
  <c r="O1771" i="2"/>
  <c r="T1770" i="2"/>
  <c r="S1770" i="2"/>
  <c r="U1770" i="2" s="1"/>
  <c r="P1770" i="2"/>
  <c r="O1770" i="2"/>
  <c r="T1769" i="2"/>
  <c r="S1769" i="2"/>
  <c r="U1769" i="2" s="1"/>
  <c r="P1769" i="2"/>
  <c r="O1769" i="2"/>
  <c r="T1768" i="2"/>
  <c r="S1768" i="2"/>
  <c r="U1768" i="2" s="1"/>
  <c r="P1768" i="2"/>
  <c r="O1768" i="2"/>
  <c r="T1767" i="2"/>
  <c r="S1767" i="2"/>
  <c r="U1767" i="2" s="1"/>
  <c r="P1767" i="2"/>
  <c r="O1767" i="2"/>
  <c r="T1766" i="2"/>
  <c r="S1766" i="2"/>
  <c r="U1766" i="2" s="1"/>
  <c r="P1766" i="2"/>
  <c r="O1766" i="2"/>
  <c r="T1765" i="2"/>
  <c r="S1765" i="2"/>
  <c r="U1765" i="2" s="1"/>
  <c r="P1765" i="2"/>
  <c r="O1765" i="2"/>
  <c r="T1764" i="2"/>
  <c r="S1764" i="2"/>
  <c r="U1764" i="2" s="1"/>
  <c r="P1764" i="2"/>
  <c r="O1764" i="2"/>
  <c r="T1763" i="2"/>
  <c r="S1763" i="2"/>
  <c r="U1763" i="2" s="1"/>
  <c r="P1763" i="2"/>
  <c r="O1763" i="2"/>
  <c r="T1762" i="2"/>
  <c r="S1762" i="2"/>
  <c r="U1762" i="2" s="1"/>
  <c r="P1762" i="2"/>
  <c r="O1762" i="2"/>
  <c r="T1761" i="2"/>
  <c r="S1761" i="2"/>
  <c r="U1761" i="2" s="1"/>
  <c r="P1761" i="2"/>
  <c r="O1761" i="2"/>
  <c r="T1760" i="2"/>
  <c r="S1760" i="2"/>
  <c r="U1760" i="2" s="1"/>
  <c r="P1760" i="2"/>
  <c r="O1760" i="2"/>
  <c r="T1759" i="2"/>
  <c r="S1759" i="2"/>
  <c r="U1759" i="2" s="1"/>
  <c r="P1759" i="2"/>
  <c r="O1759" i="2"/>
  <c r="T1758" i="2"/>
  <c r="S1758" i="2"/>
  <c r="U1758" i="2" s="1"/>
  <c r="P1758" i="2"/>
  <c r="O1758" i="2"/>
  <c r="T1757" i="2"/>
  <c r="S1757" i="2"/>
  <c r="U1757" i="2" s="1"/>
  <c r="P1757" i="2"/>
  <c r="O1757" i="2"/>
  <c r="T1756" i="2"/>
  <c r="S1756" i="2"/>
  <c r="U1756" i="2" s="1"/>
  <c r="P1756" i="2"/>
  <c r="O1756" i="2"/>
  <c r="T1755" i="2"/>
  <c r="S1755" i="2"/>
  <c r="U1755" i="2" s="1"/>
  <c r="P1755" i="2"/>
  <c r="O1755" i="2"/>
  <c r="T1754" i="2"/>
  <c r="S1754" i="2"/>
  <c r="U1754" i="2" s="1"/>
  <c r="P1754" i="2"/>
  <c r="O1754" i="2"/>
  <c r="T1753" i="2"/>
  <c r="S1753" i="2"/>
  <c r="U1753" i="2" s="1"/>
  <c r="P1753" i="2"/>
  <c r="O1753" i="2"/>
  <c r="T1752" i="2"/>
  <c r="S1752" i="2"/>
  <c r="U1752" i="2" s="1"/>
  <c r="P1752" i="2"/>
  <c r="O1752" i="2"/>
  <c r="T1751" i="2"/>
  <c r="S1751" i="2"/>
  <c r="U1751" i="2" s="1"/>
  <c r="P1751" i="2"/>
  <c r="O1751" i="2"/>
  <c r="T1750" i="2"/>
  <c r="S1750" i="2"/>
  <c r="U1750" i="2" s="1"/>
  <c r="P1750" i="2"/>
  <c r="O1750" i="2"/>
  <c r="T1749" i="2"/>
  <c r="S1749" i="2"/>
  <c r="U1749" i="2" s="1"/>
  <c r="P1749" i="2"/>
  <c r="O1749" i="2"/>
  <c r="T1748" i="2"/>
  <c r="S1748" i="2"/>
  <c r="U1748" i="2" s="1"/>
  <c r="P1748" i="2"/>
  <c r="O1748" i="2"/>
  <c r="T1747" i="2"/>
  <c r="S1747" i="2"/>
  <c r="U1747" i="2" s="1"/>
  <c r="P1747" i="2"/>
  <c r="O1747" i="2"/>
  <c r="T1746" i="2"/>
  <c r="S1746" i="2"/>
  <c r="U1746" i="2" s="1"/>
  <c r="P1746" i="2"/>
  <c r="O1746" i="2"/>
  <c r="T1745" i="2"/>
  <c r="S1745" i="2"/>
  <c r="U1745" i="2" s="1"/>
  <c r="P1745" i="2"/>
  <c r="O1745" i="2"/>
  <c r="T1744" i="2"/>
  <c r="S1744" i="2"/>
  <c r="U1744" i="2" s="1"/>
  <c r="P1744" i="2"/>
  <c r="O1744" i="2"/>
  <c r="T1743" i="2"/>
  <c r="S1743" i="2"/>
  <c r="U1743" i="2" s="1"/>
  <c r="P1743" i="2"/>
  <c r="O1743" i="2"/>
  <c r="T1742" i="2"/>
  <c r="S1742" i="2"/>
  <c r="U1742" i="2" s="1"/>
  <c r="P1742" i="2"/>
  <c r="O1742" i="2"/>
  <c r="T1741" i="2"/>
  <c r="S1741" i="2"/>
  <c r="U1741" i="2" s="1"/>
  <c r="P1741" i="2"/>
  <c r="O1741" i="2"/>
  <c r="T1740" i="2"/>
  <c r="S1740" i="2"/>
  <c r="U1740" i="2" s="1"/>
  <c r="P1740" i="2"/>
  <c r="O1740" i="2"/>
  <c r="T1739" i="2"/>
  <c r="S1739" i="2"/>
  <c r="U1739" i="2" s="1"/>
  <c r="P1739" i="2"/>
  <c r="O1739" i="2"/>
  <c r="T1738" i="2"/>
  <c r="S1738" i="2"/>
  <c r="U1738" i="2" s="1"/>
  <c r="P1738" i="2"/>
  <c r="O1738" i="2"/>
  <c r="T1737" i="2"/>
  <c r="S1737" i="2"/>
  <c r="U1737" i="2" s="1"/>
  <c r="P1737" i="2"/>
  <c r="O1737" i="2"/>
  <c r="T1736" i="2"/>
  <c r="S1736" i="2"/>
  <c r="U1736" i="2" s="1"/>
  <c r="P1736" i="2"/>
  <c r="O1736" i="2"/>
  <c r="T1735" i="2"/>
  <c r="S1735" i="2"/>
  <c r="U1735" i="2" s="1"/>
  <c r="P1735" i="2"/>
  <c r="O1735" i="2"/>
  <c r="T1734" i="2"/>
  <c r="S1734" i="2"/>
  <c r="U1734" i="2" s="1"/>
  <c r="P1734" i="2"/>
  <c r="O1734" i="2"/>
  <c r="T1733" i="2"/>
  <c r="S1733" i="2"/>
  <c r="U1733" i="2" s="1"/>
  <c r="P1733" i="2"/>
  <c r="O1733" i="2"/>
  <c r="T1732" i="2"/>
  <c r="S1732" i="2"/>
  <c r="U1732" i="2" s="1"/>
  <c r="P1732" i="2"/>
  <c r="O1732" i="2"/>
  <c r="T1731" i="2"/>
  <c r="S1731" i="2"/>
  <c r="U1731" i="2" s="1"/>
  <c r="P1731" i="2"/>
  <c r="O1731" i="2"/>
  <c r="T1730" i="2"/>
  <c r="S1730" i="2"/>
  <c r="U1730" i="2" s="1"/>
  <c r="P1730" i="2"/>
  <c r="O1730" i="2"/>
  <c r="T1729" i="2"/>
  <c r="S1729" i="2"/>
  <c r="U1729" i="2" s="1"/>
  <c r="P1729" i="2"/>
  <c r="O1729" i="2"/>
  <c r="T1728" i="2"/>
  <c r="S1728" i="2"/>
  <c r="U1728" i="2" s="1"/>
  <c r="P1728" i="2"/>
  <c r="O1728" i="2"/>
  <c r="T1727" i="2"/>
  <c r="S1727" i="2"/>
  <c r="U1727" i="2" s="1"/>
  <c r="P1727" i="2"/>
  <c r="O1727" i="2"/>
  <c r="T1726" i="2"/>
  <c r="S1726" i="2"/>
  <c r="U1726" i="2" s="1"/>
  <c r="P1726" i="2"/>
  <c r="O1726" i="2"/>
  <c r="T1725" i="2"/>
  <c r="S1725" i="2"/>
  <c r="U1725" i="2" s="1"/>
  <c r="P1725" i="2"/>
  <c r="O1725" i="2"/>
  <c r="T1724" i="2"/>
  <c r="S1724" i="2"/>
  <c r="U1724" i="2" s="1"/>
  <c r="P1724" i="2"/>
  <c r="O1724" i="2"/>
  <c r="T1723" i="2"/>
  <c r="S1723" i="2"/>
  <c r="U1723" i="2" s="1"/>
  <c r="P1723" i="2"/>
  <c r="O1723" i="2"/>
  <c r="T1722" i="2"/>
  <c r="S1722" i="2"/>
  <c r="U1722" i="2" s="1"/>
  <c r="P1722" i="2"/>
  <c r="O1722" i="2"/>
  <c r="T1721" i="2"/>
  <c r="S1721" i="2"/>
  <c r="U1721" i="2" s="1"/>
  <c r="P1721" i="2"/>
  <c r="O1721" i="2"/>
  <c r="T1720" i="2"/>
  <c r="S1720" i="2"/>
  <c r="U1720" i="2" s="1"/>
  <c r="P1720" i="2"/>
  <c r="O1720" i="2"/>
  <c r="T1719" i="2"/>
  <c r="S1719" i="2"/>
  <c r="U1719" i="2" s="1"/>
  <c r="P1719" i="2"/>
  <c r="O1719" i="2"/>
  <c r="T1718" i="2"/>
  <c r="S1718" i="2"/>
  <c r="U1718" i="2" s="1"/>
  <c r="P1718" i="2"/>
  <c r="O1718" i="2"/>
  <c r="T1717" i="2"/>
  <c r="S1717" i="2"/>
  <c r="U1717" i="2" s="1"/>
  <c r="P1717" i="2"/>
  <c r="O1717" i="2"/>
  <c r="T1716" i="2"/>
  <c r="S1716" i="2"/>
  <c r="U1716" i="2" s="1"/>
  <c r="P1716" i="2"/>
  <c r="O1716" i="2"/>
  <c r="T1715" i="2"/>
  <c r="S1715" i="2"/>
  <c r="U1715" i="2" s="1"/>
  <c r="P1715" i="2"/>
  <c r="O1715" i="2"/>
  <c r="T1714" i="2"/>
  <c r="S1714" i="2"/>
  <c r="U1714" i="2" s="1"/>
  <c r="P1714" i="2"/>
  <c r="O1714" i="2"/>
  <c r="T1713" i="2"/>
  <c r="S1713" i="2"/>
  <c r="U1713" i="2" s="1"/>
  <c r="P1713" i="2"/>
  <c r="O1713" i="2"/>
  <c r="T1712" i="2"/>
  <c r="S1712" i="2"/>
  <c r="U1712" i="2" s="1"/>
  <c r="P1712" i="2"/>
  <c r="O1712" i="2"/>
  <c r="T1711" i="2"/>
  <c r="S1711" i="2"/>
  <c r="U1711" i="2" s="1"/>
  <c r="P1711" i="2"/>
  <c r="O1711" i="2"/>
  <c r="T1710" i="2"/>
  <c r="S1710" i="2"/>
  <c r="U1710" i="2" s="1"/>
  <c r="P1710" i="2"/>
  <c r="O1710" i="2"/>
  <c r="T1709" i="2"/>
  <c r="S1709" i="2"/>
  <c r="U1709" i="2" s="1"/>
  <c r="P1709" i="2"/>
  <c r="O1709" i="2"/>
  <c r="T1708" i="2"/>
  <c r="S1708" i="2"/>
  <c r="U1708" i="2" s="1"/>
  <c r="P1708" i="2"/>
  <c r="O1708" i="2"/>
  <c r="T1707" i="2"/>
  <c r="S1707" i="2"/>
  <c r="U1707" i="2" s="1"/>
  <c r="P1707" i="2"/>
  <c r="O1707" i="2"/>
  <c r="T1706" i="2"/>
  <c r="S1706" i="2"/>
  <c r="U1706" i="2" s="1"/>
  <c r="P1706" i="2"/>
  <c r="O1706" i="2"/>
  <c r="T1705" i="2"/>
  <c r="S1705" i="2"/>
  <c r="U1705" i="2" s="1"/>
  <c r="P1705" i="2"/>
  <c r="O1705" i="2"/>
  <c r="T1704" i="2"/>
  <c r="S1704" i="2"/>
  <c r="U1704" i="2" s="1"/>
  <c r="P1704" i="2"/>
  <c r="O1704" i="2"/>
  <c r="T1703" i="2"/>
  <c r="S1703" i="2"/>
  <c r="U1703" i="2" s="1"/>
  <c r="P1703" i="2"/>
  <c r="O1703" i="2"/>
  <c r="T1702" i="2"/>
  <c r="S1702" i="2"/>
  <c r="U1702" i="2" s="1"/>
  <c r="P1702" i="2"/>
  <c r="O1702" i="2"/>
  <c r="T1701" i="2"/>
  <c r="S1701" i="2"/>
  <c r="U1701" i="2" s="1"/>
  <c r="P1701" i="2"/>
  <c r="O1701" i="2"/>
  <c r="T1700" i="2"/>
  <c r="S1700" i="2"/>
  <c r="U1700" i="2" s="1"/>
  <c r="P1700" i="2"/>
  <c r="O1700" i="2"/>
  <c r="T1699" i="2"/>
  <c r="S1699" i="2"/>
  <c r="U1699" i="2" s="1"/>
  <c r="P1699" i="2"/>
  <c r="O1699" i="2"/>
  <c r="T1698" i="2"/>
  <c r="S1698" i="2"/>
  <c r="U1698" i="2" s="1"/>
  <c r="P1698" i="2"/>
  <c r="O1698" i="2"/>
  <c r="T1697" i="2"/>
  <c r="S1697" i="2"/>
  <c r="U1697" i="2" s="1"/>
  <c r="P1697" i="2"/>
  <c r="O1697" i="2"/>
  <c r="T1696" i="2"/>
  <c r="S1696" i="2"/>
  <c r="U1696" i="2" s="1"/>
  <c r="P1696" i="2"/>
  <c r="O1696" i="2"/>
  <c r="T1695" i="2"/>
  <c r="S1695" i="2"/>
  <c r="U1695" i="2" s="1"/>
  <c r="P1695" i="2"/>
  <c r="O1695" i="2"/>
  <c r="T1694" i="2"/>
  <c r="S1694" i="2"/>
  <c r="U1694" i="2" s="1"/>
  <c r="P1694" i="2"/>
  <c r="O1694" i="2"/>
  <c r="T1693" i="2"/>
  <c r="S1693" i="2"/>
  <c r="U1693" i="2" s="1"/>
  <c r="P1693" i="2"/>
  <c r="O1693" i="2"/>
  <c r="T1692" i="2"/>
  <c r="S1692" i="2"/>
  <c r="U1692" i="2" s="1"/>
  <c r="P1692" i="2"/>
  <c r="O1692" i="2"/>
  <c r="T1691" i="2"/>
  <c r="S1691" i="2"/>
  <c r="U1691" i="2" s="1"/>
  <c r="P1691" i="2"/>
  <c r="O1691" i="2"/>
  <c r="T1690" i="2"/>
  <c r="S1690" i="2"/>
  <c r="U1690" i="2" s="1"/>
  <c r="P1690" i="2"/>
  <c r="O1690" i="2"/>
  <c r="T1689" i="2"/>
  <c r="S1689" i="2"/>
  <c r="U1689" i="2" s="1"/>
  <c r="P1689" i="2"/>
  <c r="O1689" i="2"/>
  <c r="T1688" i="2"/>
  <c r="S1688" i="2"/>
  <c r="U1688" i="2" s="1"/>
  <c r="P1688" i="2"/>
  <c r="O1688" i="2"/>
  <c r="T1687" i="2"/>
  <c r="S1687" i="2"/>
  <c r="U1687" i="2" s="1"/>
  <c r="P1687" i="2"/>
  <c r="O1687" i="2"/>
  <c r="T1686" i="2"/>
  <c r="S1686" i="2"/>
  <c r="U1686" i="2" s="1"/>
  <c r="P1686" i="2"/>
  <c r="O1686" i="2"/>
  <c r="T1685" i="2"/>
  <c r="S1685" i="2"/>
  <c r="U1685" i="2" s="1"/>
  <c r="P1685" i="2"/>
  <c r="O1685" i="2"/>
  <c r="T1684" i="2"/>
  <c r="S1684" i="2"/>
  <c r="U1684" i="2" s="1"/>
  <c r="P1684" i="2"/>
  <c r="O1684" i="2"/>
  <c r="T1683" i="2"/>
  <c r="S1683" i="2"/>
  <c r="U1683" i="2" s="1"/>
  <c r="P1683" i="2"/>
  <c r="O1683" i="2"/>
  <c r="T1682" i="2"/>
  <c r="S1682" i="2"/>
  <c r="U1682" i="2" s="1"/>
  <c r="P1682" i="2"/>
  <c r="O1682" i="2"/>
  <c r="T1681" i="2"/>
  <c r="S1681" i="2"/>
  <c r="U1681" i="2" s="1"/>
  <c r="P1681" i="2"/>
  <c r="O1681" i="2"/>
  <c r="T1680" i="2"/>
  <c r="S1680" i="2"/>
  <c r="U1680" i="2" s="1"/>
  <c r="P1680" i="2"/>
  <c r="O1680" i="2"/>
  <c r="T1679" i="2"/>
  <c r="S1679" i="2"/>
  <c r="U1679" i="2" s="1"/>
  <c r="P1679" i="2"/>
  <c r="O1679" i="2"/>
  <c r="T1678" i="2"/>
  <c r="S1678" i="2"/>
  <c r="U1678" i="2" s="1"/>
  <c r="P1678" i="2"/>
  <c r="O1678" i="2"/>
  <c r="T1677" i="2"/>
  <c r="S1677" i="2"/>
  <c r="U1677" i="2" s="1"/>
  <c r="P1677" i="2"/>
  <c r="O1677" i="2"/>
  <c r="T1676" i="2"/>
  <c r="S1676" i="2"/>
  <c r="U1676" i="2" s="1"/>
  <c r="P1676" i="2"/>
  <c r="O1676" i="2"/>
  <c r="T1675" i="2"/>
  <c r="S1675" i="2"/>
  <c r="U1675" i="2" s="1"/>
  <c r="P1675" i="2"/>
  <c r="O1675" i="2"/>
  <c r="T1674" i="2"/>
  <c r="S1674" i="2"/>
  <c r="U1674" i="2" s="1"/>
  <c r="P1674" i="2"/>
  <c r="O1674" i="2"/>
  <c r="T1673" i="2"/>
  <c r="S1673" i="2"/>
  <c r="U1673" i="2" s="1"/>
  <c r="P1673" i="2"/>
  <c r="O1673" i="2"/>
  <c r="T1672" i="2"/>
  <c r="S1672" i="2"/>
  <c r="U1672" i="2" s="1"/>
  <c r="P1672" i="2"/>
  <c r="O1672" i="2"/>
  <c r="T1671" i="2"/>
  <c r="S1671" i="2"/>
  <c r="U1671" i="2" s="1"/>
  <c r="P1671" i="2"/>
  <c r="O1671" i="2"/>
  <c r="T1670" i="2"/>
  <c r="S1670" i="2"/>
  <c r="U1670" i="2" s="1"/>
  <c r="P1670" i="2"/>
  <c r="O1670" i="2"/>
  <c r="T1669" i="2"/>
  <c r="S1669" i="2"/>
  <c r="U1669" i="2" s="1"/>
  <c r="P1669" i="2"/>
  <c r="O1669" i="2"/>
  <c r="T1668" i="2"/>
  <c r="S1668" i="2"/>
  <c r="U1668" i="2" s="1"/>
  <c r="P1668" i="2"/>
  <c r="O1668" i="2"/>
  <c r="T1667" i="2"/>
  <c r="S1667" i="2"/>
  <c r="U1667" i="2" s="1"/>
  <c r="P1667" i="2"/>
  <c r="O1667" i="2"/>
  <c r="T1666" i="2"/>
  <c r="S1666" i="2"/>
  <c r="U1666" i="2" s="1"/>
  <c r="P1666" i="2"/>
  <c r="O1666" i="2"/>
  <c r="T1665" i="2"/>
  <c r="S1665" i="2"/>
  <c r="U1665" i="2" s="1"/>
  <c r="P1665" i="2"/>
  <c r="O1665" i="2"/>
  <c r="T1664" i="2"/>
  <c r="S1664" i="2"/>
  <c r="U1664" i="2" s="1"/>
  <c r="P1664" i="2"/>
  <c r="O1664" i="2"/>
  <c r="T1663" i="2"/>
  <c r="S1663" i="2"/>
  <c r="U1663" i="2" s="1"/>
  <c r="P1663" i="2"/>
  <c r="O1663" i="2"/>
  <c r="T1662" i="2"/>
  <c r="S1662" i="2"/>
  <c r="U1662" i="2" s="1"/>
  <c r="P1662" i="2"/>
  <c r="O1662" i="2"/>
  <c r="T1661" i="2"/>
  <c r="S1661" i="2"/>
  <c r="U1661" i="2" s="1"/>
  <c r="P1661" i="2"/>
  <c r="O1661" i="2"/>
  <c r="T1660" i="2"/>
  <c r="S1660" i="2"/>
  <c r="U1660" i="2" s="1"/>
  <c r="P1660" i="2"/>
  <c r="O1660" i="2"/>
  <c r="T1659" i="2"/>
  <c r="S1659" i="2"/>
  <c r="U1659" i="2" s="1"/>
  <c r="P1659" i="2"/>
  <c r="O1659" i="2"/>
  <c r="T1658" i="2"/>
  <c r="S1658" i="2"/>
  <c r="U1658" i="2" s="1"/>
  <c r="P1658" i="2"/>
  <c r="O1658" i="2"/>
  <c r="T1657" i="2"/>
  <c r="S1657" i="2"/>
  <c r="U1657" i="2" s="1"/>
  <c r="P1657" i="2"/>
  <c r="O1657" i="2"/>
  <c r="T1656" i="2"/>
  <c r="S1656" i="2"/>
  <c r="U1656" i="2" s="1"/>
  <c r="P1656" i="2"/>
  <c r="O1656" i="2"/>
  <c r="T1655" i="2"/>
  <c r="S1655" i="2"/>
  <c r="U1655" i="2" s="1"/>
  <c r="P1655" i="2"/>
  <c r="O1655" i="2"/>
  <c r="T1654" i="2"/>
  <c r="S1654" i="2"/>
  <c r="U1654" i="2" s="1"/>
  <c r="P1654" i="2"/>
  <c r="O1654" i="2"/>
  <c r="T1653" i="2"/>
  <c r="S1653" i="2"/>
  <c r="U1653" i="2" s="1"/>
  <c r="P1653" i="2"/>
  <c r="O1653" i="2"/>
  <c r="T1652" i="2"/>
  <c r="S1652" i="2"/>
  <c r="U1652" i="2" s="1"/>
  <c r="P1652" i="2"/>
  <c r="O1652" i="2"/>
  <c r="T1651" i="2"/>
  <c r="S1651" i="2"/>
  <c r="U1651" i="2" s="1"/>
  <c r="P1651" i="2"/>
  <c r="O1651" i="2"/>
  <c r="T1650" i="2"/>
  <c r="S1650" i="2"/>
  <c r="U1650" i="2" s="1"/>
  <c r="P1650" i="2"/>
  <c r="O1650" i="2"/>
  <c r="T1649" i="2"/>
  <c r="S1649" i="2"/>
  <c r="U1649" i="2" s="1"/>
  <c r="P1649" i="2"/>
  <c r="O1649" i="2"/>
  <c r="T1648" i="2"/>
  <c r="S1648" i="2"/>
  <c r="U1648" i="2" s="1"/>
  <c r="P1648" i="2"/>
  <c r="O1648" i="2"/>
  <c r="T1647" i="2"/>
  <c r="S1647" i="2"/>
  <c r="U1647" i="2" s="1"/>
  <c r="P1647" i="2"/>
  <c r="O1647" i="2"/>
  <c r="T1646" i="2"/>
  <c r="S1646" i="2"/>
  <c r="U1646" i="2" s="1"/>
  <c r="P1646" i="2"/>
  <c r="O1646" i="2"/>
  <c r="T1645" i="2"/>
  <c r="S1645" i="2"/>
  <c r="U1645" i="2" s="1"/>
  <c r="P1645" i="2"/>
  <c r="O1645" i="2"/>
  <c r="T1644" i="2"/>
  <c r="S1644" i="2"/>
  <c r="U1644" i="2" s="1"/>
  <c r="P1644" i="2"/>
  <c r="O1644" i="2"/>
  <c r="T1643" i="2"/>
  <c r="S1643" i="2"/>
  <c r="U1643" i="2" s="1"/>
  <c r="P1643" i="2"/>
  <c r="O1643" i="2"/>
  <c r="T1642" i="2"/>
  <c r="S1642" i="2"/>
  <c r="U1642" i="2" s="1"/>
  <c r="P1642" i="2"/>
  <c r="O1642" i="2"/>
  <c r="T1641" i="2"/>
  <c r="S1641" i="2"/>
  <c r="U1641" i="2" s="1"/>
  <c r="P1641" i="2"/>
  <c r="O1641" i="2"/>
  <c r="T1640" i="2"/>
  <c r="S1640" i="2"/>
  <c r="U1640" i="2" s="1"/>
  <c r="P1640" i="2"/>
  <c r="O1640" i="2"/>
  <c r="T1639" i="2"/>
  <c r="S1639" i="2"/>
  <c r="U1639" i="2" s="1"/>
  <c r="P1639" i="2"/>
  <c r="O1639" i="2"/>
  <c r="T1638" i="2"/>
  <c r="S1638" i="2"/>
  <c r="U1638" i="2" s="1"/>
  <c r="P1638" i="2"/>
  <c r="O1638" i="2"/>
  <c r="T1637" i="2"/>
  <c r="S1637" i="2"/>
  <c r="U1637" i="2" s="1"/>
  <c r="P1637" i="2"/>
  <c r="O1637" i="2"/>
  <c r="T1636" i="2"/>
  <c r="S1636" i="2"/>
  <c r="U1636" i="2" s="1"/>
  <c r="P1636" i="2"/>
  <c r="O1636" i="2"/>
  <c r="T1635" i="2"/>
  <c r="S1635" i="2"/>
  <c r="U1635" i="2" s="1"/>
  <c r="P1635" i="2"/>
  <c r="O1635" i="2"/>
  <c r="T1634" i="2"/>
  <c r="S1634" i="2"/>
  <c r="U1634" i="2" s="1"/>
  <c r="P1634" i="2"/>
  <c r="O1634" i="2"/>
  <c r="T1633" i="2"/>
  <c r="S1633" i="2"/>
  <c r="U1633" i="2" s="1"/>
  <c r="P1633" i="2"/>
  <c r="O1633" i="2"/>
  <c r="T1632" i="2"/>
  <c r="S1632" i="2"/>
  <c r="U1632" i="2" s="1"/>
  <c r="P1632" i="2"/>
  <c r="O1632" i="2"/>
  <c r="T1631" i="2"/>
  <c r="S1631" i="2"/>
  <c r="U1631" i="2" s="1"/>
  <c r="P1631" i="2"/>
  <c r="O1631" i="2"/>
  <c r="T1630" i="2"/>
  <c r="S1630" i="2"/>
  <c r="U1630" i="2" s="1"/>
  <c r="P1630" i="2"/>
  <c r="O1630" i="2"/>
  <c r="T1629" i="2"/>
  <c r="S1629" i="2"/>
  <c r="U1629" i="2" s="1"/>
  <c r="P1629" i="2"/>
  <c r="O1629" i="2"/>
  <c r="T1628" i="2"/>
  <c r="S1628" i="2"/>
  <c r="U1628" i="2" s="1"/>
  <c r="P1628" i="2"/>
  <c r="O1628" i="2"/>
  <c r="T1627" i="2"/>
  <c r="S1627" i="2"/>
  <c r="U1627" i="2" s="1"/>
  <c r="P1627" i="2"/>
  <c r="O1627" i="2"/>
  <c r="T1626" i="2"/>
  <c r="S1626" i="2"/>
  <c r="U1626" i="2" s="1"/>
  <c r="P1626" i="2"/>
  <c r="O1626" i="2"/>
  <c r="T1625" i="2"/>
  <c r="S1625" i="2"/>
  <c r="U1625" i="2" s="1"/>
  <c r="P1625" i="2"/>
  <c r="O1625" i="2"/>
  <c r="T1624" i="2"/>
  <c r="S1624" i="2"/>
  <c r="U1624" i="2" s="1"/>
  <c r="P1624" i="2"/>
  <c r="O1624" i="2"/>
  <c r="T1623" i="2"/>
  <c r="S1623" i="2"/>
  <c r="U1623" i="2" s="1"/>
  <c r="P1623" i="2"/>
  <c r="O1623" i="2"/>
  <c r="T1622" i="2"/>
  <c r="S1622" i="2"/>
  <c r="U1622" i="2" s="1"/>
  <c r="P1622" i="2"/>
  <c r="O1622" i="2"/>
  <c r="T1621" i="2"/>
  <c r="S1621" i="2"/>
  <c r="U1621" i="2" s="1"/>
  <c r="P1621" i="2"/>
  <c r="O1621" i="2"/>
  <c r="T1620" i="2"/>
  <c r="S1620" i="2"/>
  <c r="U1620" i="2" s="1"/>
  <c r="P1620" i="2"/>
  <c r="O1620" i="2"/>
  <c r="T1619" i="2"/>
  <c r="S1619" i="2"/>
  <c r="U1619" i="2" s="1"/>
  <c r="P1619" i="2"/>
  <c r="O1619" i="2"/>
  <c r="T1618" i="2"/>
  <c r="S1618" i="2"/>
  <c r="U1618" i="2" s="1"/>
  <c r="P1618" i="2"/>
  <c r="O1618" i="2"/>
  <c r="T1617" i="2"/>
  <c r="S1617" i="2"/>
  <c r="U1617" i="2" s="1"/>
  <c r="P1617" i="2"/>
  <c r="O1617" i="2"/>
  <c r="T1616" i="2"/>
  <c r="S1616" i="2"/>
  <c r="U1616" i="2" s="1"/>
  <c r="P1616" i="2"/>
  <c r="O1616" i="2"/>
  <c r="T1615" i="2"/>
  <c r="S1615" i="2"/>
  <c r="U1615" i="2" s="1"/>
  <c r="P1615" i="2"/>
  <c r="O1615" i="2"/>
  <c r="T1614" i="2"/>
  <c r="S1614" i="2"/>
  <c r="U1614" i="2" s="1"/>
  <c r="P1614" i="2"/>
  <c r="O1614" i="2"/>
  <c r="T1613" i="2"/>
  <c r="S1613" i="2"/>
  <c r="U1613" i="2" s="1"/>
  <c r="P1613" i="2"/>
  <c r="O1613" i="2"/>
  <c r="T1612" i="2"/>
  <c r="S1612" i="2"/>
  <c r="U1612" i="2" s="1"/>
  <c r="P1612" i="2"/>
  <c r="O1612" i="2"/>
  <c r="T1611" i="2"/>
  <c r="S1611" i="2"/>
  <c r="U1611" i="2" s="1"/>
  <c r="P1611" i="2"/>
  <c r="O1611" i="2"/>
  <c r="T1610" i="2"/>
  <c r="S1610" i="2"/>
  <c r="U1610" i="2" s="1"/>
  <c r="P1610" i="2"/>
  <c r="O1610" i="2"/>
  <c r="T1609" i="2"/>
  <c r="S1609" i="2"/>
  <c r="U1609" i="2" s="1"/>
  <c r="P1609" i="2"/>
  <c r="O1609" i="2"/>
  <c r="T1608" i="2"/>
  <c r="S1608" i="2"/>
  <c r="U1608" i="2" s="1"/>
  <c r="P1608" i="2"/>
  <c r="O1608" i="2"/>
  <c r="T1607" i="2"/>
  <c r="S1607" i="2"/>
  <c r="U1607" i="2" s="1"/>
  <c r="P1607" i="2"/>
  <c r="O1607" i="2"/>
  <c r="T1606" i="2"/>
  <c r="S1606" i="2"/>
  <c r="U1606" i="2" s="1"/>
  <c r="P1606" i="2"/>
  <c r="O1606" i="2"/>
  <c r="T1605" i="2"/>
  <c r="S1605" i="2"/>
  <c r="U1605" i="2" s="1"/>
  <c r="P1605" i="2"/>
  <c r="O1605" i="2"/>
  <c r="T1604" i="2"/>
  <c r="S1604" i="2"/>
  <c r="U1604" i="2" s="1"/>
  <c r="P1604" i="2"/>
  <c r="O1604" i="2"/>
  <c r="T1603" i="2"/>
  <c r="S1603" i="2"/>
  <c r="U1603" i="2" s="1"/>
  <c r="P1603" i="2"/>
  <c r="O1603" i="2"/>
  <c r="T1602" i="2"/>
  <c r="S1602" i="2"/>
  <c r="U1602" i="2" s="1"/>
  <c r="P1602" i="2"/>
  <c r="O1602" i="2"/>
  <c r="T1601" i="2"/>
  <c r="S1601" i="2"/>
  <c r="U1601" i="2" s="1"/>
  <c r="P1601" i="2"/>
  <c r="O1601" i="2"/>
  <c r="T1600" i="2"/>
  <c r="S1600" i="2"/>
  <c r="U1600" i="2" s="1"/>
  <c r="P1600" i="2"/>
  <c r="O1600" i="2"/>
  <c r="T1599" i="2"/>
  <c r="S1599" i="2"/>
  <c r="U1599" i="2" s="1"/>
  <c r="P1599" i="2"/>
  <c r="O1599" i="2"/>
  <c r="T1598" i="2"/>
  <c r="S1598" i="2"/>
  <c r="U1598" i="2" s="1"/>
  <c r="P1598" i="2"/>
  <c r="O1598" i="2"/>
  <c r="T1597" i="2"/>
  <c r="S1597" i="2"/>
  <c r="U1597" i="2" s="1"/>
  <c r="P1597" i="2"/>
  <c r="O1597" i="2"/>
  <c r="T1596" i="2"/>
  <c r="S1596" i="2"/>
  <c r="U1596" i="2" s="1"/>
  <c r="P1596" i="2"/>
  <c r="O1596" i="2"/>
  <c r="T1595" i="2"/>
  <c r="S1595" i="2"/>
  <c r="U1595" i="2" s="1"/>
  <c r="P1595" i="2"/>
  <c r="O1595" i="2"/>
  <c r="T1594" i="2"/>
  <c r="S1594" i="2"/>
  <c r="U1594" i="2" s="1"/>
  <c r="P1594" i="2"/>
  <c r="O1594" i="2"/>
  <c r="T1593" i="2"/>
  <c r="S1593" i="2"/>
  <c r="U1593" i="2" s="1"/>
  <c r="P1593" i="2"/>
  <c r="O1593" i="2"/>
  <c r="T1592" i="2"/>
  <c r="S1592" i="2"/>
  <c r="U1592" i="2" s="1"/>
  <c r="P1592" i="2"/>
  <c r="O1592" i="2"/>
  <c r="T1591" i="2"/>
  <c r="S1591" i="2"/>
  <c r="U1591" i="2" s="1"/>
  <c r="P1591" i="2"/>
  <c r="O1591" i="2"/>
  <c r="T1590" i="2"/>
  <c r="S1590" i="2"/>
  <c r="U1590" i="2" s="1"/>
  <c r="P1590" i="2"/>
  <c r="O1590" i="2"/>
  <c r="T1589" i="2"/>
  <c r="S1589" i="2"/>
  <c r="U1589" i="2" s="1"/>
  <c r="P1589" i="2"/>
  <c r="O1589" i="2"/>
  <c r="T1588" i="2"/>
  <c r="S1588" i="2"/>
  <c r="U1588" i="2" s="1"/>
  <c r="P1588" i="2"/>
  <c r="O1588" i="2"/>
  <c r="T1587" i="2"/>
  <c r="S1587" i="2"/>
  <c r="U1587" i="2" s="1"/>
  <c r="P1587" i="2"/>
  <c r="O1587" i="2"/>
  <c r="T1586" i="2"/>
  <c r="S1586" i="2"/>
  <c r="U1586" i="2" s="1"/>
  <c r="P1586" i="2"/>
  <c r="O1586" i="2"/>
  <c r="T1585" i="2"/>
  <c r="S1585" i="2"/>
  <c r="U1585" i="2" s="1"/>
  <c r="P1585" i="2"/>
  <c r="O1585" i="2"/>
  <c r="T1584" i="2"/>
  <c r="S1584" i="2"/>
  <c r="U1584" i="2" s="1"/>
  <c r="P1584" i="2"/>
  <c r="O1584" i="2"/>
  <c r="T1583" i="2"/>
  <c r="S1583" i="2"/>
  <c r="U1583" i="2" s="1"/>
  <c r="P1583" i="2"/>
  <c r="O1583" i="2"/>
  <c r="T1582" i="2"/>
  <c r="S1582" i="2"/>
  <c r="U1582" i="2" s="1"/>
  <c r="P1582" i="2"/>
  <c r="O1582" i="2"/>
  <c r="T1581" i="2"/>
  <c r="S1581" i="2"/>
  <c r="U1581" i="2" s="1"/>
  <c r="P1581" i="2"/>
  <c r="O1581" i="2"/>
  <c r="T1580" i="2"/>
  <c r="S1580" i="2"/>
  <c r="U1580" i="2" s="1"/>
  <c r="P1580" i="2"/>
  <c r="O1580" i="2"/>
  <c r="T1579" i="2"/>
  <c r="S1579" i="2"/>
  <c r="U1579" i="2" s="1"/>
  <c r="P1579" i="2"/>
  <c r="O1579" i="2"/>
  <c r="T1578" i="2"/>
  <c r="S1578" i="2"/>
  <c r="U1578" i="2" s="1"/>
  <c r="P1578" i="2"/>
  <c r="O1578" i="2"/>
  <c r="T1577" i="2"/>
  <c r="S1577" i="2"/>
  <c r="U1577" i="2" s="1"/>
  <c r="P1577" i="2"/>
  <c r="O1577" i="2"/>
  <c r="T1576" i="2"/>
  <c r="S1576" i="2"/>
  <c r="U1576" i="2" s="1"/>
  <c r="P1576" i="2"/>
  <c r="O1576" i="2"/>
  <c r="T1575" i="2"/>
  <c r="S1575" i="2"/>
  <c r="U1575" i="2" s="1"/>
  <c r="P1575" i="2"/>
  <c r="O1575" i="2"/>
  <c r="T1574" i="2"/>
  <c r="S1574" i="2"/>
  <c r="U1574" i="2" s="1"/>
  <c r="P1574" i="2"/>
  <c r="O1574" i="2"/>
  <c r="T1573" i="2"/>
  <c r="S1573" i="2"/>
  <c r="U1573" i="2" s="1"/>
  <c r="P1573" i="2"/>
  <c r="O1573" i="2"/>
  <c r="T1572" i="2"/>
  <c r="S1572" i="2"/>
  <c r="U1572" i="2" s="1"/>
  <c r="P1572" i="2"/>
  <c r="O1572" i="2"/>
  <c r="T1571" i="2"/>
  <c r="S1571" i="2"/>
  <c r="U1571" i="2" s="1"/>
  <c r="P1571" i="2"/>
  <c r="O1571" i="2"/>
  <c r="T1570" i="2"/>
  <c r="S1570" i="2"/>
  <c r="U1570" i="2" s="1"/>
  <c r="P1570" i="2"/>
  <c r="O1570" i="2"/>
  <c r="T1569" i="2"/>
  <c r="S1569" i="2"/>
  <c r="U1569" i="2" s="1"/>
  <c r="P1569" i="2"/>
  <c r="O1569" i="2"/>
  <c r="T1568" i="2"/>
  <c r="S1568" i="2"/>
  <c r="U1568" i="2" s="1"/>
  <c r="P1568" i="2"/>
  <c r="O1568" i="2"/>
  <c r="T1567" i="2"/>
  <c r="S1567" i="2"/>
  <c r="U1567" i="2" s="1"/>
  <c r="P1567" i="2"/>
  <c r="O1567" i="2"/>
  <c r="T1566" i="2"/>
  <c r="S1566" i="2"/>
  <c r="U1566" i="2" s="1"/>
  <c r="P1566" i="2"/>
  <c r="O1566" i="2"/>
  <c r="T1565" i="2"/>
  <c r="S1565" i="2"/>
  <c r="U1565" i="2" s="1"/>
  <c r="P1565" i="2"/>
  <c r="O1565" i="2"/>
  <c r="T1564" i="2"/>
  <c r="S1564" i="2"/>
  <c r="U1564" i="2" s="1"/>
  <c r="P1564" i="2"/>
  <c r="O1564" i="2"/>
  <c r="T1563" i="2"/>
  <c r="S1563" i="2"/>
  <c r="U1563" i="2" s="1"/>
  <c r="P1563" i="2"/>
  <c r="O1563" i="2"/>
  <c r="T1562" i="2"/>
  <c r="S1562" i="2"/>
  <c r="U1562" i="2" s="1"/>
  <c r="P1562" i="2"/>
  <c r="O1562" i="2"/>
  <c r="T1561" i="2"/>
  <c r="S1561" i="2"/>
  <c r="U1561" i="2" s="1"/>
  <c r="P1561" i="2"/>
  <c r="O1561" i="2"/>
  <c r="T1560" i="2"/>
  <c r="S1560" i="2"/>
  <c r="U1560" i="2" s="1"/>
  <c r="P1560" i="2"/>
  <c r="O1560" i="2"/>
  <c r="T1559" i="2"/>
  <c r="S1559" i="2"/>
  <c r="U1559" i="2" s="1"/>
  <c r="P1559" i="2"/>
  <c r="O1559" i="2"/>
  <c r="T1558" i="2"/>
  <c r="S1558" i="2"/>
  <c r="U1558" i="2" s="1"/>
  <c r="P1558" i="2"/>
  <c r="O1558" i="2"/>
  <c r="T1557" i="2"/>
  <c r="S1557" i="2"/>
  <c r="U1557" i="2" s="1"/>
  <c r="P1557" i="2"/>
  <c r="O1557" i="2"/>
  <c r="T1556" i="2"/>
  <c r="S1556" i="2"/>
  <c r="U1556" i="2" s="1"/>
  <c r="P1556" i="2"/>
  <c r="O1556" i="2"/>
  <c r="T1555" i="2"/>
  <c r="S1555" i="2"/>
  <c r="U1555" i="2" s="1"/>
  <c r="P1555" i="2"/>
  <c r="O1555" i="2"/>
  <c r="T1554" i="2"/>
  <c r="S1554" i="2"/>
  <c r="U1554" i="2" s="1"/>
  <c r="P1554" i="2"/>
  <c r="O1554" i="2"/>
  <c r="T1553" i="2"/>
  <c r="S1553" i="2"/>
  <c r="U1553" i="2" s="1"/>
  <c r="P1553" i="2"/>
  <c r="O1553" i="2"/>
  <c r="T1552" i="2"/>
  <c r="S1552" i="2"/>
  <c r="U1552" i="2" s="1"/>
  <c r="P1552" i="2"/>
  <c r="O1552" i="2"/>
  <c r="T1551" i="2"/>
  <c r="S1551" i="2"/>
  <c r="U1551" i="2" s="1"/>
  <c r="P1551" i="2"/>
  <c r="O1551" i="2"/>
  <c r="T1550" i="2"/>
  <c r="S1550" i="2"/>
  <c r="U1550" i="2" s="1"/>
  <c r="P1550" i="2"/>
  <c r="O1550" i="2"/>
  <c r="T1549" i="2"/>
  <c r="S1549" i="2"/>
  <c r="U1549" i="2" s="1"/>
  <c r="P1549" i="2"/>
  <c r="O1549" i="2"/>
  <c r="T1548" i="2"/>
  <c r="S1548" i="2"/>
  <c r="U1548" i="2" s="1"/>
  <c r="P1548" i="2"/>
  <c r="O1548" i="2"/>
  <c r="T1547" i="2"/>
  <c r="S1547" i="2"/>
  <c r="U1547" i="2" s="1"/>
  <c r="P1547" i="2"/>
  <c r="O1547" i="2"/>
  <c r="T1546" i="2"/>
  <c r="S1546" i="2"/>
  <c r="U1546" i="2" s="1"/>
  <c r="P1546" i="2"/>
  <c r="O1546" i="2"/>
  <c r="T1545" i="2"/>
  <c r="S1545" i="2"/>
  <c r="U1545" i="2" s="1"/>
  <c r="P1545" i="2"/>
  <c r="O1545" i="2"/>
  <c r="T1544" i="2"/>
  <c r="S1544" i="2"/>
  <c r="U1544" i="2" s="1"/>
  <c r="P1544" i="2"/>
  <c r="O1544" i="2"/>
  <c r="T1543" i="2"/>
  <c r="S1543" i="2"/>
  <c r="U1543" i="2" s="1"/>
  <c r="P1543" i="2"/>
  <c r="O1543" i="2"/>
  <c r="T1542" i="2"/>
  <c r="S1542" i="2"/>
  <c r="U1542" i="2" s="1"/>
  <c r="P1542" i="2"/>
  <c r="O1542" i="2"/>
  <c r="T1541" i="2"/>
  <c r="S1541" i="2"/>
  <c r="U1541" i="2" s="1"/>
  <c r="P1541" i="2"/>
  <c r="O1541" i="2"/>
  <c r="T1540" i="2"/>
  <c r="S1540" i="2"/>
  <c r="U1540" i="2" s="1"/>
  <c r="P1540" i="2"/>
  <c r="O1540" i="2"/>
  <c r="T1539" i="2"/>
  <c r="S1539" i="2"/>
  <c r="U1539" i="2" s="1"/>
  <c r="P1539" i="2"/>
  <c r="O1539" i="2"/>
  <c r="T1538" i="2"/>
  <c r="S1538" i="2"/>
  <c r="U1538" i="2" s="1"/>
  <c r="P1538" i="2"/>
  <c r="O1538" i="2"/>
  <c r="T1537" i="2"/>
  <c r="S1537" i="2"/>
  <c r="U1537" i="2" s="1"/>
  <c r="P1537" i="2"/>
  <c r="O1537" i="2"/>
  <c r="T1536" i="2"/>
  <c r="S1536" i="2"/>
  <c r="U1536" i="2" s="1"/>
  <c r="P1536" i="2"/>
  <c r="O1536" i="2"/>
  <c r="T1535" i="2"/>
  <c r="S1535" i="2"/>
  <c r="U1535" i="2" s="1"/>
  <c r="P1535" i="2"/>
  <c r="O1535" i="2"/>
  <c r="T1534" i="2"/>
  <c r="S1534" i="2"/>
  <c r="U1534" i="2" s="1"/>
  <c r="P1534" i="2"/>
  <c r="O1534" i="2"/>
  <c r="T1533" i="2"/>
  <c r="S1533" i="2"/>
  <c r="U1533" i="2" s="1"/>
  <c r="P1533" i="2"/>
  <c r="O1533" i="2"/>
  <c r="T1532" i="2"/>
  <c r="S1532" i="2"/>
  <c r="U1532" i="2" s="1"/>
  <c r="P1532" i="2"/>
  <c r="O1532" i="2"/>
  <c r="T1531" i="2"/>
  <c r="S1531" i="2"/>
  <c r="U1531" i="2" s="1"/>
  <c r="P1531" i="2"/>
  <c r="O1531" i="2"/>
  <c r="T1530" i="2"/>
  <c r="S1530" i="2"/>
  <c r="U1530" i="2" s="1"/>
  <c r="P1530" i="2"/>
  <c r="O1530" i="2"/>
  <c r="T1529" i="2"/>
  <c r="S1529" i="2"/>
  <c r="U1529" i="2" s="1"/>
  <c r="P1529" i="2"/>
  <c r="O1529" i="2"/>
  <c r="T1528" i="2"/>
  <c r="S1528" i="2"/>
  <c r="U1528" i="2" s="1"/>
  <c r="P1528" i="2"/>
  <c r="O1528" i="2"/>
  <c r="T1527" i="2"/>
  <c r="S1527" i="2"/>
  <c r="U1527" i="2" s="1"/>
  <c r="P1527" i="2"/>
  <c r="O1527" i="2"/>
  <c r="T1526" i="2"/>
  <c r="S1526" i="2"/>
  <c r="U1526" i="2" s="1"/>
  <c r="P1526" i="2"/>
  <c r="O1526" i="2"/>
  <c r="T1525" i="2"/>
  <c r="S1525" i="2"/>
  <c r="U1525" i="2" s="1"/>
  <c r="P1525" i="2"/>
  <c r="O1525" i="2"/>
  <c r="T1524" i="2"/>
  <c r="S1524" i="2"/>
  <c r="U1524" i="2" s="1"/>
  <c r="P1524" i="2"/>
  <c r="O1524" i="2"/>
  <c r="T1523" i="2"/>
  <c r="S1523" i="2"/>
  <c r="U1523" i="2" s="1"/>
  <c r="P1523" i="2"/>
  <c r="O1523" i="2"/>
  <c r="T1522" i="2"/>
  <c r="S1522" i="2"/>
  <c r="U1522" i="2" s="1"/>
  <c r="P1522" i="2"/>
  <c r="O1522" i="2"/>
  <c r="T1521" i="2"/>
  <c r="S1521" i="2"/>
  <c r="U1521" i="2" s="1"/>
  <c r="P1521" i="2"/>
  <c r="O1521" i="2"/>
  <c r="T1520" i="2"/>
  <c r="S1520" i="2"/>
  <c r="U1520" i="2" s="1"/>
  <c r="P1520" i="2"/>
  <c r="O1520" i="2"/>
  <c r="T1519" i="2"/>
  <c r="S1519" i="2"/>
  <c r="U1519" i="2" s="1"/>
  <c r="P1519" i="2"/>
  <c r="O1519" i="2"/>
  <c r="T1518" i="2"/>
  <c r="S1518" i="2"/>
  <c r="U1518" i="2" s="1"/>
  <c r="P1518" i="2"/>
  <c r="O1518" i="2"/>
  <c r="T1517" i="2"/>
  <c r="S1517" i="2"/>
  <c r="U1517" i="2" s="1"/>
  <c r="P1517" i="2"/>
  <c r="O1517" i="2"/>
  <c r="T1516" i="2"/>
  <c r="S1516" i="2"/>
  <c r="U1516" i="2" s="1"/>
  <c r="P1516" i="2"/>
  <c r="O1516" i="2"/>
  <c r="T1515" i="2"/>
  <c r="S1515" i="2"/>
  <c r="U1515" i="2" s="1"/>
  <c r="P1515" i="2"/>
  <c r="O1515" i="2"/>
  <c r="T1514" i="2"/>
  <c r="S1514" i="2"/>
  <c r="U1514" i="2" s="1"/>
  <c r="P1514" i="2"/>
  <c r="O1514" i="2"/>
  <c r="T1513" i="2"/>
  <c r="S1513" i="2"/>
  <c r="U1513" i="2" s="1"/>
  <c r="P1513" i="2"/>
  <c r="O1513" i="2"/>
  <c r="T1512" i="2"/>
  <c r="S1512" i="2"/>
  <c r="U1512" i="2" s="1"/>
  <c r="P1512" i="2"/>
  <c r="O1512" i="2"/>
  <c r="T1511" i="2"/>
  <c r="S1511" i="2"/>
  <c r="U1511" i="2" s="1"/>
  <c r="P1511" i="2"/>
  <c r="O1511" i="2"/>
  <c r="T1510" i="2"/>
  <c r="S1510" i="2"/>
  <c r="U1510" i="2" s="1"/>
  <c r="P1510" i="2"/>
  <c r="O1510" i="2"/>
  <c r="T1509" i="2"/>
  <c r="S1509" i="2"/>
  <c r="U1509" i="2" s="1"/>
  <c r="P1509" i="2"/>
  <c r="O1509" i="2"/>
  <c r="T1508" i="2"/>
  <c r="S1508" i="2"/>
  <c r="U1508" i="2" s="1"/>
  <c r="P1508" i="2"/>
  <c r="O1508" i="2"/>
  <c r="T1507" i="2"/>
  <c r="S1507" i="2"/>
  <c r="U1507" i="2" s="1"/>
  <c r="P1507" i="2"/>
  <c r="O1507" i="2"/>
  <c r="T1506" i="2"/>
  <c r="S1506" i="2"/>
  <c r="U1506" i="2" s="1"/>
  <c r="P1506" i="2"/>
  <c r="O1506" i="2"/>
  <c r="T1505" i="2"/>
  <c r="S1505" i="2"/>
  <c r="U1505" i="2" s="1"/>
  <c r="P1505" i="2"/>
  <c r="O1505" i="2"/>
  <c r="T1504" i="2"/>
  <c r="S1504" i="2"/>
  <c r="U1504" i="2" s="1"/>
  <c r="P1504" i="2"/>
  <c r="O1504" i="2"/>
  <c r="T1503" i="2"/>
  <c r="S1503" i="2"/>
  <c r="U1503" i="2" s="1"/>
  <c r="P1503" i="2"/>
  <c r="O1503" i="2"/>
  <c r="T1502" i="2"/>
  <c r="S1502" i="2"/>
  <c r="U1502" i="2" s="1"/>
  <c r="P1502" i="2"/>
  <c r="O1502" i="2"/>
  <c r="T1501" i="2"/>
  <c r="S1501" i="2"/>
  <c r="U1501" i="2" s="1"/>
  <c r="P1501" i="2"/>
  <c r="O1501" i="2"/>
  <c r="T1500" i="2"/>
  <c r="S1500" i="2"/>
  <c r="U1500" i="2" s="1"/>
  <c r="P1500" i="2"/>
  <c r="O1500" i="2"/>
  <c r="T1499" i="2"/>
  <c r="S1499" i="2"/>
  <c r="U1499" i="2" s="1"/>
  <c r="P1499" i="2"/>
  <c r="O1499" i="2"/>
  <c r="T1498" i="2"/>
  <c r="S1498" i="2"/>
  <c r="U1498" i="2" s="1"/>
  <c r="P1498" i="2"/>
  <c r="O1498" i="2"/>
  <c r="T1497" i="2"/>
  <c r="S1497" i="2"/>
  <c r="U1497" i="2" s="1"/>
  <c r="P1497" i="2"/>
  <c r="O1497" i="2"/>
  <c r="T1496" i="2"/>
  <c r="S1496" i="2"/>
  <c r="U1496" i="2" s="1"/>
  <c r="P1496" i="2"/>
  <c r="O1496" i="2"/>
  <c r="T1495" i="2"/>
  <c r="S1495" i="2"/>
  <c r="U1495" i="2" s="1"/>
  <c r="P1495" i="2"/>
  <c r="O1495" i="2"/>
  <c r="T1494" i="2"/>
  <c r="S1494" i="2"/>
  <c r="U1494" i="2" s="1"/>
  <c r="P1494" i="2"/>
  <c r="O1494" i="2"/>
  <c r="T1493" i="2"/>
  <c r="S1493" i="2"/>
  <c r="U1493" i="2" s="1"/>
  <c r="P1493" i="2"/>
  <c r="O1493" i="2"/>
  <c r="T1492" i="2"/>
  <c r="S1492" i="2"/>
  <c r="U1492" i="2" s="1"/>
  <c r="P1492" i="2"/>
  <c r="O1492" i="2"/>
  <c r="T1491" i="2"/>
  <c r="S1491" i="2"/>
  <c r="U1491" i="2" s="1"/>
  <c r="P1491" i="2"/>
  <c r="O1491" i="2"/>
  <c r="T1490" i="2"/>
  <c r="S1490" i="2"/>
  <c r="U1490" i="2" s="1"/>
  <c r="P1490" i="2"/>
  <c r="O1490" i="2"/>
  <c r="T1489" i="2"/>
  <c r="S1489" i="2"/>
  <c r="U1489" i="2" s="1"/>
  <c r="P1489" i="2"/>
  <c r="O1489" i="2"/>
  <c r="T1488" i="2"/>
  <c r="S1488" i="2"/>
  <c r="U1488" i="2" s="1"/>
  <c r="P1488" i="2"/>
  <c r="O1488" i="2"/>
  <c r="T1487" i="2"/>
  <c r="S1487" i="2"/>
  <c r="U1487" i="2" s="1"/>
  <c r="P1487" i="2"/>
  <c r="O1487" i="2"/>
  <c r="T1486" i="2"/>
  <c r="S1486" i="2"/>
  <c r="U1486" i="2" s="1"/>
  <c r="P1486" i="2"/>
  <c r="O1486" i="2"/>
  <c r="T1485" i="2"/>
  <c r="S1485" i="2"/>
  <c r="U1485" i="2" s="1"/>
  <c r="P1485" i="2"/>
  <c r="O1485" i="2"/>
  <c r="T1484" i="2"/>
  <c r="S1484" i="2"/>
  <c r="U1484" i="2" s="1"/>
  <c r="P1484" i="2"/>
  <c r="O1484" i="2"/>
  <c r="T1483" i="2"/>
  <c r="S1483" i="2"/>
  <c r="U1483" i="2" s="1"/>
  <c r="P1483" i="2"/>
  <c r="O1483" i="2"/>
  <c r="T1482" i="2"/>
  <c r="S1482" i="2"/>
  <c r="U1482" i="2" s="1"/>
  <c r="P1482" i="2"/>
  <c r="O1482" i="2"/>
  <c r="T1481" i="2"/>
  <c r="S1481" i="2"/>
  <c r="U1481" i="2" s="1"/>
  <c r="P1481" i="2"/>
  <c r="O1481" i="2"/>
  <c r="T1480" i="2"/>
  <c r="S1480" i="2"/>
  <c r="U1480" i="2" s="1"/>
  <c r="P1480" i="2"/>
  <c r="O1480" i="2"/>
  <c r="T1479" i="2"/>
  <c r="S1479" i="2"/>
  <c r="U1479" i="2" s="1"/>
  <c r="P1479" i="2"/>
  <c r="O1479" i="2"/>
  <c r="T1478" i="2"/>
  <c r="S1478" i="2"/>
  <c r="U1478" i="2" s="1"/>
  <c r="P1478" i="2"/>
  <c r="O1478" i="2"/>
  <c r="T1477" i="2"/>
  <c r="S1477" i="2"/>
  <c r="U1477" i="2" s="1"/>
  <c r="P1477" i="2"/>
  <c r="O1477" i="2"/>
  <c r="T1476" i="2"/>
  <c r="S1476" i="2"/>
  <c r="U1476" i="2" s="1"/>
  <c r="P1476" i="2"/>
  <c r="O1476" i="2"/>
  <c r="T1475" i="2"/>
  <c r="S1475" i="2"/>
  <c r="U1475" i="2" s="1"/>
  <c r="P1475" i="2"/>
  <c r="O1475" i="2"/>
  <c r="T1474" i="2"/>
  <c r="S1474" i="2"/>
  <c r="U1474" i="2" s="1"/>
  <c r="P1474" i="2"/>
  <c r="O1474" i="2"/>
  <c r="T1473" i="2"/>
  <c r="S1473" i="2"/>
  <c r="U1473" i="2" s="1"/>
  <c r="P1473" i="2"/>
  <c r="O1473" i="2"/>
  <c r="T1472" i="2"/>
  <c r="S1472" i="2"/>
  <c r="U1472" i="2" s="1"/>
  <c r="P1472" i="2"/>
  <c r="O1472" i="2"/>
  <c r="T1471" i="2"/>
  <c r="S1471" i="2"/>
  <c r="U1471" i="2" s="1"/>
  <c r="P1471" i="2"/>
  <c r="O1471" i="2"/>
  <c r="T1470" i="2"/>
  <c r="S1470" i="2"/>
  <c r="U1470" i="2" s="1"/>
  <c r="P1470" i="2"/>
  <c r="O1470" i="2"/>
  <c r="T1469" i="2"/>
  <c r="S1469" i="2"/>
  <c r="U1469" i="2" s="1"/>
  <c r="P1469" i="2"/>
  <c r="O1469" i="2"/>
  <c r="T1468" i="2"/>
  <c r="S1468" i="2"/>
  <c r="U1468" i="2" s="1"/>
  <c r="P1468" i="2"/>
  <c r="O1468" i="2"/>
  <c r="T1467" i="2"/>
  <c r="S1467" i="2"/>
  <c r="U1467" i="2" s="1"/>
  <c r="P1467" i="2"/>
  <c r="O1467" i="2"/>
  <c r="T1466" i="2"/>
  <c r="S1466" i="2"/>
  <c r="U1466" i="2" s="1"/>
  <c r="P1466" i="2"/>
  <c r="O1466" i="2"/>
  <c r="T1465" i="2"/>
  <c r="S1465" i="2"/>
  <c r="U1465" i="2" s="1"/>
  <c r="P1465" i="2"/>
  <c r="O1465" i="2"/>
  <c r="T1464" i="2"/>
  <c r="S1464" i="2"/>
  <c r="U1464" i="2" s="1"/>
  <c r="P1464" i="2"/>
  <c r="O1464" i="2"/>
  <c r="T1463" i="2"/>
  <c r="S1463" i="2"/>
  <c r="U1463" i="2" s="1"/>
  <c r="P1463" i="2"/>
  <c r="O1463" i="2"/>
  <c r="T1462" i="2"/>
  <c r="S1462" i="2"/>
  <c r="U1462" i="2" s="1"/>
  <c r="P1462" i="2"/>
  <c r="O1462" i="2"/>
  <c r="T1461" i="2"/>
  <c r="S1461" i="2"/>
  <c r="U1461" i="2" s="1"/>
  <c r="P1461" i="2"/>
  <c r="O1461" i="2"/>
  <c r="T1460" i="2"/>
  <c r="S1460" i="2"/>
  <c r="U1460" i="2" s="1"/>
  <c r="P1460" i="2"/>
  <c r="O1460" i="2"/>
  <c r="T1459" i="2"/>
  <c r="S1459" i="2"/>
  <c r="U1459" i="2" s="1"/>
  <c r="P1459" i="2"/>
  <c r="O1459" i="2"/>
  <c r="T1458" i="2"/>
  <c r="S1458" i="2"/>
  <c r="U1458" i="2" s="1"/>
  <c r="P1458" i="2"/>
  <c r="O1458" i="2"/>
  <c r="T1457" i="2"/>
  <c r="S1457" i="2"/>
  <c r="U1457" i="2" s="1"/>
  <c r="P1457" i="2"/>
  <c r="O1457" i="2"/>
  <c r="T1456" i="2"/>
  <c r="S1456" i="2"/>
  <c r="U1456" i="2" s="1"/>
  <c r="P1456" i="2"/>
  <c r="O1456" i="2"/>
  <c r="T1455" i="2"/>
  <c r="S1455" i="2"/>
  <c r="U1455" i="2" s="1"/>
  <c r="P1455" i="2"/>
  <c r="O1455" i="2"/>
  <c r="T1454" i="2"/>
  <c r="S1454" i="2"/>
  <c r="U1454" i="2" s="1"/>
  <c r="P1454" i="2"/>
  <c r="O1454" i="2"/>
  <c r="T1453" i="2"/>
  <c r="S1453" i="2"/>
  <c r="U1453" i="2" s="1"/>
  <c r="P1453" i="2"/>
  <c r="O1453" i="2"/>
  <c r="T1452" i="2"/>
  <c r="S1452" i="2"/>
  <c r="U1452" i="2" s="1"/>
  <c r="P1452" i="2"/>
  <c r="O1452" i="2"/>
  <c r="T1451" i="2"/>
  <c r="S1451" i="2"/>
  <c r="U1451" i="2" s="1"/>
  <c r="P1451" i="2"/>
  <c r="O1451" i="2"/>
  <c r="T1450" i="2"/>
  <c r="S1450" i="2"/>
  <c r="U1450" i="2" s="1"/>
  <c r="P1450" i="2"/>
  <c r="O1450" i="2"/>
  <c r="T1449" i="2"/>
  <c r="S1449" i="2"/>
  <c r="U1449" i="2" s="1"/>
  <c r="P1449" i="2"/>
  <c r="O1449" i="2"/>
  <c r="T1448" i="2"/>
  <c r="S1448" i="2"/>
  <c r="U1448" i="2" s="1"/>
  <c r="P1448" i="2"/>
  <c r="O1448" i="2"/>
  <c r="T1447" i="2"/>
  <c r="S1447" i="2"/>
  <c r="U1447" i="2" s="1"/>
  <c r="P1447" i="2"/>
  <c r="O1447" i="2"/>
  <c r="T1446" i="2"/>
  <c r="S1446" i="2"/>
  <c r="U1446" i="2" s="1"/>
  <c r="P1446" i="2"/>
  <c r="O1446" i="2"/>
  <c r="T1445" i="2"/>
  <c r="S1445" i="2"/>
  <c r="U1445" i="2" s="1"/>
  <c r="P1445" i="2"/>
  <c r="O1445" i="2"/>
  <c r="T1444" i="2"/>
  <c r="S1444" i="2"/>
  <c r="U1444" i="2" s="1"/>
  <c r="P1444" i="2"/>
  <c r="O1444" i="2"/>
  <c r="T1443" i="2"/>
  <c r="S1443" i="2"/>
  <c r="U1443" i="2" s="1"/>
  <c r="P1443" i="2"/>
  <c r="O1443" i="2"/>
  <c r="T1442" i="2"/>
  <c r="S1442" i="2"/>
  <c r="U1442" i="2" s="1"/>
  <c r="P1442" i="2"/>
  <c r="O1442" i="2"/>
  <c r="T1441" i="2"/>
  <c r="S1441" i="2"/>
  <c r="U1441" i="2" s="1"/>
  <c r="P1441" i="2"/>
  <c r="O1441" i="2"/>
  <c r="T1440" i="2"/>
  <c r="S1440" i="2"/>
  <c r="U1440" i="2" s="1"/>
  <c r="P1440" i="2"/>
  <c r="O1440" i="2"/>
  <c r="T1439" i="2"/>
  <c r="S1439" i="2"/>
  <c r="U1439" i="2" s="1"/>
  <c r="P1439" i="2"/>
  <c r="O1439" i="2"/>
  <c r="T1438" i="2"/>
  <c r="S1438" i="2"/>
  <c r="U1438" i="2" s="1"/>
  <c r="P1438" i="2"/>
  <c r="O1438" i="2"/>
  <c r="T1437" i="2"/>
  <c r="S1437" i="2"/>
  <c r="U1437" i="2" s="1"/>
  <c r="P1437" i="2"/>
  <c r="O1437" i="2"/>
  <c r="T1436" i="2"/>
  <c r="S1436" i="2"/>
  <c r="U1436" i="2" s="1"/>
  <c r="P1436" i="2"/>
  <c r="O1436" i="2"/>
  <c r="T1435" i="2"/>
  <c r="S1435" i="2"/>
  <c r="U1435" i="2" s="1"/>
  <c r="P1435" i="2"/>
  <c r="O1435" i="2"/>
  <c r="T1434" i="2"/>
  <c r="S1434" i="2"/>
  <c r="U1434" i="2" s="1"/>
  <c r="P1434" i="2"/>
  <c r="O1434" i="2"/>
  <c r="T1433" i="2"/>
  <c r="S1433" i="2"/>
  <c r="U1433" i="2" s="1"/>
  <c r="P1433" i="2"/>
  <c r="O1433" i="2"/>
  <c r="T1432" i="2"/>
  <c r="S1432" i="2"/>
  <c r="U1432" i="2" s="1"/>
  <c r="P1432" i="2"/>
  <c r="O1432" i="2"/>
  <c r="T1431" i="2"/>
  <c r="S1431" i="2"/>
  <c r="U1431" i="2" s="1"/>
  <c r="P1431" i="2"/>
  <c r="O1431" i="2"/>
  <c r="T1430" i="2"/>
  <c r="S1430" i="2"/>
  <c r="U1430" i="2" s="1"/>
  <c r="P1430" i="2"/>
  <c r="O1430" i="2"/>
  <c r="T1429" i="2"/>
  <c r="S1429" i="2"/>
  <c r="U1429" i="2" s="1"/>
  <c r="P1429" i="2"/>
  <c r="O1429" i="2"/>
  <c r="T1428" i="2"/>
  <c r="S1428" i="2"/>
  <c r="U1428" i="2" s="1"/>
  <c r="P1428" i="2"/>
  <c r="O1428" i="2"/>
  <c r="T1427" i="2"/>
  <c r="S1427" i="2"/>
  <c r="U1427" i="2" s="1"/>
  <c r="P1427" i="2"/>
  <c r="O1427" i="2"/>
  <c r="T1426" i="2"/>
  <c r="S1426" i="2"/>
  <c r="U1426" i="2" s="1"/>
  <c r="P1426" i="2"/>
  <c r="O1426" i="2"/>
  <c r="T1425" i="2"/>
  <c r="S1425" i="2"/>
  <c r="U1425" i="2" s="1"/>
  <c r="P1425" i="2"/>
  <c r="O1425" i="2"/>
  <c r="T1424" i="2"/>
  <c r="S1424" i="2"/>
  <c r="U1424" i="2" s="1"/>
  <c r="P1424" i="2"/>
  <c r="O1424" i="2"/>
  <c r="T1423" i="2"/>
  <c r="S1423" i="2"/>
  <c r="U1423" i="2" s="1"/>
  <c r="P1423" i="2"/>
  <c r="O1423" i="2"/>
  <c r="T1422" i="2"/>
  <c r="S1422" i="2"/>
  <c r="U1422" i="2" s="1"/>
  <c r="P1422" i="2"/>
  <c r="O1422" i="2"/>
  <c r="T1421" i="2"/>
  <c r="S1421" i="2"/>
  <c r="U1421" i="2" s="1"/>
  <c r="P1421" i="2"/>
  <c r="O1421" i="2"/>
  <c r="T1420" i="2"/>
  <c r="S1420" i="2"/>
  <c r="U1420" i="2" s="1"/>
  <c r="P1420" i="2"/>
  <c r="O1420" i="2"/>
  <c r="T1419" i="2"/>
  <c r="S1419" i="2"/>
  <c r="U1419" i="2" s="1"/>
  <c r="P1419" i="2"/>
  <c r="O1419" i="2"/>
  <c r="T1418" i="2"/>
  <c r="S1418" i="2"/>
  <c r="U1418" i="2" s="1"/>
  <c r="P1418" i="2"/>
  <c r="O1418" i="2"/>
  <c r="T1417" i="2"/>
  <c r="S1417" i="2"/>
  <c r="U1417" i="2" s="1"/>
  <c r="P1417" i="2"/>
  <c r="O1417" i="2"/>
  <c r="T1416" i="2"/>
  <c r="S1416" i="2"/>
  <c r="U1416" i="2" s="1"/>
  <c r="P1416" i="2"/>
  <c r="O1416" i="2"/>
  <c r="T1415" i="2"/>
  <c r="S1415" i="2"/>
  <c r="U1415" i="2" s="1"/>
  <c r="P1415" i="2"/>
  <c r="O1415" i="2"/>
  <c r="T1414" i="2"/>
  <c r="S1414" i="2"/>
  <c r="U1414" i="2" s="1"/>
  <c r="P1414" i="2"/>
  <c r="O1414" i="2"/>
  <c r="T1413" i="2"/>
  <c r="S1413" i="2"/>
  <c r="U1413" i="2" s="1"/>
  <c r="P1413" i="2"/>
  <c r="O1413" i="2"/>
  <c r="T1412" i="2"/>
  <c r="S1412" i="2"/>
  <c r="U1412" i="2" s="1"/>
  <c r="P1412" i="2"/>
  <c r="O1412" i="2"/>
  <c r="T1411" i="2"/>
  <c r="S1411" i="2"/>
  <c r="U1411" i="2" s="1"/>
  <c r="P1411" i="2"/>
  <c r="O1411" i="2"/>
  <c r="T1410" i="2"/>
  <c r="S1410" i="2"/>
  <c r="U1410" i="2" s="1"/>
  <c r="P1410" i="2"/>
  <c r="O1410" i="2"/>
  <c r="T1409" i="2"/>
  <c r="S1409" i="2"/>
  <c r="U1409" i="2" s="1"/>
  <c r="P1409" i="2"/>
  <c r="O1409" i="2"/>
  <c r="T1408" i="2"/>
  <c r="S1408" i="2"/>
  <c r="U1408" i="2" s="1"/>
  <c r="P1408" i="2"/>
  <c r="O1408" i="2"/>
  <c r="T1407" i="2"/>
  <c r="S1407" i="2"/>
  <c r="U1407" i="2" s="1"/>
  <c r="P1407" i="2"/>
  <c r="O1407" i="2"/>
  <c r="T1406" i="2"/>
  <c r="S1406" i="2"/>
  <c r="U1406" i="2" s="1"/>
  <c r="P1406" i="2"/>
  <c r="O1406" i="2"/>
  <c r="T1405" i="2"/>
  <c r="S1405" i="2"/>
  <c r="U1405" i="2" s="1"/>
  <c r="P1405" i="2"/>
  <c r="O1405" i="2"/>
  <c r="T1404" i="2"/>
  <c r="S1404" i="2"/>
  <c r="U1404" i="2" s="1"/>
  <c r="P1404" i="2"/>
  <c r="O1404" i="2"/>
  <c r="T1403" i="2"/>
  <c r="S1403" i="2"/>
  <c r="U1403" i="2" s="1"/>
  <c r="P1403" i="2"/>
  <c r="O1403" i="2"/>
  <c r="T1402" i="2"/>
  <c r="S1402" i="2"/>
  <c r="U1402" i="2" s="1"/>
  <c r="P1402" i="2"/>
  <c r="O1402" i="2"/>
  <c r="T1401" i="2"/>
  <c r="S1401" i="2"/>
  <c r="U1401" i="2" s="1"/>
  <c r="P1401" i="2"/>
  <c r="O1401" i="2"/>
  <c r="T1400" i="2"/>
  <c r="S1400" i="2"/>
  <c r="U1400" i="2" s="1"/>
  <c r="P1400" i="2"/>
  <c r="O1400" i="2"/>
  <c r="T1399" i="2"/>
  <c r="S1399" i="2"/>
  <c r="U1399" i="2" s="1"/>
  <c r="P1399" i="2"/>
  <c r="O1399" i="2"/>
  <c r="T1398" i="2"/>
  <c r="S1398" i="2"/>
  <c r="U1398" i="2" s="1"/>
  <c r="P1398" i="2"/>
  <c r="O1398" i="2"/>
  <c r="T1397" i="2"/>
  <c r="S1397" i="2"/>
  <c r="U1397" i="2" s="1"/>
  <c r="P1397" i="2"/>
  <c r="O1397" i="2"/>
  <c r="T1396" i="2"/>
  <c r="S1396" i="2"/>
  <c r="U1396" i="2" s="1"/>
  <c r="P1396" i="2"/>
  <c r="O1396" i="2"/>
  <c r="T1395" i="2"/>
  <c r="S1395" i="2"/>
  <c r="U1395" i="2" s="1"/>
  <c r="P1395" i="2"/>
  <c r="O1395" i="2"/>
  <c r="T1394" i="2"/>
  <c r="S1394" i="2"/>
  <c r="U1394" i="2" s="1"/>
  <c r="P1394" i="2"/>
  <c r="O1394" i="2"/>
  <c r="T1393" i="2"/>
  <c r="S1393" i="2"/>
  <c r="U1393" i="2" s="1"/>
  <c r="P1393" i="2"/>
  <c r="O1393" i="2"/>
  <c r="T1392" i="2"/>
  <c r="S1392" i="2"/>
  <c r="U1392" i="2" s="1"/>
  <c r="P1392" i="2"/>
  <c r="O1392" i="2"/>
  <c r="T1391" i="2"/>
  <c r="S1391" i="2"/>
  <c r="U1391" i="2" s="1"/>
  <c r="P1391" i="2"/>
  <c r="O1391" i="2"/>
  <c r="T1390" i="2"/>
  <c r="S1390" i="2"/>
  <c r="U1390" i="2" s="1"/>
  <c r="P1390" i="2"/>
  <c r="O1390" i="2"/>
  <c r="T1389" i="2"/>
  <c r="S1389" i="2"/>
  <c r="U1389" i="2" s="1"/>
  <c r="P1389" i="2"/>
  <c r="O1389" i="2"/>
  <c r="T1388" i="2"/>
  <c r="S1388" i="2"/>
  <c r="U1388" i="2" s="1"/>
  <c r="P1388" i="2"/>
  <c r="O1388" i="2"/>
  <c r="T1387" i="2"/>
  <c r="S1387" i="2"/>
  <c r="U1387" i="2" s="1"/>
  <c r="P1387" i="2"/>
  <c r="O1387" i="2"/>
  <c r="T1386" i="2"/>
  <c r="S1386" i="2"/>
  <c r="U1386" i="2" s="1"/>
  <c r="P1386" i="2"/>
  <c r="O1386" i="2"/>
  <c r="T1385" i="2"/>
  <c r="S1385" i="2"/>
  <c r="U1385" i="2" s="1"/>
  <c r="P1385" i="2"/>
  <c r="O1385" i="2"/>
  <c r="T1384" i="2"/>
  <c r="S1384" i="2"/>
  <c r="U1384" i="2" s="1"/>
  <c r="P1384" i="2"/>
  <c r="O1384" i="2"/>
  <c r="T1383" i="2"/>
  <c r="S1383" i="2"/>
  <c r="U1383" i="2" s="1"/>
  <c r="P1383" i="2"/>
  <c r="O1383" i="2"/>
  <c r="T1382" i="2"/>
  <c r="S1382" i="2"/>
  <c r="U1382" i="2" s="1"/>
  <c r="P1382" i="2"/>
  <c r="O1382" i="2"/>
  <c r="T1381" i="2"/>
  <c r="S1381" i="2"/>
  <c r="U1381" i="2" s="1"/>
  <c r="P1381" i="2"/>
  <c r="O1381" i="2"/>
  <c r="T1380" i="2"/>
  <c r="S1380" i="2"/>
  <c r="U1380" i="2" s="1"/>
  <c r="P1380" i="2"/>
  <c r="O1380" i="2"/>
  <c r="T1379" i="2"/>
  <c r="S1379" i="2"/>
  <c r="U1379" i="2" s="1"/>
  <c r="P1379" i="2"/>
  <c r="O1379" i="2"/>
  <c r="T1378" i="2"/>
  <c r="S1378" i="2"/>
  <c r="U1378" i="2" s="1"/>
  <c r="P1378" i="2"/>
  <c r="O1378" i="2"/>
  <c r="T1377" i="2"/>
  <c r="S1377" i="2"/>
  <c r="U1377" i="2" s="1"/>
  <c r="P1377" i="2"/>
  <c r="O1377" i="2"/>
  <c r="T1376" i="2"/>
  <c r="S1376" i="2"/>
  <c r="U1376" i="2" s="1"/>
  <c r="P1376" i="2"/>
  <c r="O1376" i="2"/>
  <c r="T1375" i="2"/>
  <c r="S1375" i="2"/>
  <c r="U1375" i="2" s="1"/>
  <c r="P1375" i="2"/>
  <c r="O1375" i="2"/>
  <c r="T1374" i="2"/>
  <c r="S1374" i="2"/>
  <c r="U1374" i="2" s="1"/>
  <c r="P1374" i="2"/>
  <c r="O1374" i="2"/>
  <c r="T1373" i="2"/>
  <c r="S1373" i="2"/>
  <c r="U1373" i="2" s="1"/>
  <c r="P1373" i="2"/>
  <c r="O1373" i="2"/>
  <c r="T1372" i="2"/>
  <c r="S1372" i="2"/>
  <c r="U1372" i="2" s="1"/>
  <c r="P1372" i="2"/>
  <c r="O1372" i="2"/>
  <c r="T1371" i="2"/>
  <c r="S1371" i="2"/>
  <c r="U1371" i="2" s="1"/>
  <c r="P1371" i="2"/>
  <c r="O1371" i="2"/>
  <c r="T1370" i="2"/>
  <c r="S1370" i="2"/>
  <c r="U1370" i="2" s="1"/>
  <c r="P1370" i="2"/>
  <c r="O1370" i="2"/>
  <c r="T1369" i="2"/>
  <c r="S1369" i="2"/>
  <c r="U1369" i="2" s="1"/>
  <c r="P1369" i="2"/>
  <c r="O1369" i="2"/>
  <c r="T1368" i="2"/>
  <c r="S1368" i="2"/>
  <c r="U1368" i="2" s="1"/>
  <c r="P1368" i="2"/>
  <c r="O1368" i="2"/>
  <c r="T1367" i="2"/>
  <c r="S1367" i="2"/>
  <c r="U1367" i="2" s="1"/>
  <c r="P1367" i="2"/>
  <c r="O1367" i="2"/>
  <c r="T1366" i="2"/>
  <c r="S1366" i="2"/>
  <c r="U1366" i="2" s="1"/>
  <c r="P1366" i="2"/>
  <c r="O1366" i="2"/>
  <c r="T1365" i="2"/>
  <c r="S1365" i="2"/>
  <c r="U1365" i="2" s="1"/>
  <c r="P1365" i="2"/>
  <c r="O1365" i="2"/>
  <c r="T1364" i="2"/>
  <c r="S1364" i="2"/>
  <c r="U1364" i="2" s="1"/>
  <c r="P1364" i="2"/>
  <c r="O1364" i="2"/>
  <c r="T1363" i="2"/>
  <c r="S1363" i="2"/>
  <c r="U1363" i="2" s="1"/>
  <c r="P1363" i="2"/>
  <c r="O1363" i="2"/>
  <c r="T1362" i="2"/>
  <c r="S1362" i="2"/>
  <c r="U1362" i="2" s="1"/>
  <c r="P1362" i="2"/>
  <c r="O1362" i="2"/>
  <c r="T1361" i="2"/>
  <c r="S1361" i="2"/>
  <c r="U1361" i="2" s="1"/>
  <c r="P1361" i="2"/>
  <c r="O1361" i="2"/>
  <c r="T1360" i="2"/>
  <c r="S1360" i="2"/>
  <c r="U1360" i="2" s="1"/>
  <c r="P1360" i="2"/>
  <c r="O1360" i="2"/>
  <c r="T1359" i="2"/>
  <c r="S1359" i="2"/>
  <c r="U1359" i="2" s="1"/>
  <c r="P1359" i="2"/>
  <c r="O1359" i="2"/>
  <c r="T1358" i="2"/>
  <c r="S1358" i="2"/>
  <c r="U1358" i="2" s="1"/>
  <c r="P1358" i="2"/>
  <c r="O1358" i="2"/>
  <c r="T1357" i="2"/>
  <c r="S1357" i="2"/>
  <c r="U1357" i="2" s="1"/>
  <c r="P1357" i="2"/>
  <c r="O1357" i="2"/>
  <c r="T1356" i="2"/>
  <c r="S1356" i="2"/>
  <c r="U1356" i="2" s="1"/>
  <c r="P1356" i="2"/>
  <c r="O1356" i="2"/>
  <c r="T1355" i="2"/>
  <c r="S1355" i="2"/>
  <c r="U1355" i="2" s="1"/>
  <c r="P1355" i="2"/>
  <c r="O1355" i="2"/>
  <c r="T1354" i="2"/>
  <c r="S1354" i="2"/>
  <c r="U1354" i="2" s="1"/>
  <c r="P1354" i="2"/>
  <c r="O1354" i="2"/>
  <c r="T1353" i="2"/>
  <c r="S1353" i="2"/>
  <c r="U1353" i="2" s="1"/>
  <c r="P1353" i="2"/>
  <c r="O1353" i="2"/>
  <c r="T1352" i="2"/>
  <c r="S1352" i="2"/>
  <c r="U1352" i="2" s="1"/>
  <c r="P1352" i="2"/>
  <c r="O1352" i="2"/>
  <c r="T1351" i="2"/>
  <c r="S1351" i="2"/>
  <c r="U1351" i="2" s="1"/>
  <c r="P1351" i="2"/>
  <c r="O1351" i="2"/>
  <c r="T1350" i="2"/>
  <c r="S1350" i="2"/>
  <c r="U1350" i="2" s="1"/>
  <c r="P1350" i="2"/>
  <c r="O1350" i="2"/>
  <c r="T1349" i="2"/>
  <c r="S1349" i="2"/>
  <c r="U1349" i="2" s="1"/>
  <c r="P1349" i="2"/>
  <c r="O1349" i="2"/>
  <c r="T1348" i="2"/>
  <c r="S1348" i="2"/>
  <c r="U1348" i="2" s="1"/>
  <c r="P1348" i="2"/>
  <c r="O1348" i="2"/>
  <c r="T1347" i="2"/>
  <c r="S1347" i="2"/>
  <c r="U1347" i="2" s="1"/>
  <c r="P1347" i="2"/>
  <c r="O1347" i="2"/>
  <c r="T1346" i="2"/>
  <c r="S1346" i="2"/>
  <c r="U1346" i="2" s="1"/>
  <c r="P1346" i="2"/>
  <c r="O1346" i="2"/>
  <c r="T1345" i="2"/>
  <c r="S1345" i="2"/>
  <c r="U1345" i="2" s="1"/>
  <c r="P1345" i="2"/>
  <c r="O1345" i="2"/>
  <c r="T1344" i="2"/>
  <c r="S1344" i="2"/>
  <c r="U1344" i="2" s="1"/>
  <c r="P1344" i="2"/>
  <c r="O1344" i="2"/>
  <c r="T1343" i="2"/>
  <c r="S1343" i="2"/>
  <c r="U1343" i="2" s="1"/>
  <c r="P1343" i="2"/>
  <c r="O1343" i="2"/>
  <c r="T1342" i="2"/>
  <c r="S1342" i="2"/>
  <c r="U1342" i="2" s="1"/>
  <c r="P1342" i="2"/>
  <c r="O1342" i="2"/>
  <c r="T1341" i="2"/>
  <c r="S1341" i="2"/>
  <c r="U1341" i="2" s="1"/>
  <c r="P1341" i="2"/>
  <c r="O1341" i="2"/>
  <c r="T1340" i="2"/>
  <c r="S1340" i="2"/>
  <c r="U1340" i="2" s="1"/>
  <c r="P1340" i="2"/>
  <c r="O1340" i="2"/>
  <c r="T1339" i="2"/>
  <c r="S1339" i="2"/>
  <c r="U1339" i="2" s="1"/>
  <c r="P1339" i="2"/>
  <c r="O1339" i="2"/>
  <c r="T1338" i="2"/>
  <c r="S1338" i="2"/>
  <c r="U1338" i="2" s="1"/>
  <c r="P1338" i="2"/>
  <c r="O1338" i="2"/>
  <c r="T1337" i="2"/>
  <c r="S1337" i="2"/>
  <c r="U1337" i="2" s="1"/>
  <c r="P1337" i="2"/>
  <c r="O1337" i="2"/>
  <c r="T1336" i="2"/>
  <c r="S1336" i="2"/>
  <c r="U1336" i="2" s="1"/>
  <c r="P1336" i="2"/>
  <c r="O1336" i="2"/>
  <c r="T1335" i="2"/>
  <c r="S1335" i="2"/>
  <c r="U1335" i="2" s="1"/>
  <c r="P1335" i="2"/>
  <c r="O1335" i="2"/>
  <c r="T1334" i="2"/>
  <c r="S1334" i="2"/>
  <c r="U1334" i="2" s="1"/>
  <c r="P1334" i="2"/>
  <c r="O1334" i="2"/>
  <c r="T1333" i="2"/>
  <c r="S1333" i="2"/>
  <c r="U1333" i="2" s="1"/>
  <c r="P1333" i="2"/>
  <c r="O1333" i="2"/>
  <c r="T1332" i="2"/>
  <c r="S1332" i="2"/>
  <c r="U1332" i="2" s="1"/>
  <c r="P1332" i="2"/>
  <c r="O1332" i="2"/>
  <c r="T1331" i="2"/>
  <c r="S1331" i="2"/>
  <c r="U1331" i="2" s="1"/>
  <c r="P1331" i="2"/>
  <c r="O1331" i="2"/>
  <c r="T1330" i="2"/>
  <c r="S1330" i="2"/>
  <c r="U1330" i="2" s="1"/>
  <c r="P1330" i="2"/>
  <c r="O1330" i="2"/>
  <c r="T1329" i="2"/>
  <c r="S1329" i="2"/>
  <c r="U1329" i="2" s="1"/>
  <c r="P1329" i="2"/>
  <c r="O1329" i="2"/>
  <c r="T1328" i="2"/>
  <c r="S1328" i="2"/>
  <c r="U1328" i="2" s="1"/>
  <c r="P1328" i="2"/>
  <c r="O1328" i="2"/>
  <c r="T1327" i="2"/>
  <c r="S1327" i="2"/>
  <c r="U1327" i="2" s="1"/>
  <c r="P1327" i="2"/>
  <c r="O1327" i="2"/>
  <c r="T1326" i="2"/>
  <c r="S1326" i="2"/>
  <c r="U1326" i="2" s="1"/>
  <c r="P1326" i="2"/>
  <c r="O1326" i="2"/>
  <c r="T1325" i="2"/>
  <c r="S1325" i="2"/>
  <c r="U1325" i="2" s="1"/>
  <c r="P1325" i="2"/>
  <c r="O1325" i="2"/>
  <c r="T1324" i="2"/>
  <c r="S1324" i="2"/>
  <c r="U1324" i="2" s="1"/>
  <c r="P1324" i="2"/>
  <c r="O1324" i="2"/>
  <c r="T1323" i="2"/>
  <c r="S1323" i="2"/>
  <c r="U1323" i="2" s="1"/>
  <c r="P1323" i="2"/>
  <c r="O1323" i="2"/>
  <c r="T1322" i="2"/>
  <c r="S1322" i="2"/>
  <c r="U1322" i="2" s="1"/>
  <c r="P1322" i="2"/>
  <c r="O1322" i="2"/>
  <c r="T1321" i="2"/>
  <c r="S1321" i="2"/>
  <c r="U1321" i="2" s="1"/>
  <c r="P1321" i="2"/>
  <c r="O1321" i="2"/>
  <c r="T1320" i="2"/>
  <c r="S1320" i="2"/>
  <c r="U1320" i="2" s="1"/>
  <c r="P1320" i="2"/>
  <c r="O1320" i="2"/>
  <c r="T1319" i="2"/>
  <c r="S1319" i="2"/>
  <c r="U1319" i="2" s="1"/>
  <c r="P1319" i="2"/>
  <c r="O1319" i="2"/>
  <c r="T1318" i="2"/>
  <c r="S1318" i="2"/>
  <c r="U1318" i="2" s="1"/>
  <c r="P1318" i="2"/>
  <c r="O1318" i="2"/>
  <c r="T1317" i="2"/>
  <c r="S1317" i="2"/>
  <c r="U1317" i="2" s="1"/>
  <c r="P1317" i="2"/>
  <c r="O1317" i="2"/>
  <c r="T1316" i="2"/>
  <c r="S1316" i="2"/>
  <c r="U1316" i="2" s="1"/>
  <c r="P1316" i="2"/>
  <c r="O1316" i="2"/>
  <c r="T1315" i="2"/>
  <c r="S1315" i="2"/>
  <c r="U1315" i="2" s="1"/>
  <c r="P1315" i="2"/>
  <c r="O1315" i="2"/>
  <c r="T1314" i="2"/>
  <c r="S1314" i="2"/>
  <c r="U1314" i="2" s="1"/>
  <c r="P1314" i="2"/>
  <c r="O1314" i="2"/>
  <c r="T1313" i="2"/>
  <c r="S1313" i="2"/>
  <c r="U1313" i="2" s="1"/>
  <c r="P1313" i="2"/>
  <c r="O1313" i="2"/>
  <c r="T1312" i="2"/>
  <c r="S1312" i="2"/>
  <c r="U1312" i="2" s="1"/>
  <c r="P1312" i="2"/>
  <c r="O1312" i="2"/>
  <c r="T1311" i="2"/>
  <c r="S1311" i="2"/>
  <c r="U1311" i="2" s="1"/>
  <c r="P1311" i="2"/>
  <c r="O1311" i="2"/>
  <c r="T1310" i="2"/>
  <c r="S1310" i="2"/>
  <c r="U1310" i="2" s="1"/>
  <c r="P1310" i="2"/>
  <c r="O1310" i="2"/>
  <c r="T1309" i="2"/>
  <c r="S1309" i="2"/>
  <c r="U1309" i="2" s="1"/>
  <c r="P1309" i="2"/>
  <c r="O1309" i="2"/>
  <c r="T1308" i="2"/>
  <c r="S1308" i="2"/>
  <c r="U1308" i="2" s="1"/>
  <c r="P1308" i="2"/>
  <c r="O1308" i="2"/>
  <c r="T1307" i="2"/>
  <c r="S1307" i="2"/>
  <c r="U1307" i="2" s="1"/>
  <c r="P1307" i="2"/>
  <c r="O1307" i="2"/>
  <c r="T1306" i="2"/>
  <c r="S1306" i="2"/>
  <c r="U1306" i="2" s="1"/>
  <c r="P1306" i="2"/>
  <c r="O1306" i="2"/>
  <c r="T1305" i="2"/>
  <c r="S1305" i="2"/>
  <c r="U1305" i="2" s="1"/>
  <c r="P1305" i="2"/>
  <c r="O1305" i="2"/>
  <c r="T1304" i="2"/>
  <c r="S1304" i="2"/>
  <c r="U1304" i="2" s="1"/>
  <c r="P1304" i="2"/>
  <c r="O1304" i="2"/>
  <c r="T1303" i="2"/>
  <c r="S1303" i="2"/>
  <c r="U1303" i="2" s="1"/>
  <c r="P1303" i="2"/>
  <c r="O1303" i="2"/>
  <c r="T1302" i="2"/>
  <c r="S1302" i="2"/>
  <c r="U1302" i="2" s="1"/>
  <c r="P1302" i="2"/>
  <c r="O1302" i="2"/>
  <c r="T1301" i="2"/>
  <c r="S1301" i="2"/>
  <c r="U1301" i="2" s="1"/>
  <c r="P1301" i="2"/>
  <c r="O1301" i="2"/>
  <c r="T1300" i="2"/>
  <c r="S1300" i="2"/>
  <c r="U1300" i="2" s="1"/>
  <c r="P1300" i="2"/>
  <c r="O1300" i="2"/>
  <c r="T1299" i="2"/>
  <c r="S1299" i="2"/>
  <c r="U1299" i="2" s="1"/>
  <c r="P1299" i="2"/>
  <c r="O1299" i="2"/>
  <c r="T1298" i="2"/>
  <c r="S1298" i="2"/>
  <c r="U1298" i="2" s="1"/>
  <c r="P1298" i="2"/>
  <c r="O1298" i="2"/>
  <c r="T1297" i="2"/>
  <c r="S1297" i="2"/>
  <c r="U1297" i="2" s="1"/>
  <c r="P1297" i="2"/>
  <c r="O1297" i="2"/>
  <c r="T1296" i="2"/>
  <c r="S1296" i="2"/>
  <c r="U1296" i="2" s="1"/>
  <c r="P1296" i="2"/>
  <c r="O1296" i="2"/>
  <c r="T1295" i="2"/>
  <c r="S1295" i="2"/>
  <c r="U1295" i="2" s="1"/>
  <c r="P1295" i="2"/>
  <c r="O1295" i="2"/>
  <c r="T1294" i="2"/>
  <c r="S1294" i="2"/>
  <c r="U1294" i="2" s="1"/>
  <c r="P1294" i="2"/>
  <c r="O1294" i="2"/>
  <c r="T1293" i="2"/>
  <c r="S1293" i="2"/>
  <c r="U1293" i="2" s="1"/>
  <c r="P1293" i="2"/>
  <c r="O1293" i="2"/>
  <c r="T1292" i="2"/>
  <c r="S1292" i="2"/>
  <c r="U1292" i="2" s="1"/>
  <c r="P1292" i="2"/>
  <c r="O1292" i="2"/>
  <c r="T1291" i="2"/>
  <c r="S1291" i="2"/>
  <c r="U1291" i="2" s="1"/>
  <c r="P1291" i="2"/>
  <c r="O1291" i="2"/>
  <c r="T1290" i="2"/>
  <c r="S1290" i="2"/>
  <c r="U1290" i="2" s="1"/>
  <c r="P1290" i="2"/>
  <c r="O1290" i="2"/>
  <c r="T1289" i="2"/>
  <c r="S1289" i="2"/>
  <c r="U1289" i="2" s="1"/>
  <c r="P1289" i="2"/>
  <c r="O1289" i="2"/>
  <c r="T1288" i="2"/>
  <c r="S1288" i="2"/>
  <c r="U1288" i="2" s="1"/>
  <c r="P1288" i="2"/>
  <c r="O1288" i="2"/>
  <c r="T1287" i="2"/>
  <c r="S1287" i="2"/>
  <c r="U1287" i="2" s="1"/>
  <c r="P1287" i="2"/>
  <c r="O1287" i="2"/>
  <c r="T1286" i="2"/>
  <c r="S1286" i="2"/>
  <c r="U1286" i="2" s="1"/>
  <c r="P1286" i="2"/>
  <c r="O1286" i="2"/>
  <c r="T1285" i="2"/>
  <c r="S1285" i="2"/>
  <c r="U1285" i="2" s="1"/>
  <c r="P1285" i="2"/>
  <c r="O1285" i="2"/>
  <c r="T1284" i="2"/>
  <c r="S1284" i="2"/>
  <c r="U1284" i="2" s="1"/>
  <c r="P1284" i="2"/>
  <c r="O1284" i="2"/>
  <c r="T1283" i="2"/>
  <c r="S1283" i="2"/>
  <c r="U1283" i="2" s="1"/>
  <c r="P1283" i="2"/>
  <c r="O1283" i="2"/>
  <c r="T1282" i="2"/>
  <c r="S1282" i="2"/>
  <c r="U1282" i="2" s="1"/>
  <c r="P1282" i="2"/>
  <c r="O1282" i="2"/>
  <c r="T1281" i="2"/>
  <c r="S1281" i="2"/>
  <c r="U1281" i="2" s="1"/>
  <c r="P1281" i="2"/>
  <c r="O1281" i="2"/>
  <c r="T1280" i="2"/>
  <c r="S1280" i="2"/>
  <c r="U1280" i="2" s="1"/>
  <c r="P1280" i="2"/>
  <c r="O1280" i="2"/>
  <c r="T1279" i="2"/>
  <c r="S1279" i="2"/>
  <c r="U1279" i="2" s="1"/>
  <c r="P1279" i="2"/>
  <c r="O1279" i="2"/>
  <c r="T1278" i="2"/>
  <c r="S1278" i="2"/>
  <c r="U1278" i="2" s="1"/>
  <c r="P1278" i="2"/>
  <c r="O1278" i="2"/>
  <c r="T1277" i="2"/>
  <c r="S1277" i="2"/>
  <c r="U1277" i="2" s="1"/>
  <c r="P1277" i="2"/>
  <c r="O1277" i="2"/>
  <c r="T1276" i="2"/>
  <c r="S1276" i="2"/>
  <c r="U1276" i="2" s="1"/>
  <c r="P1276" i="2"/>
  <c r="O1276" i="2"/>
  <c r="T1275" i="2"/>
  <c r="S1275" i="2"/>
  <c r="U1275" i="2" s="1"/>
  <c r="P1275" i="2"/>
  <c r="O1275" i="2"/>
  <c r="T1274" i="2"/>
  <c r="S1274" i="2"/>
  <c r="U1274" i="2" s="1"/>
  <c r="P1274" i="2"/>
  <c r="O1274" i="2"/>
  <c r="T1273" i="2"/>
  <c r="S1273" i="2"/>
  <c r="U1273" i="2" s="1"/>
  <c r="P1273" i="2"/>
  <c r="O1273" i="2"/>
  <c r="T1272" i="2"/>
  <c r="S1272" i="2"/>
  <c r="U1272" i="2" s="1"/>
  <c r="P1272" i="2"/>
  <c r="O1272" i="2"/>
  <c r="T1271" i="2"/>
  <c r="S1271" i="2"/>
  <c r="U1271" i="2" s="1"/>
  <c r="P1271" i="2"/>
  <c r="O1271" i="2"/>
  <c r="T1270" i="2"/>
  <c r="S1270" i="2"/>
  <c r="U1270" i="2" s="1"/>
  <c r="P1270" i="2"/>
  <c r="O1270" i="2"/>
  <c r="T1269" i="2"/>
  <c r="S1269" i="2"/>
  <c r="U1269" i="2" s="1"/>
  <c r="P1269" i="2"/>
  <c r="O1269" i="2"/>
  <c r="T1268" i="2"/>
  <c r="S1268" i="2"/>
  <c r="U1268" i="2" s="1"/>
  <c r="P1268" i="2"/>
  <c r="O1268" i="2"/>
  <c r="T1267" i="2"/>
  <c r="S1267" i="2"/>
  <c r="U1267" i="2" s="1"/>
  <c r="P1267" i="2"/>
  <c r="O1267" i="2"/>
  <c r="T1266" i="2"/>
  <c r="S1266" i="2"/>
  <c r="U1266" i="2" s="1"/>
  <c r="P1266" i="2"/>
  <c r="O1266" i="2"/>
  <c r="T1265" i="2"/>
  <c r="S1265" i="2"/>
  <c r="U1265" i="2" s="1"/>
  <c r="P1265" i="2"/>
  <c r="O1265" i="2"/>
  <c r="T1264" i="2"/>
  <c r="S1264" i="2"/>
  <c r="U1264" i="2" s="1"/>
  <c r="P1264" i="2"/>
  <c r="O1264" i="2"/>
  <c r="T1263" i="2"/>
  <c r="S1263" i="2"/>
  <c r="U1263" i="2" s="1"/>
  <c r="P1263" i="2"/>
  <c r="O1263" i="2"/>
  <c r="T1262" i="2"/>
  <c r="S1262" i="2"/>
  <c r="U1262" i="2" s="1"/>
  <c r="P1262" i="2"/>
  <c r="O1262" i="2"/>
  <c r="T1261" i="2"/>
  <c r="S1261" i="2"/>
  <c r="U1261" i="2" s="1"/>
  <c r="P1261" i="2"/>
  <c r="O1261" i="2"/>
  <c r="T1260" i="2"/>
  <c r="S1260" i="2"/>
  <c r="U1260" i="2" s="1"/>
  <c r="P1260" i="2"/>
  <c r="O1260" i="2"/>
  <c r="T1259" i="2"/>
  <c r="S1259" i="2"/>
  <c r="U1259" i="2" s="1"/>
  <c r="P1259" i="2"/>
  <c r="O1259" i="2"/>
  <c r="T1258" i="2"/>
  <c r="S1258" i="2"/>
  <c r="U1258" i="2" s="1"/>
  <c r="P1258" i="2"/>
  <c r="O1258" i="2"/>
  <c r="T1257" i="2"/>
  <c r="S1257" i="2"/>
  <c r="U1257" i="2" s="1"/>
  <c r="P1257" i="2"/>
  <c r="O1257" i="2"/>
  <c r="T1256" i="2"/>
  <c r="S1256" i="2"/>
  <c r="U1256" i="2" s="1"/>
  <c r="P1256" i="2"/>
  <c r="O1256" i="2"/>
  <c r="T1255" i="2"/>
  <c r="S1255" i="2"/>
  <c r="U1255" i="2" s="1"/>
  <c r="P1255" i="2"/>
  <c r="O1255" i="2"/>
  <c r="T1254" i="2"/>
  <c r="S1254" i="2"/>
  <c r="U1254" i="2" s="1"/>
  <c r="P1254" i="2"/>
  <c r="O1254" i="2"/>
  <c r="T1253" i="2"/>
  <c r="S1253" i="2"/>
  <c r="U1253" i="2" s="1"/>
  <c r="P1253" i="2"/>
  <c r="O1253" i="2"/>
  <c r="T1252" i="2"/>
  <c r="S1252" i="2"/>
  <c r="U1252" i="2" s="1"/>
  <c r="P1252" i="2"/>
  <c r="O1252" i="2"/>
  <c r="T1251" i="2"/>
  <c r="S1251" i="2"/>
  <c r="U1251" i="2" s="1"/>
  <c r="P1251" i="2"/>
  <c r="O1251" i="2"/>
  <c r="T1250" i="2"/>
  <c r="S1250" i="2"/>
  <c r="U1250" i="2" s="1"/>
  <c r="P1250" i="2"/>
  <c r="O1250" i="2"/>
  <c r="T1249" i="2"/>
  <c r="S1249" i="2"/>
  <c r="U1249" i="2" s="1"/>
  <c r="P1249" i="2"/>
  <c r="O1249" i="2"/>
  <c r="T1248" i="2"/>
  <c r="S1248" i="2"/>
  <c r="U1248" i="2" s="1"/>
  <c r="P1248" i="2"/>
  <c r="O1248" i="2"/>
  <c r="T1247" i="2"/>
  <c r="S1247" i="2"/>
  <c r="U1247" i="2" s="1"/>
  <c r="P1247" i="2"/>
  <c r="O1247" i="2"/>
  <c r="T1246" i="2"/>
  <c r="S1246" i="2"/>
  <c r="U1246" i="2" s="1"/>
  <c r="P1246" i="2"/>
  <c r="O1246" i="2"/>
  <c r="T1245" i="2"/>
  <c r="S1245" i="2"/>
  <c r="U1245" i="2" s="1"/>
  <c r="P1245" i="2"/>
  <c r="O1245" i="2"/>
  <c r="T1244" i="2"/>
  <c r="S1244" i="2"/>
  <c r="U1244" i="2" s="1"/>
  <c r="P1244" i="2"/>
  <c r="O1244" i="2"/>
  <c r="T1243" i="2"/>
  <c r="S1243" i="2"/>
  <c r="U1243" i="2" s="1"/>
  <c r="P1243" i="2"/>
  <c r="O1243" i="2"/>
  <c r="T1242" i="2"/>
  <c r="S1242" i="2"/>
  <c r="U1242" i="2" s="1"/>
  <c r="P1242" i="2"/>
  <c r="O1242" i="2"/>
  <c r="T1241" i="2"/>
  <c r="S1241" i="2"/>
  <c r="U1241" i="2" s="1"/>
  <c r="P1241" i="2"/>
  <c r="O1241" i="2"/>
  <c r="T1240" i="2"/>
  <c r="S1240" i="2"/>
  <c r="U1240" i="2" s="1"/>
  <c r="P1240" i="2"/>
  <c r="O1240" i="2"/>
  <c r="T1239" i="2"/>
  <c r="S1239" i="2"/>
  <c r="U1239" i="2" s="1"/>
  <c r="P1239" i="2"/>
  <c r="O1239" i="2"/>
  <c r="T1238" i="2"/>
  <c r="S1238" i="2"/>
  <c r="U1238" i="2" s="1"/>
  <c r="P1238" i="2"/>
  <c r="O1238" i="2"/>
  <c r="T1237" i="2"/>
  <c r="S1237" i="2"/>
  <c r="U1237" i="2" s="1"/>
  <c r="P1237" i="2"/>
  <c r="O1237" i="2"/>
  <c r="T1236" i="2"/>
  <c r="S1236" i="2"/>
  <c r="U1236" i="2" s="1"/>
  <c r="P1236" i="2"/>
  <c r="O1236" i="2"/>
  <c r="T1235" i="2"/>
  <c r="S1235" i="2"/>
  <c r="U1235" i="2" s="1"/>
  <c r="P1235" i="2"/>
  <c r="O1235" i="2"/>
  <c r="T1234" i="2"/>
  <c r="S1234" i="2"/>
  <c r="U1234" i="2" s="1"/>
  <c r="P1234" i="2"/>
  <c r="O1234" i="2"/>
  <c r="T1233" i="2"/>
  <c r="S1233" i="2"/>
  <c r="U1233" i="2" s="1"/>
  <c r="P1233" i="2"/>
  <c r="O1233" i="2"/>
  <c r="T1232" i="2"/>
  <c r="S1232" i="2"/>
  <c r="U1232" i="2" s="1"/>
  <c r="P1232" i="2"/>
  <c r="O1232" i="2"/>
  <c r="T1231" i="2"/>
  <c r="S1231" i="2"/>
  <c r="U1231" i="2" s="1"/>
  <c r="P1231" i="2"/>
  <c r="O1231" i="2"/>
  <c r="T1230" i="2"/>
  <c r="S1230" i="2"/>
  <c r="U1230" i="2" s="1"/>
  <c r="P1230" i="2"/>
  <c r="O1230" i="2"/>
  <c r="T1229" i="2"/>
  <c r="S1229" i="2"/>
  <c r="U1229" i="2" s="1"/>
  <c r="P1229" i="2"/>
  <c r="O1229" i="2"/>
  <c r="T1228" i="2"/>
  <c r="S1228" i="2"/>
  <c r="U1228" i="2" s="1"/>
  <c r="P1228" i="2"/>
  <c r="O1228" i="2"/>
  <c r="T1227" i="2"/>
  <c r="S1227" i="2"/>
  <c r="U1227" i="2" s="1"/>
  <c r="P1227" i="2"/>
  <c r="O1227" i="2"/>
  <c r="T1226" i="2"/>
  <c r="S1226" i="2"/>
  <c r="U1226" i="2" s="1"/>
  <c r="P1226" i="2"/>
  <c r="O1226" i="2"/>
  <c r="T1225" i="2"/>
  <c r="S1225" i="2"/>
  <c r="U1225" i="2" s="1"/>
  <c r="P1225" i="2"/>
  <c r="O1225" i="2"/>
  <c r="T1224" i="2"/>
  <c r="S1224" i="2"/>
  <c r="U1224" i="2" s="1"/>
  <c r="P1224" i="2"/>
  <c r="O1224" i="2"/>
  <c r="T1223" i="2"/>
  <c r="S1223" i="2"/>
  <c r="U1223" i="2" s="1"/>
  <c r="P1223" i="2"/>
  <c r="O1223" i="2"/>
  <c r="T1222" i="2"/>
  <c r="S1222" i="2"/>
  <c r="U1222" i="2" s="1"/>
  <c r="P1222" i="2"/>
  <c r="O1222" i="2"/>
  <c r="T1221" i="2"/>
  <c r="S1221" i="2"/>
  <c r="U1221" i="2" s="1"/>
  <c r="P1221" i="2"/>
  <c r="O1221" i="2"/>
  <c r="T1220" i="2"/>
  <c r="S1220" i="2"/>
  <c r="U1220" i="2" s="1"/>
  <c r="P1220" i="2"/>
  <c r="O1220" i="2"/>
  <c r="T1219" i="2"/>
  <c r="S1219" i="2"/>
  <c r="U1219" i="2" s="1"/>
  <c r="P1219" i="2"/>
  <c r="O1219" i="2"/>
  <c r="T1218" i="2"/>
  <c r="S1218" i="2"/>
  <c r="U1218" i="2" s="1"/>
  <c r="P1218" i="2"/>
  <c r="O1218" i="2"/>
  <c r="T1217" i="2"/>
  <c r="S1217" i="2"/>
  <c r="U1217" i="2" s="1"/>
  <c r="P1217" i="2"/>
  <c r="O1217" i="2"/>
  <c r="T1216" i="2"/>
  <c r="S1216" i="2"/>
  <c r="U1216" i="2" s="1"/>
  <c r="P1216" i="2"/>
  <c r="O1216" i="2"/>
  <c r="T1215" i="2"/>
  <c r="S1215" i="2"/>
  <c r="U1215" i="2" s="1"/>
  <c r="P1215" i="2"/>
  <c r="O1215" i="2"/>
  <c r="T1214" i="2"/>
  <c r="S1214" i="2"/>
  <c r="U1214" i="2" s="1"/>
  <c r="P1214" i="2"/>
  <c r="O1214" i="2"/>
  <c r="T1213" i="2"/>
  <c r="S1213" i="2"/>
  <c r="U1213" i="2" s="1"/>
  <c r="P1213" i="2"/>
  <c r="O1213" i="2"/>
  <c r="T1212" i="2"/>
  <c r="S1212" i="2"/>
  <c r="U1212" i="2" s="1"/>
  <c r="P1212" i="2"/>
  <c r="O1212" i="2"/>
  <c r="T1211" i="2"/>
  <c r="S1211" i="2"/>
  <c r="U1211" i="2" s="1"/>
  <c r="P1211" i="2"/>
  <c r="O1211" i="2"/>
  <c r="T1210" i="2"/>
  <c r="S1210" i="2"/>
  <c r="U1210" i="2" s="1"/>
  <c r="P1210" i="2"/>
  <c r="O1210" i="2"/>
  <c r="T1209" i="2"/>
  <c r="S1209" i="2"/>
  <c r="U1209" i="2" s="1"/>
  <c r="P1209" i="2"/>
  <c r="O1209" i="2"/>
  <c r="T1208" i="2"/>
  <c r="S1208" i="2"/>
  <c r="U1208" i="2" s="1"/>
  <c r="P1208" i="2"/>
  <c r="O1208" i="2"/>
  <c r="T1207" i="2"/>
  <c r="S1207" i="2"/>
  <c r="U1207" i="2" s="1"/>
  <c r="P1207" i="2"/>
  <c r="O1207" i="2"/>
  <c r="T1206" i="2"/>
  <c r="S1206" i="2"/>
  <c r="U1206" i="2" s="1"/>
  <c r="P1206" i="2"/>
  <c r="O1206" i="2"/>
  <c r="T1205" i="2"/>
  <c r="S1205" i="2"/>
  <c r="U1205" i="2" s="1"/>
  <c r="P1205" i="2"/>
  <c r="O1205" i="2"/>
  <c r="T1204" i="2"/>
  <c r="S1204" i="2"/>
  <c r="U1204" i="2" s="1"/>
  <c r="P1204" i="2"/>
  <c r="O1204" i="2"/>
  <c r="T1203" i="2"/>
  <c r="S1203" i="2"/>
  <c r="U1203" i="2" s="1"/>
  <c r="P1203" i="2"/>
  <c r="O1203" i="2"/>
  <c r="T1202" i="2"/>
  <c r="S1202" i="2"/>
  <c r="U1202" i="2" s="1"/>
  <c r="P1202" i="2"/>
  <c r="O1202" i="2"/>
  <c r="T1201" i="2"/>
  <c r="S1201" i="2"/>
  <c r="U1201" i="2" s="1"/>
  <c r="P1201" i="2"/>
  <c r="O1201" i="2"/>
  <c r="T1200" i="2"/>
  <c r="S1200" i="2"/>
  <c r="U1200" i="2" s="1"/>
  <c r="P1200" i="2"/>
  <c r="O1200" i="2"/>
  <c r="T1199" i="2"/>
  <c r="S1199" i="2"/>
  <c r="U1199" i="2" s="1"/>
  <c r="P1199" i="2"/>
  <c r="O1199" i="2"/>
  <c r="T1198" i="2"/>
  <c r="S1198" i="2"/>
  <c r="U1198" i="2" s="1"/>
  <c r="P1198" i="2"/>
  <c r="O1198" i="2"/>
  <c r="T1197" i="2"/>
  <c r="S1197" i="2"/>
  <c r="U1197" i="2" s="1"/>
  <c r="P1197" i="2"/>
  <c r="O1197" i="2"/>
  <c r="T1196" i="2"/>
  <c r="S1196" i="2"/>
  <c r="U1196" i="2" s="1"/>
  <c r="P1196" i="2"/>
  <c r="O1196" i="2"/>
  <c r="T1195" i="2"/>
  <c r="S1195" i="2"/>
  <c r="U1195" i="2" s="1"/>
  <c r="P1195" i="2"/>
  <c r="O1195" i="2"/>
  <c r="T1194" i="2"/>
  <c r="S1194" i="2"/>
  <c r="U1194" i="2" s="1"/>
  <c r="P1194" i="2"/>
  <c r="O1194" i="2"/>
  <c r="T1193" i="2"/>
  <c r="S1193" i="2"/>
  <c r="U1193" i="2" s="1"/>
  <c r="P1193" i="2"/>
  <c r="O1193" i="2"/>
  <c r="T1192" i="2"/>
  <c r="S1192" i="2"/>
  <c r="U1192" i="2" s="1"/>
  <c r="P1192" i="2"/>
  <c r="O1192" i="2"/>
  <c r="T1191" i="2"/>
  <c r="S1191" i="2"/>
  <c r="U1191" i="2" s="1"/>
  <c r="P1191" i="2"/>
  <c r="O1191" i="2"/>
  <c r="T1190" i="2"/>
  <c r="S1190" i="2"/>
  <c r="U1190" i="2" s="1"/>
  <c r="P1190" i="2"/>
  <c r="O1190" i="2"/>
  <c r="T1189" i="2"/>
  <c r="S1189" i="2"/>
  <c r="U1189" i="2" s="1"/>
  <c r="P1189" i="2"/>
  <c r="O1189" i="2"/>
  <c r="T1188" i="2"/>
  <c r="S1188" i="2"/>
  <c r="U1188" i="2" s="1"/>
  <c r="P1188" i="2"/>
  <c r="O1188" i="2"/>
  <c r="T1187" i="2"/>
  <c r="S1187" i="2"/>
  <c r="U1187" i="2" s="1"/>
  <c r="P1187" i="2"/>
  <c r="O1187" i="2"/>
  <c r="T1186" i="2"/>
  <c r="S1186" i="2"/>
  <c r="U1186" i="2" s="1"/>
  <c r="P1186" i="2"/>
  <c r="O1186" i="2"/>
  <c r="T1185" i="2"/>
  <c r="S1185" i="2"/>
  <c r="U1185" i="2" s="1"/>
  <c r="P1185" i="2"/>
  <c r="O1185" i="2"/>
  <c r="T1184" i="2"/>
  <c r="S1184" i="2"/>
  <c r="U1184" i="2" s="1"/>
  <c r="P1184" i="2"/>
  <c r="O1184" i="2"/>
  <c r="T1183" i="2"/>
  <c r="S1183" i="2"/>
  <c r="U1183" i="2" s="1"/>
  <c r="P1183" i="2"/>
  <c r="O1183" i="2"/>
  <c r="T1182" i="2"/>
  <c r="S1182" i="2"/>
  <c r="U1182" i="2" s="1"/>
  <c r="P1182" i="2"/>
  <c r="O1182" i="2"/>
  <c r="T1181" i="2"/>
  <c r="S1181" i="2"/>
  <c r="U1181" i="2" s="1"/>
  <c r="P1181" i="2"/>
  <c r="O1181" i="2"/>
  <c r="T1180" i="2"/>
  <c r="S1180" i="2"/>
  <c r="U1180" i="2" s="1"/>
  <c r="P1180" i="2"/>
  <c r="O1180" i="2"/>
  <c r="T1179" i="2"/>
  <c r="S1179" i="2"/>
  <c r="U1179" i="2" s="1"/>
  <c r="P1179" i="2"/>
  <c r="O1179" i="2"/>
  <c r="T1178" i="2"/>
  <c r="S1178" i="2"/>
  <c r="U1178" i="2" s="1"/>
  <c r="P1178" i="2"/>
  <c r="O1178" i="2"/>
  <c r="T1177" i="2"/>
  <c r="S1177" i="2"/>
  <c r="U1177" i="2" s="1"/>
  <c r="P1177" i="2"/>
  <c r="O1177" i="2"/>
  <c r="T1176" i="2"/>
  <c r="S1176" i="2"/>
  <c r="U1176" i="2" s="1"/>
  <c r="P1176" i="2"/>
  <c r="O1176" i="2"/>
  <c r="T1175" i="2"/>
  <c r="S1175" i="2"/>
  <c r="U1175" i="2" s="1"/>
  <c r="P1175" i="2"/>
  <c r="O1175" i="2"/>
  <c r="T1174" i="2"/>
  <c r="S1174" i="2"/>
  <c r="U1174" i="2" s="1"/>
  <c r="P1174" i="2"/>
  <c r="O1174" i="2"/>
  <c r="T1173" i="2"/>
  <c r="S1173" i="2"/>
  <c r="U1173" i="2" s="1"/>
  <c r="P1173" i="2"/>
  <c r="O1173" i="2"/>
  <c r="T1172" i="2"/>
  <c r="S1172" i="2"/>
  <c r="U1172" i="2" s="1"/>
  <c r="P1172" i="2"/>
  <c r="O1172" i="2"/>
  <c r="T1171" i="2"/>
  <c r="S1171" i="2"/>
  <c r="U1171" i="2" s="1"/>
  <c r="P1171" i="2"/>
  <c r="O1171" i="2"/>
  <c r="T1170" i="2"/>
  <c r="S1170" i="2"/>
  <c r="U1170" i="2" s="1"/>
  <c r="P1170" i="2"/>
  <c r="O1170" i="2"/>
  <c r="T1169" i="2"/>
  <c r="S1169" i="2"/>
  <c r="U1169" i="2" s="1"/>
  <c r="P1169" i="2"/>
  <c r="O1169" i="2"/>
  <c r="T1168" i="2"/>
  <c r="S1168" i="2"/>
  <c r="U1168" i="2" s="1"/>
  <c r="P1168" i="2"/>
  <c r="O1168" i="2"/>
  <c r="T1167" i="2"/>
  <c r="S1167" i="2"/>
  <c r="U1167" i="2" s="1"/>
  <c r="P1167" i="2"/>
  <c r="O1167" i="2"/>
  <c r="T1166" i="2"/>
  <c r="S1166" i="2"/>
  <c r="U1166" i="2" s="1"/>
  <c r="P1166" i="2"/>
  <c r="O1166" i="2"/>
  <c r="T1165" i="2"/>
  <c r="S1165" i="2"/>
  <c r="U1165" i="2" s="1"/>
  <c r="P1165" i="2"/>
  <c r="O1165" i="2"/>
  <c r="T1164" i="2"/>
  <c r="S1164" i="2"/>
  <c r="U1164" i="2" s="1"/>
  <c r="P1164" i="2"/>
  <c r="O1164" i="2"/>
  <c r="T1163" i="2"/>
  <c r="S1163" i="2"/>
  <c r="U1163" i="2" s="1"/>
  <c r="P1163" i="2"/>
  <c r="O1163" i="2"/>
  <c r="T1162" i="2"/>
  <c r="S1162" i="2"/>
  <c r="U1162" i="2" s="1"/>
  <c r="P1162" i="2"/>
  <c r="O1162" i="2"/>
  <c r="T1161" i="2"/>
  <c r="S1161" i="2"/>
  <c r="U1161" i="2" s="1"/>
  <c r="P1161" i="2"/>
  <c r="O1161" i="2"/>
  <c r="T1160" i="2"/>
  <c r="S1160" i="2"/>
  <c r="U1160" i="2" s="1"/>
  <c r="P1160" i="2"/>
  <c r="O1160" i="2"/>
  <c r="T1159" i="2"/>
  <c r="S1159" i="2"/>
  <c r="U1159" i="2" s="1"/>
  <c r="P1159" i="2"/>
  <c r="O1159" i="2"/>
  <c r="T1158" i="2"/>
  <c r="S1158" i="2"/>
  <c r="U1158" i="2" s="1"/>
  <c r="P1158" i="2"/>
  <c r="O1158" i="2"/>
  <c r="T1157" i="2"/>
  <c r="S1157" i="2"/>
  <c r="U1157" i="2" s="1"/>
  <c r="P1157" i="2"/>
  <c r="O1157" i="2"/>
  <c r="T1156" i="2"/>
  <c r="S1156" i="2"/>
  <c r="U1156" i="2" s="1"/>
  <c r="P1156" i="2"/>
  <c r="O1156" i="2"/>
  <c r="T1155" i="2"/>
  <c r="S1155" i="2"/>
  <c r="U1155" i="2" s="1"/>
  <c r="P1155" i="2"/>
  <c r="O1155" i="2"/>
  <c r="T1154" i="2"/>
  <c r="S1154" i="2"/>
  <c r="U1154" i="2" s="1"/>
  <c r="P1154" i="2"/>
  <c r="O1154" i="2"/>
  <c r="T1153" i="2"/>
  <c r="S1153" i="2"/>
  <c r="U1153" i="2" s="1"/>
  <c r="P1153" i="2"/>
  <c r="O1153" i="2"/>
  <c r="T1152" i="2"/>
  <c r="S1152" i="2"/>
  <c r="U1152" i="2" s="1"/>
  <c r="P1152" i="2"/>
  <c r="O1152" i="2"/>
  <c r="T1151" i="2"/>
  <c r="S1151" i="2"/>
  <c r="U1151" i="2" s="1"/>
  <c r="P1151" i="2"/>
  <c r="O1151" i="2"/>
  <c r="T1150" i="2"/>
  <c r="S1150" i="2"/>
  <c r="U1150" i="2" s="1"/>
  <c r="P1150" i="2"/>
  <c r="O1150" i="2"/>
  <c r="T1149" i="2"/>
  <c r="S1149" i="2"/>
  <c r="U1149" i="2" s="1"/>
  <c r="P1149" i="2"/>
  <c r="O1149" i="2"/>
  <c r="T1148" i="2"/>
  <c r="S1148" i="2"/>
  <c r="U1148" i="2" s="1"/>
  <c r="P1148" i="2"/>
  <c r="O1148" i="2"/>
  <c r="T1147" i="2"/>
  <c r="S1147" i="2"/>
  <c r="U1147" i="2" s="1"/>
  <c r="P1147" i="2"/>
  <c r="O1147" i="2"/>
  <c r="T1146" i="2"/>
  <c r="S1146" i="2"/>
  <c r="U1146" i="2" s="1"/>
  <c r="P1146" i="2"/>
  <c r="O1146" i="2"/>
  <c r="T1145" i="2"/>
  <c r="S1145" i="2"/>
  <c r="U1145" i="2" s="1"/>
  <c r="P1145" i="2"/>
  <c r="O1145" i="2"/>
  <c r="T1144" i="2"/>
  <c r="S1144" i="2"/>
  <c r="U1144" i="2" s="1"/>
  <c r="P1144" i="2"/>
  <c r="O1144" i="2"/>
  <c r="T1143" i="2"/>
  <c r="S1143" i="2"/>
  <c r="U1143" i="2" s="1"/>
  <c r="P1143" i="2"/>
  <c r="O1143" i="2"/>
  <c r="T1142" i="2"/>
  <c r="S1142" i="2"/>
  <c r="U1142" i="2" s="1"/>
  <c r="P1142" i="2"/>
  <c r="O1142" i="2"/>
  <c r="T1141" i="2"/>
  <c r="S1141" i="2"/>
  <c r="U1141" i="2" s="1"/>
  <c r="P1141" i="2"/>
  <c r="O1141" i="2"/>
  <c r="T1140" i="2"/>
  <c r="S1140" i="2"/>
  <c r="U1140" i="2" s="1"/>
  <c r="P1140" i="2"/>
  <c r="O1140" i="2"/>
  <c r="T1139" i="2"/>
  <c r="S1139" i="2"/>
  <c r="U1139" i="2" s="1"/>
  <c r="P1139" i="2"/>
  <c r="O1139" i="2"/>
  <c r="T1138" i="2"/>
  <c r="S1138" i="2"/>
  <c r="U1138" i="2" s="1"/>
  <c r="P1138" i="2"/>
  <c r="O1138" i="2"/>
  <c r="T1137" i="2"/>
  <c r="S1137" i="2"/>
  <c r="U1137" i="2" s="1"/>
  <c r="P1137" i="2"/>
  <c r="O1137" i="2"/>
  <c r="T1136" i="2"/>
  <c r="S1136" i="2"/>
  <c r="U1136" i="2" s="1"/>
  <c r="P1136" i="2"/>
  <c r="O1136" i="2"/>
  <c r="T1135" i="2"/>
  <c r="S1135" i="2"/>
  <c r="U1135" i="2" s="1"/>
  <c r="P1135" i="2"/>
  <c r="O1135" i="2"/>
  <c r="T1134" i="2"/>
  <c r="S1134" i="2"/>
  <c r="U1134" i="2" s="1"/>
  <c r="P1134" i="2"/>
  <c r="O1134" i="2"/>
  <c r="T1133" i="2"/>
  <c r="S1133" i="2"/>
  <c r="U1133" i="2" s="1"/>
  <c r="P1133" i="2"/>
  <c r="O1133" i="2"/>
  <c r="T1132" i="2"/>
  <c r="S1132" i="2"/>
  <c r="U1132" i="2" s="1"/>
  <c r="P1132" i="2"/>
  <c r="O1132" i="2"/>
  <c r="T1131" i="2"/>
  <c r="S1131" i="2"/>
  <c r="U1131" i="2" s="1"/>
  <c r="P1131" i="2"/>
  <c r="O1131" i="2"/>
  <c r="T1130" i="2"/>
  <c r="S1130" i="2"/>
  <c r="U1130" i="2" s="1"/>
  <c r="P1130" i="2"/>
  <c r="O1130" i="2"/>
  <c r="T1129" i="2"/>
  <c r="S1129" i="2"/>
  <c r="U1129" i="2" s="1"/>
  <c r="P1129" i="2"/>
  <c r="O1129" i="2"/>
  <c r="T1128" i="2"/>
  <c r="S1128" i="2"/>
  <c r="U1128" i="2" s="1"/>
  <c r="P1128" i="2"/>
  <c r="O1128" i="2"/>
  <c r="T1127" i="2"/>
  <c r="S1127" i="2"/>
  <c r="U1127" i="2" s="1"/>
  <c r="P1127" i="2"/>
  <c r="O1127" i="2"/>
  <c r="T1126" i="2"/>
  <c r="S1126" i="2"/>
  <c r="U1126" i="2" s="1"/>
  <c r="P1126" i="2"/>
  <c r="O1126" i="2"/>
  <c r="T1125" i="2"/>
  <c r="S1125" i="2"/>
  <c r="U1125" i="2" s="1"/>
  <c r="P1125" i="2"/>
  <c r="O1125" i="2"/>
  <c r="T1124" i="2"/>
  <c r="S1124" i="2"/>
  <c r="U1124" i="2" s="1"/>
  <c r="P1124" i="2"/>
  <c r="O1124" i="2"/>
  <c r="T1123" i="2"/>
  <c r="S1123" i="2"/>
  <c r="U1123" i="2" s="1"/>
  <c r="P1123" i="2"/>
  <c r="O1123" i="2"/>
  <c r="T1122" i="2"/>
  <c r="S1122" i="2"/>
  <c r="U1122" i="2" s="1"/>
  <c r="P1122" i="2"/>
  <c r="O1122" i="2"/>
  <c r="T1121" i="2"/>
  <c r="S1121" i="2"/>
  <c r="U1121" i="2" s="1"/>
  <c r="P1121" i="2"/>
  <c r="O1121" i="2"/>
  <c r="T1120" i="2"/>
  <c r="S1120" i="2"/>
  <c r="U1120" i="2" s="1"/>
  <c r="P1120" i="2"/>
  <c r="O1120" i="2"/>
  <c r="T1119" i="2"/>
  <c r="S1119" i="2"/>
  <c r="U1119" i="2" s="1"/>
  <c r="P1119" i="2"/>
  <c r="O1119" i="2"/>
  <c r="T1118" i="2"/>
  <c r="S1118" i="2"/>
  <c r="U1118" i="2" s="1"/>
  <c r="P1118" i="2"/>
  <c r="O1118" i="2"/>
  <c r="T1117" i="2"/>
  <c r="S1117" i="2"/>
  <c r="U1117" i="2" s="1"/>
  <c r="P1117" i="2"/>
  <c r="O1117" i="2"/>
  <c r="T1116" i="2"/>
  <c r="S1116" i="2"/>
  <c r="U1116" i="2" s="1"/>
  <c r="P1116" i="2"/>
  <c r="O1116" i="2"/>
  <c r="T1115" i="2"/>
  <c r="S1115" i="2"/>
  <c r="U1115" i="2" s="1"/>
  <c r="P1115" i="2"/>
  <c r="O1115" i="2"/>
  <c r="T1114" i="2"/>
  <c r="S1114" i="2"/>
  <c r="U1114" i="2" s="1"/>
  <c r="P1114" i="2"/>
  <c r="O1114" i="2"/>
  <c r="T1113" i="2"/>
  <c r="S1113" i="2"/>
  <c r="U1113" i="2" s="1"/>
  <c r="P1113" i="2"/>
  <c r="O1113" i="2"/>
  <c r="T1112" i="2"/>
  <c r="S1112" i="2"/>
  <c r="U1112" i="2" s="1"/>
  <c r="P1112" i="2"/>
  <c r="O1112" i="2"/>
  <c r="T1111" i="2"/>
  <c r="S1111" i="2"/>
  <c r="U1111" i="2" s="1"/>
  <c r="P1111" i="2"/>
  <c r="O1111" i="2"/>
  <c r="T1110" i="2"/>
  <c r="S1110" i="2"/>
  <c r="U1110" i="2" s="1"/>
  <c r="P1110" i="2"/>
  <c r="O1110" i="2"/>
  <c r="T1109" i="2"/>
  <c r="S1109" i="2"/>
  <c r="U1109" i="2" s="1"/>
  <c r="P1109" i="2"/>
  <c r="O1109" i="2"/>
  <c r="T1108" i="2"/>
  <c r="S1108" i="2"/>
  <c r="U1108" i="2" s="1"/>
  <c r="P1108" i="2"/>
  <c r="O1108" i="2"/>
  <c r="T1107" i="2"/>
  <c r="S1107" i="2"/>
  <c r="U1107" i="2" s="1"/>
  <c r="P1107" i="2"/>
  <c r="O1107" i="2"/>
  <c r="T1106" i="2"/>
  <c r="S1106" i="2"/>
  <c r="U1106" i="2" s="1"/>
  <c r="P1106" i="2"/>
  <c r="O1106" i="2"/>
  <c r="T1105" i="2"/>
  <c r="S1105" i="2"/>
  <c r="U1105" i="2" s="1"/>
  <c r="P1105" i="2"/>
  <c r="O1105" i="2"/>
  <c r="T1104" i="2"/>
  <c r="S1104" i="2"/>
  <c r="U1104" i="2" s="1"/>
  <c r="P1104" i="2"/>
  <c r="O1104" i="2"/>
  <c r="T1103" i="2"/>
  <c r="S1103" i="2"/>
  <c r="U1103" i="2" s="1"/>
  <c r="P1103" i="2"/>
  <c r="O1103" i="2"/>
  <c r="T1102" i="2"/>
  <c r="S1102" i="2"/>
  <c r="U1102" i="2" s="1"/>
  <c r="P1102" i="2"/>
  <c r="O1102" i="2"/>
  <c r="T1101" i="2"/>
  <c r="S1101" i="2"/>
  <c r="U1101" i="2" s="1"/>
  <c r="P1101" i="2"/>
  <c r="O1101" i="2"/>
  <c r="T1100" i="2"/>
  <c r="S1100" i="2"/>
  <c r="U1100" i="2" s="1"/>
  <c r="P1100" i="2"/>
  <c r="O1100" i="2"/>
  <c r="T1099" i="2"/>
  <c r="S1099" i="2"/>
  <c r="U1099" i="2" s="1"/>
  <c r="P1099" i="2"/>
  <c r="O1099" i="2"/>
  <c r="T1098" i="2"/>
  <c r="S1098" i="2"/>
  <c r="U1098" i="2" s="1"/>
  <c r="P1098" i="2"/>
  <c r="O1098" i="2"/>
  <c r="T1097" i="2"/>
  <c r="S1097" i="2"/>
  <c r="U1097" i="2" s="1"/>
  <c r="P1097" i="2"/>
  <c r="O1097" i="2"/>
  <c r="T1096" i="2"/>
  <c r="S1096" i="2"/>
  <c r="U1096" i="2" s="1"/>
  <c r="P1096" i="2"/>
  <c r="O1096" i="2"/>
  <c r="T1095" i="2"/>
  <c r="S1095" i="2"/>
  <c r="U1095" i="2" s="1"/>
  <c r="P1095" i="2"/>
  <c r="O1095" i="2"/>
  <c r="T1094" i="2"/>
  <c r="S1094" i="2"/>
  <c r="U1094" i="2" s="1"/>
  <c r="P1094" i="2"/>
  <c r="O1094" i="2"/>
  <c r="T1093" i="2"/>
  <c r="S1093" i="2"/>
  <c r="U1093" i="2" s="1"/>
  <c r="P1093" i="2"/>
  <c r="O1093" i="2"/>
  <c r="T1092" i="2"/>
  <c r="S1092" i="2"/>
  <c r="U1092" i="2" s="1"/>
  <c r="P1092" i="2"/>
  <c r="O1092" i="2"/>
  <c r="T1091" i="2"/>
  <c r="S1091" i="2"/>
  <c r="U1091" i="2" s="1"/>
  <c r="P1091" i="2"/>
  <c r="O1091" i="2"/>
  <c r="T1090" i="2"/>
  <c r="S1090" i="2"/>
  <c r="U1090" i="2" s="1"/>
  <c r="P1090" i="2"/>
  <c r="O1090" i="2"/>
  <c r="T1089" i="2"/>
  <c r="S1089" i="2"/>
  <c r="U1089" i="2" s="1"/>
  <c r="P1089" i="2"/>
  <c r="O1089" i="2"/>
  <c r="T1088" i="2"/>
  <c r="S1088" i="2"/>
  <c r="U1088" i="2" s="1"/>
  <c r="P1088" i="2"/>
  <c r="O1088" i="2"/>
  <c r="T1087" i="2"/>
  <c r="S1087" i="2"/>
  <c r="U1087" i="2" s="1"/>
  <c r="P1087" i="2"/>
  <c r="O1087" i="2"/>
  <c r="T1086" i="2"/>
  <c r="S1086" i="2"/>
  <c r="U1086" i="2" s="1"/>
  <c r="P1086" i="2"/>
  <c r="O1086" i="2"/>
  <c r="T1085" i="2"/>
  <c r="S1085" i="2"/>
  <c r="U1085" i="2" s="1"/>
  <c r="P1085" i="2"/>
  <c r="O1085" i="2"/>
  <c r="T1084" i="2"/>
  <c r="S1084" i="2"/>
  <c r="U1084" i="2" s="1"/>
  <c r="P1084" i="2"/>
  <c r="O1084" i="2"/>
  <c r="T1083" i="2"/>
  <c r="S1083" i="2"/>
  <c r="U1083" i="2" s="1"/>
  <c r="P1083" i="2"/>
  <c r="O1083" i="2"/>
  <c r="T1082" i="2"/>
  <c r="S1082" i="2"/>
  <c r="U1082" i="2" s="1"/>
  <c r="P1082" i="2"/>
  <c r="O1082" i="2"/>
  <c r="T1081" i="2"/>
  <c r="S1081" i="2"/>
  <c r="U1081" i="2" s="1"/>
  <c r="P1081" i="2"/>
  <c r="O1081" i="2"/>
  <c r="T1080" i="2"/>
  <c r="S1080" i="2"/>
  <c r="U1080" i="2" s="1"/>
  <c r="P1080" i="2"/>
  <c r="O1080" i="2"/>
  <c r="T1079" i="2"/>
  <c r="S1079" i="2"/>
  <c r="U1079" i="2" s="1"/>
  <c r="P1079" i="2"/>
  <c r="O1079" i="2"/>
  <c r="T1078" i="2"/>
  <c r="S1078" i="2"/>
  <c r="U1078" i="2" s="1"/>
  <c r="P1078" i="2"/>
  <c r="O1078" i="2"/>
  <c r="T1077" i="2"/>
  <c r="S1077" i="2"/>
  <c r="U1077" i="2" s="1"/>
  <c r="P1077" i="2"/>
  <c r="O1077" i="2"/>
  <c r="T1076" i="2"/>
  <c r="S1076" i="2"/>
  <c r="U1076" i="2" s="1"/>
  <c r="P1076" i="2"/>
  <c r="O1076" i="2"/>
  <c r="T1075" i="2"/>
  <c r="S1075" i="2"/>
  <c r="U1075" i="2" s="1"/>
  <c r="P1075" i="2"/>
  <c r="O1075" i="2"/>
  <c r="T1074" i="2"/>
  <c r="S1074" i="2"/>
  <c r="U1074" i="2" s="1"/>
  <c r="P1074" i="2"/>
  <c r="O1074" i="2"/>
  <c r="T1073" i="2"/>
  <c r="S1073" i="2"/>
  <c r="U1073" i="2" s="1"/>
  <c r="P1073" i="2"/>
  <c r="O1073" i="2"/>
  <c r="T1072" i="2"/>
  <c r="S1072" i="2"/>
  <c r="U1072" i="2" s="1"/>
  <c r="P1072" i="2"/>
  <c r="O1072" i="2"/>
  <c r="T1071" i="2"/>
  <c r="S1071" i="2"/>
  <c r="U1071" i="2" s="1"/>
  <c r="P1071" i="2"/>
  <c r="O1071" i="2"/>
  <c r="T1070" i="2"/>
  <c r="S1070" i="2"/>
  <c r="U1070" i="2" s="1"/>
  <c r="P1070" i="2"/>
  <c r="O1070" i="2"/>
  <c r="T1069" i="2"/>
  <c r="S1069" i="2"/>
  <c r="U1069" i="2" s="1"/>
  <c r="P1069" i="2"/>
  <c r="O1069" i="2"/>
  <c r="T1068" i="2"/>
  <c r="S1068" i="2"/>
  <c r="U1068" i="2" s="1"/>
  <c r="P1068" i="2"/>
  <c r="O1068" i="2"/>
  <c r="T1067" i="2"/>
  <c r="S1067" i="2"/>
  <c r="U1067" i="2" s="1"/>
  <c r="P1067" i="2"/>
  <c r="O1067" i="2"/>
  <c r="T1066" i="2"/>
  <c r="S1066" i="2"/>
  <c r="U1066" i="2" s="1"/>
  <c r="P1066" i="2"/>
  <c r="O1066" i="2"/>
  <c r="T1065" i="2"/>
  <c r="S1065" i="2"/>
  <c r="U1065" i="2" s="1"/>
  <c r="P1065" i="2"/>
  <c r="O1065" i="2"/>
  <c r="T1064" i="2"/>
  <c r="S1064" i="2"/>
  <c r="U1064" i="2" s="1"/>
  <c r="P1064" i="2"/>
  <c r="O1064" i="2"/>
  <c r="T1063" i="2"/>
  <c r="S1063" i="2"/>
  <c r="U1063" i="2" s="1"/>
  <c r="P1063" i="2"/>
  <c r="O1063" i="2"/>
  <c r="T1062" i="2"/>
  <c r="S1062" i="2"/>
  <c r="U1062" i="2" s="1"/>
  <c r="P1062" i="2"/>
  <c r="O1062" i="2"/>
  <c r="T1061" i="2"/>
  <c r="S1061" i="2"/>
  <c r="U1061" i="2" s="1"/>
  <c r="P1061" i="2"/>
  <c r="O1061" i="2"/>
  <c r="T1060" i="2"/>
  <c r="S1060" i="2"/>
  <c r="U1060" i="2" s="1"/>
  <c r="P1060" i="2"/>
  <c r="O1060" i="2"/>
  <c r="T1059" i="2"/>
  <c r="S1059" i="2"/>
  <c r="U1059" i="2" s="1"/>
  <c r="P1059" i="2"/>
  <c r="O1059" i="2"/>
  <c r="T1058" i="2"/>
  <c r="S1058" i="2"/>
  <c r="U1058" i="2" s="1"/>
  <c r="P1058" i="2"/>
  <c r="O1058" i="2"/>
  <c r="T1057" i="2"/>
  <c r="S1057" i="2"/>
  <c r="U1057" i="2" s="1"/>
  <c r="P1057" i="2"/>
  <c r="O1057" i="2"/>
  <c r="T1056" i="2"/>
  <c r="S1056" i="2"/>
  <c r="U1056" i="2" s="1"/>
  <c r="P1056" i="2"/>
  <c r="O1056" i="2"/>
  <c r="T1055" i="2"/>
  <c r="S1055" i="2"/>
  <c r="U1055" i="2" s="1"/>
  <c r="P1055" i="2"/>
  <c r="O1055" i="2"/>
  <c r="T1054" i="2"/>
  <c r="S1054" i="2"/>
  <c r="U1054" i="2" s="1"/>
  <c r="P1054" i="2"/>
  <c r="O1054" i="2"/>
  <c r="T1053" i="2"/>
  <c r="S1053" i="2"/>
  <c r="U1053" i="2" s="1"/>
  <c r="P1053" i="2"/>
  <c r="O1053" i="2"/>
  <c r="T1052" i="2"/>
  <c r="S1052" i="2"/>
  <c r="U1052" i="2" s="1"/>
  <c r="P1052" i="2"/>
  <c r="O1052" i="2"/>
  <c r="T1051" i="2"/>
  <c r="S1051" i="2"/>
  <c r="U1051" i="2" s="1"/>
  <c r="P1051" i="2"/>
  <c r="O1051" i="2"/>
  <c r="T1050" i="2"/>
  <c r="S1050" i="2"/>
  <c r="U1050" i="2" s="1"/>
  <c r="P1050" i="2"/>
  <c r="O1050" i="2"/>
  <c r="T1049" i="2"/>
  <c r="S1049" i="2"/>
  <c r="U1049" i="2" s="1"/>
  <c r="P1049" i="2"/>
  <c r="O1049" i="2"/>
  <c r="T1048" i="2"/>
  <c r="S1048" i="2"/>
  <c r="U1048" i="2" s="1"/>
  <c r="P1048" i="2"/>
  <c r="O1048" i="2"/>
  <c r="T1047" i="2"/>
  <c r="S1047" i="2"/>
  <c r="U1047" i="2" s="1"/>
  <c r="P1047" i="2"/>
  <c r="O1047" i="2"/>
  <c r="T1046" i="2"/>
  <c r="S1046" i="2"/>
  <c r="U1046" i="2" s="1"/>
  <c r="P1046" i="2"/>
  <c r="O1046" i="2"/>
  <c r="T1045" i="2"/>
  <c r="S1045" i="2"/>
  <c r="U1045" i="2" s="1"/>
  <c r="P1045" i="2"/>
  <c r="O1045" i="2"/>
  <c r="T1044" i="2"/>
  <c r="S1044" i="2"/>
  <c r="U1044" i="2" s="1"/>
  <c r="P1044" i="2"/>
  <c r="O1044" i="2"/>
  <c r="T1043" i="2"/>
  <c r="S1043" i="2"/>
  <c r="U1043" i="2" s="1"/>
  <c r="P1043" i="2"/>
  <c r="O1043" i="2"/>
  <c r="T1042" i="2"/>
  <c r="S1042" i="2"/>
  <c r="U1042" i="2" s="1"/>
  <c r="P1042" i="2"/>
  <c r="O1042" i="2"/>
  <c r="T1041" i="2"/>
  <c r="S1041" i="2"/>
  <c r="U1041" i="2" s="1"/>
  <c r="P1041" i="2"/>
  <c r="O1041" i="2"/>
  <c r="T1040" i="2"/>
  <c r="S1040" i="2"/>
  <c r="U1040" i="2" s="1"/>
  <c r="P1040" i="2"/>
  <c r="O1040" i="2"/>
  <c r="T1039" i="2"/>
  <c r="S1039" i="2"/>
  <c r="U1039" i="2" s="1"/>
  <c r="P1039" i="2"/>
  <c r="O1039" i="2"/>
  <c r="T1038" i="2"/>
  <c r="S1038" i="2"/>
  <c r="U1038" i="2" s="1"/>
  <c r="P1038" i="2"/>
  <c r="O1038" i="2"/>
  <c r="T1037" i="2"/>
  <c r="S1037" i="2"/>
  <c r="U1037" i="2" s="1"/>
  <c r="P1037" i="2"/>
  <c r="O1037" i="2"/>
  <c r="T1036" i="2"/>
  <c r="S1036" i="2"/>
  <c r="U1036" i="2" s="1"/>
  <c r="P1036" i="2"/>
  <c r="O1036" i="2"/>
  <c r="T1035" i="2"/>
  <c r="S1035" i="2"/>
  <c r="U1035" i="2" s="1"/>
  <c r="P1035" i="2"/>
  <c r="O1035" i="2"/>
  <c r="T1034" i="2"/>
  <c r="S1034" i="2"/>
  <c r="U1034" i="2" s="1"/>
  <c r="P1034" i="2"/>
  <c r="O1034" i="2"/>
  <c r="T1033" i="2"/>
  <c r="S1033" i="2"/>
  <c r="U1033" i="2" s="1"/>
  <c r="P1033" i="2"/>
  <c r="O1033" i="2"/>
  <c r="T1032" i="2"/>
  <c r="S1032" i="2"/>
  <c r="U1032" i="2" s="1"/>
  <c r="P1032" i="2"/>
  <c r="O1032" i="2"/>
  <c r="T1031" i="2"/>
  <c r="S1031" i="2"/>
  <c r="U1031" i="2" s="1"/>
  <c r="P1031" i="2"/>
  <c r="O1031" i="2"/>
  <c r="T1030" i="2"/>
  <c r="S1030" i="2"/>
  <c r="U1030" i="2" s="1"/>
  <c r="P1030" i="2"/>
  <c r="O1030" i="2"/>
  <c r="T1029" i="2"/>
  <c r="S1029" i="2"/>
  <c r="U1029" i="2" s="1"/>
  <c r="P1029" i="2"/>
  <c r="O1029" i="2"/>
  <c r="T1028" i="2"/>
  <c r="S1028" i="2"/>
  <c r="U1028" i="2" s="1"/>
  <c r="P1028" i="2"/>
  <c r="O1028" i="2"/>
  <c r="T1027" i="2"/>
  <c r="S1027" i="2"/>
  <c r="U1027" i="2" s="1"/>
  <c r="P1027" i="2"/>
  <c r="O1027" i="2"/>
  <c r="T1026" i="2"/>
  <c r="S1026" i="2"/>
  <c r="U1026" i="2" s="1"/>
  <c r="P1026" i="2"/>
  <c r="O1026" i="2"/>
  <c r="T1025" i="2"/>
  <c r="S1025" i="2"/>
  <c r="U1025" i="2" s="1"/>
  <c r="P1025" i="2"/>
  <c r="O1025" i="2"/>
  <c r="T1024" i="2"/>
  <c r="S1024" i="2"/>
  <c r="U1024" i="2" s="1"/>
  <c r="P1024" i="2"/>
  <c r="O1024" i="2"/>
  <c r="T1023" i="2"/>
  <c r="S1023" i="2"/>
  <c r="U1023" i="2" s="1"/>
  <c r="P1023" i="2"/>
  <c r="O1023" i="2"/>
  <c r="T1022" i="2"/>
  <c r="S1022" i="2"/>
  <c r="U1022" i="2" s="1"/>
  <c r="P1022" i="2"/>
  <c r="O1022" i="2"/>
  <c r="T1021" i="2"/>
  <c r="S1021" i="2"/>
  <c r="U1021" i="2" s="1"/>
  <c r="P1021" i="2"/>
  <c r="O1021" i="2"/>
  <c r="T1020" i="2"/>
  <c r="S1020" i="2"/>
  <c r="U1020" i="2" s="1"/>
  <c r="P1020" i="2"/>
  <c r="O1020" i="2"/>
  <c r="T1019" i="2"/>
  <c r="S1019" i="2"/>
  <c r="U1019" i="2" s="1"/>
  <c r="P1019" i="2"/>
  <c r="O1019" i="2"/>
  <c r="T1018" i="2"/>
  <c r="S1018" i="2"/>
  <c r="U1018" i="2" s="1"/>
  <c r="P1018" i="2"/>
  <c r="O1018" i="2"/>
  <c r="T1017" i="2"/>
  <c r="S1017" i="2"/>
  <c r="U1017" i="2" s="1"/>
  <c r="P1017" i="2"/>
  <c r="O1017" i="2"/>
  <c r="T1016" i="2"/>
  <c r="S1016" i="2"/>
  <c r="U1016" i="2" s="1"/>
  <c r="P1016" i="2"/>
  <c r="O1016" i="2"/>
  <c r="T1015" i="2"/>
  <c r="S1015" i="2"/>
  <c r="U1015" i="2" s="1"/>
  <c r="P1015" i="2"/>
  <c r="O1015" i="2"/>
  <c r="T1014" i="2"/>
  <c r="S1014" i="2"/>
  <c r="U1014" i="2" s="1"/>
  <c r="P1014" i="2"/>
  <c r="O1014" i="2"/>
  <c r="T1013" i="2"/>
  <c r="S1013" i="2"/>
  <c r="U1013" i="2" s="1"/>
  <c r="P1013" i="2"/>
  <c r="O1013" i="2"/>
  <c r="T1012" i="2"/>
  <c r="S1012" i="2"/>
  <c r="U1012" i="2" s="1"/>
  <c r="P1012" i="2"/>
  <c r="O1012" i="2"/>
  <c r="T1011" i="2"/>
  <c r="S1011" i="2"/>
  <c r="U1011" i="2" s="1"/>
  <c r="P1011" i="2"/>
  <c r="O1011" i="2"/>
  <c r="T1010" i="2"/>
  <c r="S1010" i="2"/>
  <c r="U1010" i="2" s="1"/>
  <c r="P1010" i="2"/>
  <c r="O1010" i="2"/>
  <c r="T1009" i="2"/>
  <c r="S1009" i="2"/>
  <c r="U1009" i="2" s="1"/>
  <c r="P1009" i="2"/>
  <c r="O1009" i="2"/>
  <c r="T1008" i="2"/>
  <c r="S1008" i="2"/>
  <c r="U1008" i="2" s="1"/>
  <c r="P1008" i="2"/>
  <c r="O1008" i="2"/>
  <c r="T1007" i="2"/>
  <c r="S1007" i="2"/>
  <c r="U1007" i="2" s="1"/>
  <c r="P1007" i="2"/>
  <c r="O1007" i="2"/>
  <c r="T1006" i="2"/>
  <c r="S1006" i="2"/>
  <c r="U1006" i="2" s="1"/>
  <c r="P1006" i="2"/>
  <c r="O1006" i="2"/>
  <c r="T1005" i="2"/>
  <c r="S1005" i="2"/>
  <c r="U1005" i="2" s="1"/>
  <c r="P1005" i="2"/>
  <c r="O1005" i="2"/>
  <c r="T1004" i="2"/>
  <c r="S1004" i="2"/>
  <c r="U1004" i="2" s="1"/>
  <c r="P1004" i="2"/>
  <c r="O1004" i="2"/>
  <c r="T1003" i="2"/>
  <c r="S1003" i="2"/>
  <c r="U1003" i="2" s="1"/>
  <c r="P1003" i="2"/>
  <c r="O1003" i="2"/>
  <c r="T1002" i="2"/>
  <c r="S1002" i="2"/>
  <c r="U1002" i="2" s="1"/>
  <c r="P1002" i="2"/>
  <c r="O1002" i="2"/>
  <c r="T1001" i="2"/>
  <c r="S1001" i="2"/>
  <c r="U1001" i="2" s="1"/>
  <c r="P1001" i="2"/>
  <c r="O1001" i="2"/>
  <c r="T1000" i="2"/>
  <c r="S1000" i="2"/>
  <c r="U1000" i="2" s="1"/>
  <c r="P1000" i="2"/>
  <c r="O1000" i="2"/>
  <c r="T999" i="2"/>
  <c r="S999" i="2"/>
  <c r="U999" i="2" s="1"/>
  <c r="P999" i="2"/>
  <c r="O999" i="2"/>
  <c r="T998" i="2"/>
  <c r="S998" i="2"/>
  <c r="U998" i="2" s="1"/>
  <c r="P998" i="2"/>
  <c r="O998" i="2"/>
  <c r="T997" i="2"/>
  <c r="S997" i="2"/>
  <c r="U997" i="2" s="1"/>
  <c r="P997" i="2"/>
  <c r="O997" i="2"/>
  <c r="T996" i="2"/>
  <c r="S996" i="2"/>
  <c r="U996" i="2" s="1"/>
  <c r="P996" i="2"/>
  <c r="O996" i="2"/>
  <c r="T995" i="2"/>
  <c r="S995" i="2"/>
  <c r="U995" i="2" s="1"/>
  <c r="P995" i="2"/>
  <c r="O995" i="2"/>
  <c r="T994" i="2"/>
  <c r="S994" i="2"/>
  <c r="U994" i="2" s="1"/>
  <c r="P994" i="2"/>
  <c r="O994" i="2"/>
  <c r="T993" i="2"/>
  <c r="S993" i="2"/>
  <c r="U993" i="2" s="1"/>
  <c r="P993" i="2"/>
  <c r="O993" i="2"/>
  <c r="T992" i="2"/>
  <c r="S992" i="2"/>
  <c r="U992" i="2" s="1"/>
  <c r="P992" i="2"/>
  <c r="O992" i="2"/>
  <c r="T991" i="2"/>
  <c r="S991" i="2"/>
  <c r="U991" i="2" s="1"/>
  <c r="P991" i="2"/>
  <c r="O991" i="2"/>
  <c r="T990" i="2"/>
  <c r="S990" i="2"/>
  <c r="U990" i="2" s="1"/>
  <c r="P990" i="2"/>
  <c r="O990" i="2"/>
  <c r="T989" i="2"/>
  <c r="S989" i="2"/>
  <c r="U989" i="2" s="1"/>
  <c r="P989" i="2"/>
  <c r="O989" i="2"/>
  <c r="T988" i="2"/>
  <c r="S988" i="2"/>
  <c r="U988" i="2" s="1"/>
  <c r="P988" i="2"/>
  <c r="O988" i="2"/>
  <c r="T987" i="2"/>
  <c r="S987" i="2"/>
  <c r="U987" i="2" s="1"/>
  <c r="P987" i="2"/>
  <c r="O987" i="2"/>
  <c r="T986" i="2"/>
  <c r="S986" i="2"/>
  <c r="U986" i="2" s="1"/>
  <c r="P986" i="2"/>
  <c r="O986" i="2"/>
  <c r="T985" i="2"/>
  <c r="S985" i="2"/>
  <c r="U985" i="2" s="1"/>
  <c r="P985" i="2"/>
  <c r="O985" i="2"/>
  <c r="T984" i="2"/>
  <c r="S984" i="2"/>
  <c r="U984" i="2" s="1"/>
  <c r="P984" i="2"/>
  <c r="O984" i="2"/>
  <c r="T983" i="2"/>
  <c r="S983" i="2"/>
  <c r="U983" i="2" s="1"/>
  <c r="P983" i="2"/>
  <c r="O983" i="2"/>
  <c r="T982" i="2"/>
  <c r="S982" i="2"/>
  <c r="U982" i="2" s="1"/>
  <c r="P982" i="2"/>
  <c r="O982" i="2"/>
  <c r="T981" i="2"/>
  <c r="S981" i="2"/>
  <c r="U981" i="2" s="1"/>
  <c r="P981" i="2"/>
  <c r="O981" i="2"/>
  <c r="T980" i="2"/>
  <c r="S980" i="2"/>
  <c r="U980" i="2" s="1"/>
  <c r="P980" i="2"/>
  <c r="O980" i="2"/>
  <c r="T979" i="2"/>
  <c r="S979" i="2"/>
  <c r="U979" i="2" s="1"/>
  <c r="P979" i="2"/>
  <c r="O979" i="2"/>
  <c r="T978" i="2"/>
  <c r="S978" i="2"/>
  <c r="U978" i="2" s="1"/>
  <c r="P978" i="2"/>
  <c r="O978" i="2"/>
  <c r="T977" i="2"/>
  <c r="S977" i="2"/>
  <c r="U977" i="2" s="1"/>
  <c r="P977" i="2"/>
  <c r="O977" i="2"/>
  <c r="T976" i="2"/>
  <c r="S976" i="2"/>
  <c r="U976" i="2" s="1"/>
  <c r="P976" i="2"/>
  <c r="O976" i="2"/>
  <c r="T975" i="2"/>
  <c r="S975" i="2"/>
  <c r="U975" i="2" s="1"/>
  <c r="P975" i="2"/>
  <c r="O975" i="2"/>
  <c r="T974" i="2"/>
  <c r="S974" i="2"/>
  <c r="U974" i="2" s="1"/>
  <c r="P974" i="2"/>
  <c r="O974" i="2"/>
  <c r="T973" i="2"/>
  <c r="S973" i="2"/>
  <c r="U973" i="2" s="1"/>
  <c r="P973" i="2"/>
  <c r="O973" i="2"/>
  <c r="T972" i="2"/>
  <c r="S972" i="2"/>
  <c r="U972" i="2" s="1"/>
  <c r="P972" i="2"/>
  <c r="O972" i="2"/>
  <c r="T971" i="2"/>
  <c r="S971" i="2"/>
  <c r="U971" i="2" s="1"/>
  <c r="P971" i="2"/>
  <c r="O971" i="2"/>
  <c r="T970" i="2"/>
  <c r="S970" i="2"/>
  <c r="U970" i="2" s="1"/>
  <c r="P970" i="2"/>
  <c r="O970" i="2"/>
  <c r="T969" i="2"/>
  <c r="S969" i="2"/>
  <c r="U969" i="2" s="1"/>
  <c r="P969" i="2"/>
  <c r="O969" i="2"/>
  <c r="T968" i="2"/>
  <c r="S968" i="2"/>
  <c r="U968" i="2" s="1"/>
  <c r="P968" i="2"/>
  <c r="O968" i="2"/>
  <c r="T967" i="2"/>
  <c r="S967" i="2"/>
  <c r="U967" i="2" s="1"/>
  <c r="P967" i="2"/>
  <c r="O967" i="2"/>
  <c r="T966" i="2"/>
  <c r="S966" i="2"/>
  <c r="U966" i="2" s="1"/>
  <c r="P966" i="2"/>
  <c r="O966" i="2"/>
  <c r="T965" i="2"/>
  <c r="S965" i="2"/>
  <c r="U965" i="2" s="1"/>
  <c r="P965" i="2"/>
  <c r="O965" i="2"/>
  <c r="T964" i="2"/>
  <c r="S964" i="2"/>
  <c r="U964" i="2" s="1"/>
  <c r="P964" i="2"/>
  <c r="O964" i="2"/>
  <c r="T963" i="2"/>
  <c r="S963" i="2"/>
  <c r="U963" i="2" s="1"/>
  <c r="P963" i="2"/>
  <c r="O963" i="2"/>
  <c r="T962" i="2"/>
  <c r="S962" i="2"/>
  <c r="U962" i="2" s="1"/>
  <c r="P962" i="2"/>
  <c r="O962" i="2"/>
  <c r="T961" i="2"/>
  <c r="S961" i="2"/>
  <c r="U961" i="2" s="1"/>
  <c r="P961" i="2"/>
  <c r="O961" i="2"/>
  <c r="T960" i="2"/>
  <c r="S960" i="2"/>
  <c r="U960" i="2" s="1"/>
  <c r="P960" i="2"/>
  <c r="O960" i="2"/>
  <c r="T959" i="2"/>
  <c r="S959" i="2"/>
  <c r="U959" i="2" s="1"/>
  <c r="P959" i="2"/>
  <c r="O959" i="2"/>
  <c r="T958" i="2"/>
  <c r="S958" i="2"/>
  <c r="U958" i="2" s="1"/>
  <c r="P958" i="2"/>
  <c r="O958" i="2"/>
  <c r="T957" i="2"/>
  <c r="S957" i="2"/>
  <c r="U957" i="2" s="1"/>
  <c r="P957" i="2"/>
  <c r="O957" i="2"/>
  <c r="T956" i="2"/>
  <c r="S956" i="2"/>
  <c r="U956" i="2" s="1"/>
  <c r="P956" i="2"/>
  <c r="O956" i="2"/>
  <c r="T955" i="2"/>
  <c r="S955" i="2"/>
  <c r="U955" i="2" s="1"/>
  <c r="P955" i="2"/>
  <c r="O955" i="2"/>
  <c r="T954" i="2"/>
  <c r="S954" i="2"/>
  <c r="U954" i="2" s="1"/>
  <c r="P954" i="2"/>
  <c r="O954" i="2"/>
  <c r="T953" i="2"/>
  <c r="S953" i="2"/>
  <c r="U953" i="2" s="1"/>
  <c r="P953" i="2"/>
  <c r="O953" i="2"/>
  <c r="T952" i="2"/>
  <c r="S952" i="2"/>
  <c r="U952" i="2" s="1"/>
  <c r="P952" i="2"/>
  <c r="O952" i="2"/>
  <c r="T951" i="2"/>
  <c r="S951" i="2"/>
  <c r="U951" i="2" s="1"/>
  <c r="P951" i="2"/>
  <c r="O951" i="2"/>
  <c r="T950" i="2"/>
  <c r="S950" i="2"/>
  <c r="U950" i="2" s="1"/>
  <c r="P950" i="2"/>
  <c r="O950" i="2"/>
  <c r="T949" i="2"/>
  <c r="S949" i="2"/>
  <c r="U949" i="2" s="1"/>
  <c r="P949" i="2"/>
  <c r="O949" i="2"/>
  <c r="T948" i="2"/>
  <c r="S948" i="2"/>
  <c r="U948" i="2" s="1"/>
  <c r="P948" i="2"/>
  <c r="O948" i="2"/>
  <c r="T947" i="2"/>
  <c r="S947" i="2"/>
  <c r="U947" i="2" s="1"/>
  <c r="P947" i="2"/>
  <c r="O947" i="2"/>
  <c r="T946" i="2"/>
  <c r="S946" i="2"/>
  <c r="U946" i="2" s="1"/>
  <c r="P946" i="2"/>
  <c r="O946" i="2"/>
  <c r="T945" i="2"/>
  <c r="S945" i="2"/>
  <c r="U945" i="2" s="1"/>
  <c r="P945" i="2"/>
  <c r="O945" i="2"/>
  <c r="T944" i="2"/>
  <c r="S944" i="2"/>
  <c r="U944" i="2" s="1"/>
  <c r="P944" i="2"/>
  <c r="O944" i="2"/>
  <c r="T943" i="2"/>
  <c r="S943" i="2"/>
  <c r="U943" i="2" s="1"/>
  <c r="P943" i="2"/>
  <c r="O943" i="2"/>
  <c r="T942" i="2"/>
  <c r="S942" i="2"/>
  <c r="U942" i="2" s="1"/>
  <c r="P942" i="2"/>
  <c r="O942" i="2"/>
  <c r="T941" i="2"/>
  <c r="S941" i="2"/>
  <c r="U941" i="2" s="1"/>
  <c r="P941" i="2"/>
  <c r="O941" i="2"/>
  <c r="T940" i="2"/>
  <c r="S940" i="2"/>
  <c r="U940" i="2" s="1"/>
  <c r="P940" i="2"/>
  <c r="O940" i="2"/>
  <c r="T939" i="2"/>
  <c r="S939" i="2"/>
  <c r="U939" i="2" s="1"/>
  <c r="P939" i="2"/>
  <c r="O939" i="2"/>
  <c r="T938" i="2"/>
  <c r="S938" i="2"/>
  <c r="U938" i="2" s="1"/>
  <c r="P938" i="2"/>
  <c r="O938" i="2"/>
  <c r="T937" i="2"/>
  <c r="S937" i="2"/>
  <c r="U937" i="2" s="1"/>
  <c r="P937" i="2"/>
  <c r="O937" i="2"/>
  <c r="T936" i="2"/>
  <c r="S936" i="2"/>
  <c r="U936" i="2" s="1"/>
  <c r="P936" i="2"/>
  <c r="O936" i="2"/>
  <c r="T935" i="2"/>
  <c r="S935" i="2"/>
  <c r="U935" i="2" s="1"/>
  <c r="P935" i="2"/>
  <c r="O935" i="2"/>
  <c r="T934" i="2"/>
  <c r="S934" i="2"/>
  <c r="U934" i="2" s="1"/>
  <c r="P934" i="2"/>
  <c r="O934" i="2"/>
  <c r="T933" i="2"/>
  <c r="S933" i="2"/>
  <c r="U933" i="2" s="1"/>
  <c r="P933" i="2"/>
  <c r="O933" i="2"/>
  <c r="T932" i="2"/>
  <c r="S932" i="2"/>
  <c r="U932" i="2" s="1"/>
  <c r="P932" i="2"/>
  <c r="O932" i="2"/>
  <c r="T931" i="2"/>
  <c r="S931" i="2"/>
  <c r="U931" i="2" s="1"/>
  <c r="P931" i="2"/>
  <c r="O931" i="2"/>
  <c r="T930" i="2"/>
  <c r="S930" i="2"/>
  <c r="U930" i="2" s="1"/>
  <c r="P930" i="2"/>
  <c r="O930" i="2"/>
  <c r="T929" i="2"/>
  <c r="S929" i="2"/>
  <c r="U929" i="2" s="1"/>
  <c r="P929" i="2"/>
  <c r="O929" i="2"/>
  <c r="T928" i="2"/>
  <c r="S928" i="2"/>
  <c r="U928" i="2" s="1"/>
  <c r="P928" i="2"/>
  <c r="O928" i="2"/>
  <c r="T927" i="2"/>
  <c r="S927" i="2"/>
  <c r="U927" i="2" s="1"/>
  <c r="P927" i="2"/>
  <c r="O927" i="2"/>
  <c r="T926" i="2"/>
  <c r="S926" i="2"/>
  <c r="U926" i="2" s="1"/>
  <c r="P926" i="2"/>
  <c r="O926" i="2"/>
  <c r="T925" i="2"/>
  <c r="S925" i="2"/>
  <c r="U925" i="2" s="1"/>
  <c r="P925" i="2"/>
  <c r="O925" i="2"/>
  <c r="T924" i="2"/>
  <c r="S924" i="2"/>
  <c r="U924" i="2" s="1"/>
  <c r="P924" i="2"/>
  <c r="O924" i="2"/>
  <c r="T923" i="2"/>
  <c r="S923" i="2"/>
  <c r="U923" i="2" s="1"/>
  <c r="P923" i="2"/>
  <c r="O923" i="2"/>
  <c r="T922" i="2"/>
  <c r="S922" i="2"/>
  <c r="U922" i="2" s="1"/>
  <c r="P922" i="2"/>
  <c r="O922" i="2"/>
  <c r="T921" i="2"/>
  <c r="S921" i="2"/>
  <c r="U921" i="2" s="1"/>
  <c r="P921" i="2"/>
  <c r="O921" i="2"/>
  <c r="T920" i="2"/>
  <c r="S920" i="2"/>
  <c r="U920" i="2" s="1"/>
  <c r="P920" i="2"/>
  <c r="O920" i="2"/>
  <c r="T919" i="2"/>
  <c r="S919" i="2"/>
  <c r="U919" i="2" s="1"/>
  <c r="P919" i="2"/>
  <c r="O919" i="2"/>
  <c r="T918" i="2"/>
  <c r="S918" i="2"/>
  <c r="U918" i="2" s="1"/>
  <c r="P918" i="2"/>
  <c r="O918" i="2"/>
  <c r="T917" i="2"/>
  <c r="S917" i="2"/>
  <c r="U917" i="2" s="1"/>
  <c r="P917" i="2"/>
  <c r="O917" i="2"/>
  <c r="T916" i="2"/>
  <c r="S916" i="2"/>
  <c r="U916" i="2" s="1"/>
  <c r="P916" i="2"/>
  <c r="O916" i="2"/>
  <c r="T915" i="2"/>
  <c r="S915" i="2"/>
  <c r="U915" i="2" s="1"/>
  <c r="P915" i="2"/>
  <c r="O915" i="2"/>
  <c r="T914" i="2"/>
  <c r="S914" i="2"/>
  <c r="U914" i="2" s="1"/>
  <c r="P914" i="2"/>
  <c r="O914" i="2"/>
  <c r="T913" i="2"/>
  <c r="S913" i="2"/>
  <c r="U913" i="2" s="1"/>
  <c r="P913" i="2"/>
  <c r="O913" i="2"/>
  <c r="T912" i="2"/>
  <c r="S912" i="2"/>
  <c r="U912" i="2" s="1"/>
  <c r="P912" i="2"/>
  <c r="O912" i="2"/>
  <c r="T911" i="2"/>
  <c r="S911" i="2"/>
  <c r="U911" i="2" s="1"/>
  <c r="P911" i="2"/>
  <c r="O911" i="2"/>
  <c r="T910" i="2"/>
  <c r="S910" i="2"/>
  <c r="U910" i="2" s="1"/>
  <c r="P910" i="2"/>
  <c r="O910" i="2"/>
  <c r="T909" i="2"/>
  <c r="S909" i="2"/>
  <c r="U909" i="2" s="1"/>
  <c r="P909" i="2"/>
  <c r="O909" i="2"/>
  <c r="T908" i="2"/>
  <c r="S908" i="2"/>
  <c r="U908" i="2" s="1"/>
  <c r="P908" i="2"/>
  <c r="O908" i="2"/>
  <c r="T907" i="2"/>
  <c r="S907" i="2"/>
  <c r="U907" i="2" s="1"/>
  <c r="P907" i="2"/>
  <c r="O907" i="2"/>
  <c r="T906" i="2"/>
  <c r="S906" i="2"/>
  <c r="U906" i="2" s="1"/>
  <c r="P906" i="2"/>
  <c r="O906" i="2"/>
  <c r="T905" i="2"/>
  <c r="S905" i="2"/>
  <c r="U905" i="2" s="1"/>
  <c r="P905" i="2"/>
  <c r="O905" i="2"/>
  <c r="T904" i="2"/>
  <c r="S904" i="2"/>
  <c r="U904" i="2" s="1"/>
  <c r="P904" i="2"/>
  <c r="O904" i="2"/>
  <c r="T903" i="2"/>
  <c r="S903" i="2"/>
  <c r="U903" i="2" s="1"/>
  <c r="P903" i="2"/>
  <c r="O903" i="2"/>
  <c r="T902" i="2"/>
  <c r="S902" i="2"/>
  <c r="U902" i="2" s="1"/>
  <c r="P902" i="2"/>
  <c r="O902" i="2"/>
  <c r="T901" i="2"/>
  <c r="S901" i="2"/>
  <c r="U901" i="2" s="1"/>
  <c r="P901" i="2"/>
  <c r="O901" i="2"/>
  <c r="T900" i="2"/>
  <c r="S900" i="2"/>
  <c r="U900" i="2" s="1"/>
  <c r="P900" i="2"/>
  <c r="O900" i="2"/>
  <c r="T899" i="2"/>
  <c r="S899" i="2"/>
  <c r="U899" i="2" s="1"/>
  <c r="P899" i="2"/>
  <c r="O899" i="2"/>
  <c r="T898" i="2"/>
  <c r="S898" i="2"/>
  <c r="U898" i="2" s="1"/>
  <c r="P898" i="2"/>
  <c r="O898" i="2"/>
  <c r="T897" i="2"/>
  <c r="S897" i="2"/>
  <c r="U897" i="2" s="1"/>
  <c r="P897" i="2"/>
  <c r="O897" i="2"/>
  <c r="T896" i="2"/>
  <c r="S896" i="2"/>
  <c r="U896" i="2" s="1"/>
  <c r="P896" i="2"/>
  <c r="O896" i="2"/>
  <c r="T895" i="2"/>
  <c r="S895" i="2"/>
  <c r="U895" i="2" s="1"/>
  <c r="P895" i="2"/>
  <c r="O895" i="2"/>
  <c r="T894" i="2"/>
  <c r="S894" i="2"/>
  <c r="U894" i="2" s="1"/>
  <c r="P894" i="2"/>
  <c r="O894" i="2"/>
  <c r="T893" i="2"/>
  <c r="S893" i="2"/>
  <c r="U893" i="2" s="1"/>
  <c r="P893" i="2"/>
  <c r="O893" i="2"/>
  <c r="T892" i="2"/>
  <c r="S892" i="2"/>
  <c r="U892" i="2" s="1"/>
  <c r="P892" i="2"/>
  <c r="O892" i="2"/>
  <c r="T891" i="2"/>
  <c r="S891" i="2"/>
  <c r="U891" i="2" s="1"/>
  <c r="P891" i="2"/>
  <c r="O891" i="2"/>
  <c r="T890" i="2"/>
  <c r="S890" i="2"/>
  <c r="U890" i="2" s="1"/>
  <c r="P890" i="2"/>
  <c r="O890" i="2"/>
  <c r="T889" i="2"/>
  <c r="S889" i="2"/>
  <c r="U889" i="2" s="1"/>
  <c r="P889" i="2"/>
  <c r="O889" i="2"/>
  <c r="T888" i="2"/>
  <c r="S888" i="2"/>
  <c r="U888" i="2" s="1"/>
  <c r="P888" i="2"/>
  <c r="O888" i="2"/>
  <c r="T887" i="2"/>
  <c r="S887" i="2"/>
  <c r="U887" i="2" s="1"/>
  <c r="P887" i="2"/>
  <c r="O887" i="2"/>
  <c r="T886" i="2"/>
  <c r="S886" i="2"/>
  <c r="U886" i="2" s="1"/>
  <c r="P886" i="2"/>
  <c r="O886" i="2"/>
  <c r="T885" i="2"/>
  <c r="S885" i="2"/>
  <c r="U885" i="2" s="1"/>
  <c r="P885" i="2"/>
  <c r="O885" i="2"/>
  <c r="T884" i="2"/>
  <c r="S884" i="2"/>
  <c r="U884" i="2" s="1"/>
  <c r="P884" i="2"/>
  <c r="O884" i="2"/>
  <c r="T883" i="2"/>
  <c r="S883" i="2"/>
  <c r="U883" i="2" s="1"/>
  <c r="P883" i="2"/>
  <c r="O883" i="2"/>
  <c r="T882" i="2"/>
  <c r="S882" i="2"/>
  <c r="U882" i="2" s="1"/>
  <c r="P882" i="2"/>
  <c r="O882" i="2"/>
  <c r="T881" i="2"/>
  <c r="S881" i="2"/>
  <c r="U881" i="2" s="1"/>
  <c r="P881" i="2"/>
  <c r="O881" i="2"/>
  <c r="T880" i="2"/>
  <c r="S880" i="2"/>
  <c r="U880" i="2" s="1"/>
  <c r="P880" i="2"/>
  <c r="O880" i="2"/>
  <c r="T879" i="2"/>
  <c r="S879" i="2"/>
  <c r="U879" i="2" s="1"/>
  <c r="P879" i="2"/>
  <c r="O879" i="2"/>
  <c r="T878" i="2"/>
  <c r="S878" i="2"/>
  <c r="U878" i="2" s="1"/>
  <c r="P878" i="2"/>
  <c r="O878" i="2"/>
  <c r="T877" i="2"/>
  <c r="S877" i="2"/>
  <c r="U877" i="2" s="1"/>
  <c r="P877" i="2"/>
  <c r="O877" i="2"/>
  <c r="T876" i="2"/>
  <c r="S876" i="2"/>
  <c r="U876" i="2" s="1"/>
  <c r="P876" i="2"/>
  <c r="O876" i="2"/>
  <c r="T875" i="2"/>
  <c r="S875" i="2"/>
  <c r="U875" i="2" s="1"/>
  <c r="P875" i="2"/>
  <c r="O875" i="2"/>
  <c r="T874" i="2"/>
  <c r="S874" i="2"/>
  <c r="U874" i="2" s="1"/>
  <c r="P874" i="2"/>
  <c r="O874" i="2"/>
  <c r="T873" i="2"/>
  <c r="S873" i="2"/>
  <c r="U873" i="2" s="1"/>
  <c r="P873" i="2"/>
  <c r="O873" i="2"/>
  <c r="T872" i="2"/>
  <c r="S872" i="2"/>
  <c r="U872" i="2" s="1"/>
  <c r="P872" i="2"/>
  <c r="O872" i="2"/>
  <c r="T871" i="2"/>
  <c r="S871" i="2"/>
  <c r="U871" i="2" s="1"/>
  <c r="P871" i="2"/>
  <c r="O871" i="2"/>
  <c r="T870" i="2"/>
  <c r="S870" i="2"/>
  <c r="U870" i="2" s="1"/>
  <c r="P870" i="2"/>
  <c r="O870" i="2"/>
  <c r="T869" i="2"/>
  <c r="S869" i="2"/>
  <c r="U869" i="2" s="1"/>
  <c r="P869" i="2"/>
  <c r="O869" i="2"/>
  <c r="T868" i="2"/>
  <c r="S868" i="2"/>
  <c r="U868" i="2" s="1"/>
  <c r="P868" i="2"/>
  <c r="O868" i="2"/>
  <c r="T867" i="2"/>
  <c r="S867" i="2"/>
  <c r="U867" i="2" s="1"/>
  <c r="P867" i="2"/>
  <c r="O867" i="2"/>
  <c r="T866" i="2"/>
  <c r="S866" i="2"/>
  <c r="U866" i="2" s="1"/>
  <c r="P866" i="2"/>
  <c r="O866" i="2"/>
  <c r="T865" i="2"/>
  <c r="S865" i="2"/>
  <c r="U865" i="2" s="1"/>
  <c r="P865" i="2"/>
  <c r="O865" i="2"/>
  <c r="T864" i="2"/>
  <c r="S864" i="2"/>
  <c r="U864" i="2" s="1"/>
  <c r="P864" i="2"/>
  <c r="O864" i="2"/>
  <c r="T863" i="2"/>
  <c r="S863" i="2"/>
  <c r="U863" i="2" s="1"/>
  <c r="P863" i="2"/>
  <c r="O863" i="2"/>
  <c r="T862" i="2"/>
  <c r="S862" i="2"/>
  <c r="U862" i="2" s="1"/>
  <c r="P862" i="2"/>
  <c r="O862" i="2"/>
  <c r="T861" i="2"/>
  <c r="S861" i="2"/>
  <c r="U861" i="2" s="1"/>
  <c r="P861" i="2"/>
  <c r="O861" i="2"/>
  <c r="T860" i="2"/>
  <c r="S860" i="2"/>
  <c r="U860" i="2" s="1"/>
  <c r="P860" i="2"/>
  <c r="O860" i="2"/>
  <c r="T859" i="2"/>
  <c r="S859" i="2"/>
  <c r="U859" i="2" s="1"/>
  <c r="P859" i="2"/>
  <c r="O859" i="2"/>
  <c r="T858" i="2"/>
  <c r="S858" i="2"/>
  <c r="U858" i="2" s="1"/>
  <c r="P858" i="2"/>
  <c r="O858" i="2"/>
  <c r="T857" i="2"/>
  <c r="S857" i="2"/>
  <c r="U857" i="2" s="1"/>
  <c r="P857" i="2"/>
  <c r="O857" i="2"/>
  <c r="T856" i="2"/>
  <c r="S856" i="2"/>
  <c r="U856" i="2" s="1"/>
  <c r="P856" i="2"/>
  <c r="O856" i="2"/>
  <c r="T855" i="2"/>
  <c r="S855" i="2"/>
  <c r="U855" i="2" s="1"/>
  <c r="P855" i="2"/>
  <c r="O855" i="2"/>
  <c r="T854" i="2"/>
  <c r="S854" i="2"/>
  <c r="U854" i="2" s="1"/>
  <c r="P854" i="2"/>
  <c r="O854" i="2"/>
  <c r="T853" i="2"/>
  <c r="S853" i="2"/>
  <c r="U853" i="2" s="1"/>
  <c r="P853" i="2"/>
  <c r="O853" i="2"/>
  <c r="T852" i="2"/>
  <c r="S852" i="2"/>
  <c r="U852" i="2" s="1"/>
  <c r="P852" i="2"/>
  <c r="O852" i="2"/>
  <c r="T851" i="2"/>
  <c r="S851" i="2"/>
  <c r="U851" i="2" s="1"/>
  <c r="P851" i="2"/>
  <c r="O851" i="2"/>
  <c r="T850" i="2"/>
  <c r="S850" i="2"/>
  <c r="U850" i="2" s="1"/>
  <c r="P850" i="2"/>
  <c r="O850" i="2"/>
  <c r="T849" i="2"/>
  <c r="S849" i="2"/>
  <c r="U849" i="2" s="1"/>
  <c r="P849" i="2"/>
  <c r="O849" i="2"/>
  <c r="T848" i="2"/>
  <c r="S848" i="2"/>
  <c r="U848" i="2" s="1"/>
  <c r="P848" i="2"/>
  <c r="O848" i="2"/>
  <c r="T847" i="2"/>
  <c r="S847" i="2"/>
  <c r="U847" i="2" s="1"/>
  <c r="P847" i="2"/>
  <c r="O847" i="2"/>
  <c r="T846" i="2"/>
  <c r="S846" i="2"/>
  <c r="U846" i="2" s="1"/>
  <c r="P846" i="2"/>
  <c r="O846" i="2"/>
  <c r="T845" i="2"/>
  <c r="S845" i="2"/>
  <c r="U845" i="2" s="1"/>
  <c r="P845" i="2"/>
  <c r="O845" i="2"/>
  <c r="T844" i="2"/>
  <c r="S844" i="2"/>
  <c r="U844" i="2" s="1"/>
  <c r="P844" i="2"/>
  <c r="O844" i="2"/>
  <c r="T843" i="2"/>
  <c r="S843" i="2"/>
  <c r="U843" i="2" s="1"/>
  <c r="P843" i="2"/>
  <c r="O843" i="2"/>
  <c r="T842" i="2"/>
  <c r="S842" i="2"/>
  <c r="U842" i="2" s="1"/>
  <c r="P842" i="2"/>
  <c r="O842" i="2"/>
  <c r="T841" i="2"/>
  <c r="S841" i="2"/>
  <c r="U841" i="2" s="1"/>
  <c r="P841" i="2"/>
  <c r="O841" i="2"/>
  <c r="T840" i="2"/>
  <c r="S840" i="2"/>
  <c r="U840" i="2" s="1"/>
  <c r="P840" i="2"/>
  <c r="O840" i="2"/>
  <c r="T839" i="2"/>
  <c r="S839" i="2"/>
  <c r="U839" i="2" s="1"/>
  <c r="P839" i="2"/>
  <c r="O839" i="2"/>
  <c r="T838" i="2"/>
  <c r="S838" i="2"/>
  <c r="U838" i="2" s="1"/>
  <c r="P838" i="2"/>
  <c r="O838" i="2"/>
  <c r="T837" i="2"/>
  <c r="S837" i="2"/>
  <c r="U837" i="2" s="1"/>
  <c r="P837" i="2"/>
  <c r="O837" i="2"/>
  <c r="T836" i="2"/>
  <c r="S836" i="2"/>
  <c r="U836" i="2" s="1"/>
  <c r="P836" i="2"/>
  <c r="O836" i="2"/>
  <c r="T835" i="2"/>
  <c r="S835" i="2"/>
  <c r="U835" i="2" s="1"/>
  <c r="P835" i="2"/>
  <c r="O835" i="2"/>
  <c r="T834" i="2"/>
  <c r="S834" i="2"/>
  <c r="U834" i="2" s="1"/>
  <c r="P834" i="2"/>
  <c r="O834" i="2"/>
  <c r="T833" i="2"/>
  <c r="S833" i="2"/>
  <c r="U833" i="2" s="1"/>
  <c r="P833" i="2"/>
  <c r="O833" i="2"/>
  <c r="T832" i="2"/>
  <c r="S832" i="2"/>
  <c r="U832" i="2" s="1"/>
  <c r="P832" i="2"/>
  <c r="O832" i="2"/>
  <c r="T831" i="2"/>
  <c r="S831" i="2"/>
  <c r="U831" i="2" s="1"/>
  <c r="P831" i="2"/>
  <c r="O831" i="2"/>
  <c r="T830" i="2"/>
  <c r="S830" i="2"/>
  <c r="U830" i="2" s="1"/>
  <c r="P830" i="2"/>
  <c r="O830" i="2"/>
  <c r="T829" i="2"/>
  <c r="S829" i="2"/>
  <c r="U829" i="2" s="1"/>
  <c r="P829" i="2"/>
  <c r="O829" i="2"/>
  <c r="T828" i="2"/>
  <c r="S828" i="2"/>
  <c r="U828" i="2" s="1"/>
  <c r="P828" i="2"/>
  <c r="O828" i="2"/>
  <c r="T827" i="2"/>
  <c r="S827" i="2"/>
  <c r="U827" i="2" s="1"/>
  <c r="P827" i="2"/>
  <c r="O827" i="2"/>
  <c r="T826" i="2"/>
  <c r="S826" i="2"/>
  <c r="U826" i="2" s="1"/>
  <c r="P826" i="2"/>
  <c r="O826" i="2"/>
  <c r="T825" i="2"/>
  <c r="S825" i="2"/>
  <c r="U825" i="2" s="1"/>
  <c r="P825" i="2"/>
  <c r="O825" i="2"/>
  <c r="T824" i="2"/>
  <c r="S824" i="2"/>
  <c r="U824" i="2" s="1"/>
  <c r="P824" i="2"/>
  <c r="O824" i="2"/>
  <c r="T823" i="2"/>
  <c r="S823" i="2"/>
  <c r="U823" i="2" s="1"/>
  <c r="P823" i="2"/>
  <c r="O823" i="2"/>
  <c r="T822" i="2"/>
  <c r="S822" i="2"/>
  <c r="U822" i="2" s="1"/>
  <c r="P822" i="2"/>
  <c r="O822" i="2"/>
  <c r="T821" i="2"/>
  <c r="S821" i="2"/>
  <c r="U821" i="2" s="1"/>
  <c r="P821" i="2"/>
  <c r="O821" i="2"/>
  <c r="T820" i="2"/>
  <c r="S820" i="2"/>
  <c r="U820" i="2" s="1"/>
  <c r="P820" i="2"/>
  <c r="O820" i="2"/>
  <c r="T819" i="2"/>
  <c r="S819" i="2"/>
  <c r="U819" i="2" s="1"/>
  <c r="P819" i="2"/>
  <c r="O819" i="2"/>
  <c r="T818" i="2"/>
  <c r="S818" i="2"/>
  <c r="U818" i="2" s="1"/>
  <c r="P818" i="2"/>
  <c r="O818" i="2"/>
  <c r="T817" i="2"/>
  <c r="S817" i="2"/>
  <c r="U817" i="2" s="1"/>
  <c r="P817" i="2"/>
  <c r="O817" i="2"/>
  <c r="T816" i="2"/>
  <c r="S816" i="2"/>
  <c r="U816" i="2" s="1"/>
  <c r="P816" i="2"/>
  <c r="O816" i="2"/>
  <c r="T815" i="2"/>
  <c r="S815" i="2"/>
  <c r="U815" i="2" s="1"/>
  <c r="P815" i="2"/>
  <c r="O815" i="2"/>
  <c r="T814" i="2"/>
  <c r="S814" i="2"/>
  <c r="U814" i="2" s="1"/>
  <c r="P814" i="2"/>
  <c r="O814" i="2"/>
  <c r="T813" i="2"/>
  <c r="S813" i="2"/>
  <c r="U813" i="2" s="1"/>
  <c r="P813" i="2"/>
  <c r="O813" i="2"/>
  <c r="T812" i="2"/>
  <c r="S812" i="2"/>
  <c r="U812" i="2" s="1"/>
  <c r="P812" i="2"/>
  <c r="O812" i="2"/>
  <c r="T811" i="2"/>
  <c r="S811" i="2"/>
  <c r="U811" i="2" s="1"/>
  <c r="P811" i="2"/>
  <c r="O811" i="2"/>
  <c r="T810" i="2"/>
  <c r="S810" i="2"/>
  <c r="U810" i="2" s="1"/>
  <c r="P810" i="2"/>
  <c r="O810" i="2"/>
  <c r="T809" i="2"/>
  <c r="S809" i="2"/>
  <c r="U809" i="2" s="1"/>
  <c r="P809" i="2"/>
  <c r="O809" i="2"/>
  <c r="T808" i="2"/>
  <c r="S808" i="2"/>
  <c r="U808" i="2" s="1"/>
  <c r="P808" i="2"/>
  <c r="O808" i="2"/>
  <c r="T807" i="2"/>
  <c r="S807" i="2"/>
  <c r="U807" i="2" s="1"/>
  <c r="P807" i="2"/>
  <c r="O807" i="2"/>
  <c r="T806" i="2"/>
  <c r="S806" i="2"/>
  <c r="U806" i="2" s="1"/>
  <c r="P806" i="2"/>
  <c r="O806" i="2"/>
  <c r="T805" i="2"/>
  <c r="S805" i="2"/>
  <c r="U805" i="2" s="1"/>
  <c r="P805" i="2"/>
  <c r="O805" i="2"/>
  <c r="T804" i="2"/>
  <c r="S804" i="2"/>
  <c r="U804" i="2" s="1"/>
  <c r="P804" i="2"/>
  <c r="O804" i="2"/>
  <c r="T803" i="2"/>
  <c r="S803" i="2"/>
  <c r="U803" i="2" s="1"/>
  <c r="P803" i="2"/>
  <c r="O803" i="2"/>
  <c r="T802" i="2"/>
  <c r="S802" i="2"/>
  <c r="U802" i="2" s="1"/>
  <c r="P802" i="2"/>
  <c r="O802" i="2"/>
  <c r="T801" i="2"/>
  <c r="S801" i="2"/>
  <c r="U801" i="2" s="1"/>
  <c r="P801" i="2"/>
  <c r="O801" i="2"/>
  <c r="T800" i="2"/>
  <c r="S800" i="2"/>
  <c r="U800" i="2" s="1"/>
  <c r="P800" i="2"/>
  <c r="O800" i="2"/>
  <c r="T799" i="2"/>
  <c r="S799" i="2"/>
  <c r="U799" i="2" s="1"/>
  <c r="P799" i="2"/>
  <c r="O799" i="2"/>
  <c r="T798" i="2"/>
  <c r="S798" i="2"/>
  <c r="U798" i="2" s="1"/>
  <c r="P798" i="2"/>
  <c r="O798" i="2"/>
  <c r="T797" i="2"/>
  <c r="S797" i="2"/>
  <c r="U797" i="2" s="1"/>
  <c r="P797" i="2"/>
  <c r="O797" i="2"/>
  <c r="T796" i="2"/>
  <c r="S796" i="2"/>
  <c r="U796" i="2" s="1"/>
  <c r="P796" i="2"/>
  <c r="O796" i="2"/>
  <c r="T795" i="2"/>
  <c r="S795" i="2"/>
  <c r="U795" i="2" s="1"/>
  <c r="P795" i="2"/>
  <c r="O795" i="2"/>
  <c r="T794" i="2"/>
  <c r="S794" i="2"/>
  <c r="U794" i="2" s="1"/>
  <c r="P794" i="2"/>
  <c r="O794" i="2"/>
  <c r="T793" i="2"/>
  <c r="S793" i="2"/>
  <c r="U793" i="2" s="1"/>
  <c r="P793" i="2"/>
  <c r="O793" i="2"/>
  <c r="T792" i="2"/>
  <c r="S792" i="2"/>
  <c r="U792" i="2" s="1"/>
  <c r="P792" i="2"/>
  <c r="O792" i="2"/>
  <c r="T791" i="2"/>
  <c r="S791" i="2"/>
  <c r="U791" i="2" s="1"/>
  <c r="P791" i="2"/>
  <c r="O791" i="2"/>
  <c r="T790" i="2"/>
  <c r="S790" i="2"/>
  <c r="U790" i="2" s="1"/>
  <c r="P790" i="2"/>
  <c r="O790" i="2"/>
  <c r="T789" i="2"/>
  <c r="S789" i="2"/>
  <c r="U789" i="2" s="1"/>
  <c r="P789" i="2"/>
  <c r="O789" i="2"/>
  <c r="T788" i="2"/>
  <c r="S788" i="2"/>
  <c r="U788" i="2" s="1"/>
  <c r="P788" i="2"/>
  <c r="O788" i="2"/>
  <c r="T787" i="2"/>
  <c r="S787" i="2"/>
  <c r="U787" i="2" s="1"/>
  <c r="P787" i="2"/>
  <c r="O787" i="2"/>
  <c r="T786" i="2"/>
  <c r="S786" i="2"/>
  <c r="U786" i="2" s="1"/>
  <c r="P786" i="2"/>
  <c r="O786" i="2"/>
  <c r="T785" i="2"/>
  <c r="S785" i="2"/>
  <c r="U785" i="2" s="1"/>
  <c r="P785" i="2"/>
  <c r="O785" i="2"/>
  <c r="T784" i="2"/>
  <c r="S784" i="2"/>
  <c r="U784" i="2" s="1"/>
  <c r="P784" i="2"/>
  <c r="O784" i="2"/>
  <c r="T783" i="2"/>
  <c r="S783" i="2"/>
  <c r="U783" i="2" s="1"/>
  <c r="P783" i="2"/>
  <c r="O783" i="2"/>
  <c r="T782" i="2"/>
  <c r="S782" i="2"/>
  <c r="U782" i="2" s="1"/>
  <c r="P782" i="2"/>
  <c r="O782" i="2"/>
  <c r="T781" i="2"/>
  <c r="S781" i="2"/>
  <c r="U781" i="2" s="1"/>
  <c r="P781" i="2"/>
  <c r="O781" i="2"/>
  <c r="T780" i="2"/>
  <c r="S780" i="2"/>
  <c r="U780" i="2" s="1"/>
  <c r="P780" i="2"/>
  <c r="O780" i="2"/>
  <c r="T779" i="2"/>
  <c r="S779" i="2"/>
  <c r="U779" i="2" s="1"/>
  <c r="P779" i="2"/>
  <c r="O779" i="2"/>
  <c r="T778" i="2"/>
  <c r="S778" i="2"/>
  <c r="U778" i="2" s="1"/>
  <c r="P778" i="2"/>
  <c r="O778" i="2"/>
  <c r="T777" i="2"/>
  <c r="S777" i="2"/>
  <c r="U777" i="2" s="1"/>
  <c r="P777" i="2"/>
  <c r="O777" i="2"/>
  <c r="T776" i="2"/>
  <c r="S776" i="2"/>
  <c r="U776" i="2" s="1"/>
  <c r="P776" i="2"/>
  <c r="O776" i="2"/>
  <c r="T775" i="2"/>
  <c r="S775" i="2"/>
  <c r="U775" i="2" s="1"/>
  <c r="P775" i="2"/>
  <c r="O775" i="2"/>
  <c r="T774" i="2"/>
  <c r="S774" i="2"/>
  <c r="U774" i="2" s="1"/>
  <c r="P774" i="2"/>
  <c r="O774" i="2"/>
  <c r="T773" i="2"/>
  <c r="S773" i="2"/>
  <c r="U773" i="2" s="1"/>
  <c r="P773" i="2"/>
  <c r="O773" i="2"/>
  <c r="T772" i="2"/>
  <c r="S772" i="2"/>
  <c r="U772" i="2" s="1"/>
  <c r="P772" i="2"/>
  <c r="O772" i="2"/>
  <c r="T771" i="2"/>
  <c r="S771" i="2"/>
  <c r="U771" i="2" s="1"/>
  <c r="P771" i="2"/>
  <c r="O771" i="2"/>
  <c r="T770" i="2"/>
  <c r="S770" i="2"/>
  <c r="U770" i="2" s="1"/>
  <c r="P770" i="2"/>
  <c r="O770" i="2"/>
  <c r="T769" i="2"/>
  <c r="S769" i="2"/>
  <c r="U769" i="2" s="1"/>
  <c r="P769" i="2"/>
  <c r="O769" i="2"/>
  <c r="T768" i="2"/>
  <c r="S768" i="2"/>
  <c r="U768" i="2" s="1"/>
  <c r="P768" i="2"/>
  <c r="O768" i="2"/>
  <c r="T767" i="2"/>
  <c r="S767" i="2"/>
  <c r="U767" i="2" s="1"/>
  <c r="P767" i="2"/>
  <c r="O767" i="2"/>
  <c r="T766" i="2"/>
  <c r="S766" i="2"/>
  <c r="U766" i="2" s="1"/>
  <c r="P766" i="2"/>
  <c r="O766" i="2"/>
  <c r="T765" i="2"/>
  <c r="S765" i="2"/>
  <c r="U765" i="2" s="1"/>
  <c r="P765" i="2"/>
  <c r="O765" i="2"/>
  <c r="T764" i="2"/>
  <c r="S764" i="2"/>
  <c r="U764" i="2" s="1"/>
  <c r="P764" i="2"/>
  <c r="O764" i="2"/>
  <c r="T763" i="2"/>
  <c r="S763" i="2"/>
  <c r="U763" i="2" s="1"/>
  <c r="P763" i="2"/>
  <c r="O763" i="2"/>
  <c r="T762" i="2"/>
  <c r="S762" i="2"/>
  <c r="U762" i="2" s="1"/>
  <c r="P762" i="2"/>
  <c r="O762" i="2"/>
  <c r="T761" i="2"/>
  <c r="S761" i="2"/>
  <c r="U761" i="2" s="1"/>
  <c r="P761" i="2"/>
  <c r="O761" i="2"/>
  <c r="T760" i="2"/>
  <c r="S760" i="2"/>
  <c r="U760" i="2" s="1"/>
  <c r="P760" i="2"/>
  <c r="O760" i="2"/>
  <c r="T759" i="2"/>
  <c r="S759" i="2"/>
  <c r="U759" i="2" s="1"/>
  <c r="P759" i="2"/>
  <c r="O759" i="2"/>
  <c r="T758" i="2"/>
  <c r="S758" i="2"/>
  <c r="U758" i="2" s="1"/>
  <c r="P758" i="2"/>
  <c r="O758" i="2"/>
  <c r="T757" i="2"/>
  <c r="S757" i="2"/>
  <c r="U757" i="2" s="1"/>
  <c r="P757" i="2"/>
  <c r="O757" i="2"/>
  <c r="T756" i="2"/>
  <c r="S756" i="2"/>
  <c r="U756" i="2" s="1"/>
  <c r="P756" i="2"/>
  <c r="O756" i="2"/>
  <c r="T755" i="2"/>
  <c r="S755" i="2"/>
  <c r="U755" i="2" s="1"/>
  <c r="P755" i="2"/>
  <c r="O755" i="2"/>
  <c r="T754" i="2"/>
  <c r="S754" i="2"/>
  <c r="U754" i="2" s="1"/>
  <c r="P754" i="2"/>
  <c r="O754" i="2"/>
  <c r="T753" i="2"/>
  <c r="S753" i="2"/>
  <c r="U753" i="2" s="1"/>
  <c r="P753" i="2"/>
  <c r="O753" i="2"/>
  <c r="T752" i="2"/>
  <c r="S752" i="2"/>
  <c r="U752" i="2" s="1"/>
  <c r="P752" i="2"/>
  <c r="O752" i="2"/>
  <c r="T751" i="2"/>
  <c r="S751" i="2"/>
  <c r="U751" i="2" s="1"/>
  <c r="P751" i="2"/>
  <c r="O751" i="2"/>
  <c r="T750" i="2"/>
  <c r="S750" i="2"/>
  <c r="U750" i="2" s="1"/>
  <c r="P750" i="2"/>
  <c r="O750" i="2"/>
  <c r="T749" i="2"/>
  <c r="S749" i="2"/>
  <c r="U749" i="2" s="1"/>
  <c r="P749" i="2"/>
  <c r="O749" i="2"/>
  <c r="T748" i="2"/>
  <c r="S748" i="2"/>
  <c r="U748" i="2" s="1"/>
  <c r="P748" i="2"/>
  <c r="O748" i="2"/>
  <c r="T747" i="2"/>
  <c r="S747" i="2"/>
  <c r="U747" i="2" s="1"/>
  <c r="P747" i="2"/>
  <c r="O747" i="2"/>
  <c r="T746" i="2"/>
  <c r="S746" i="2"/>
  <c r="U746" i="2" s="1"/>
  <c r="P746" i="2"/>
  <c r="O746" i="2"/>
  <c r="T745" i="2"/>
  <c r="S745" i="2"/>
  <c r="U745" i="2" s="1"/>
  <c r="P745" i="2"/>
  <c r="O745" i="2"/>
  <c r="T744" i="2"/>
  <c r="S744" i="2"/>
  <c r="U744" i="2" s="1"/>
  <c r="P744" i="2"/>
  <c r="O744" i="2"/>
  <c r="T743" i="2"/>
  <c r="S743" i="2"/>
  <c r="U743" i="2" s="1"/>
  <c r="P743" i="2"/>
  <c r="O743" i="2"/>
  <c r="T742" i="2"/>
  <c r="S742" i="2"/>
  <c r="U742" i="2" s="1"/>
  <c r="P742" i="2"/>
  <c r="O742" i="2"/>
  <c r="T741" i="2"/>
  <c r="S741" i="2"/>
  <c r="U741" i="2" s="1"/>
  <c r="P741" i="2"/>
  <c r="O741" i="2"/>
  <c r="T740" i="2"/>
  <c r="S740" i="2"/>
  <c r="U740" i="2" s="1"/>
  <c r="P740" i="2"/>
  <c r="O740" i="2"/>
  <c r="T739" i="2"/>
  <c r="S739" i="2"/>
  <c r="U739" i="2" s="1"/>
  <c r="P739" i="2"/>
  <c r="O739" i="2"/>
  <c r="T738" i="2"/>
  <c r="S738" i="2"/>
  <c r="U738" i="2" s="1"/>
  <c r="P738" i="2"/>
  <c r="O738" i="2"/>
  <c r="T737" i="2"/>
  <c r="S737" i="2"/>
  <c r="U737" i="2" s="1"/>
  <c r="P737" i="2"/>
  <c r="O737" i="2"/>
  <c r="T736" i="2"/>
  <c r="S736" i="2"/>
  <c r="U736" i="2" s="1"/>
  <c r="P736" i="2"/>
  <c r="O736" i="2"/>
  <c r="T735" i="2"/>
  <c r="S735" i="2"/>
  <c r="U735" i="2" s="1"/>
  <c r="P735" i="2"/>
  <c r="O735" i="2"/>
  <c r="T734" i="2"/>
  <c r="S734" i="2"/>
  <c r="U734" i="2" s="1"/>
  <c r="P734" i="2"/>
  <c r="O734" i="2"/>
  <c r="T733" i="2"/>
  <c r="S733" i="2"/>
  <c r="U733" i="2" s="1"/>
  <c r="P733" i="2"/>
  <c r="O733" i="2"/>
  <c r="T732" i="2"/>
  <c r="S732" i="2"/>
  <c r="U732" i="2" s="1"/>
  <c r="P732" i="2"/>
  <c r="O732" i="2"/>
  <c r="T731" i="2"/>
  <c r="S731" i="2"/>
  <c r="U731" i="2" s="1"/>
  <c r="P731" i="2"/>
  <c r="O731" i="2"/>
  <c r="T730" i="2"/>
  <c r="S730" i="2"/>
  <c r="U730" i="2" s="1"/>
  <c r="P730" i="2"/>
  <c r="O730" i="2"/>
  <c r="T729" i="2"/>
  <c r="S729" i="2"/>
  <c r="U729" i="2" s="1"/>
  <c r="P729" i="2"/>
  <c r="O729" i="2"/>
  <c r="T728" i="2"/>
  <c r="S728" i="2"/>
  <c r="U728" i="2" s="1"/>
  <c r="P728" i="2"/>
  <c r="O728" i="2"/>
  <c r="T727" i="2"/>
  <c r="S727" i="2"/>
  <c r="U727" i="2" s="1"/>
  <c r="P727" i="2"/>
  <c r="O727" i="2"/>
  <c r="T726" i="2"/>
  <c r="S726" i="2"/>
  <c r="U726" i="2" s="1"/>
  <c r="P726" i="2"/>
  <c r="O726" i="2"/>
  <c r="T725" i="2"/>
  <c r="S725" i="2"/>
  <c r="U725" i="2" s="1"/>
  <c r="P725" i="2"/>
  <c r="O725" i="2"/>
  <c r="T724" i="2"/>
  <c r="S724" i="2"/>
  <c r="U724" i="2" s="1"/>
  <c r="P724" i="2"/>
  <c r="O724" i="2"/>
  <c r="T723" i="2"/>
  <c r="S723" i="2"/>
  <c r="U723" i="2" s="1"/>
  <c r="P723" i="2"/>
  <c r="O723" i="2"/>
  <c r="T722" i="2"/>
  <c r="S722" i="2"/>
  <c r="U722" i="2" s="1"/>
  <c r="P722" i="2"/>
  <c r="O722" i="2"/>
  <c r="T721" i="2"/>
  <c r="S721" i="2"/>
  <c r="U721" i="2" s="1"/>
  <c r="P721" i="2"/>
  <c r="O721" i="2"/>
  <c r="T720" i="2"/>
  <c r="S720" i="2"/>
  <c r="U720" i="2" s="1"/>
  <c r="P720" i="2"/>
  <c r="O720" i="2"/>
  <c r="T719" i="2"/>
  <c r="S719" i="2"/>
  <c r="U719" i="2" s="1"/>
  <c r="P719" i="2"/>
  <c r="O719" i="2"/>
  <c r="T718" i="2"/>
  <c r="S718" i="2"/>
  <c r="U718" i="2" s="1"/>
  <c r="P718" i="2"/>
  <c r="O718" i="2"/>
  <c r="T717" i="2"/>
  <c r="S717" i="2"/>
  <c r="U717" i="2" s="1"/>
  <c r="P717" i="2"/>
  <c r="O717" i="2"/>
  <c r="T716" i="2"/>
  <c r="S716" i="2"/>
  <c r="U716" i="2" s="1"/>
  <c r="P716" i="2"/>
  <c r="O716" i="2"/>
  <c r="T715" i="2"/>
  <c r="S715" i="2"/>
  <c r="U715" i="2" s="1"/>
  <c r="P715" i="2"/>
  <c r="O715" i="2"/>
  <c r="T714" i="2"/>
  <c r="S714" i="2"/>
  <c r="U714" i="2" s="1"/>
  <c r="P714" i="2"/>
  <c r="O714" i="2"/>
  <c r="T713" i="2"/>
  <c r="S713" i="2"/>
  <c r="U713" i="2" s="1"/>
  <c r="P713" i="2"/>
  <c r="O713" i="2"/>
  <c r="T712" i="2"/>
  <c r="S712" i="2"/>
  <c r="U712" i="2" s="1"/>
  <c r="P712" i="2"/>
  <c r="O712" i="2"/>
  <c r="T711" i="2"/>
  <c r="S711" i="2"/>
  <c r="U711" i="2" s="1"/>
  <c r="P711" i="2"/>
  <c r="O711" i="2"/>
  <c r="T710" i="2"/>
  <c r="S710" i="2"/>
  <c r="U710" i="2" s="1"/>
  <c r="P710" i="2"/>
  <c r="O710" i="2"/>
  <c r="T709" i="2"/>
  <c r="S709" i="2"/>
  <c r="U709" i="2" s="1"/>
  <c r="P709" i="2"/>
  <c r="O709" i="2"/>
  <c r="T708" i="2"/>
  <c r="S708" i="2"/>
  <c r="U708" i="2" s="1"/>
  <c r="P708" i="2"/>
  <c r="O708" i="2"/>
  <c r="T707" i="2"/>
  <c r="S707" i="2"/>
  <c r="U707" i="2" s="1"/>
  <c r="P707" i="2"/>
  <c r="O707" i="2"/>
  <c r="T706" i="2"/>
  <c r="S706" i="2"/>
  <c r="U706" i="2" s="1"/>
  <c r="P706" i="2"/>
  <c r="O706" i="2"/>
  <c r="T705" i="2"/>
  <c r="S705" i="2"/>
  <c r="U705" i="2" s="1"/>
  <c r="P705" i="2"/>
  <c r="O705" i="2"/>
  <c r="T704" i="2"/>
  <c r="S704" i="2"/>
  <c r="U704" i="2" s="1"/>
  <c r="P704" i="2"/>
  <c r="O704" i="2"/>
  <c r="T703" i="2"/>
  <c r="S703" i="2"/>
  <c r="U703" i="2" s="1"/>
  <c r="P703" i="2"/>
  <c r="O703" i="2"/>
  <c r="T702" i="2"/>
  <c r="S702" i="2"/>
  <c r="U702" i="2" s="1"/>
  <c r="P702" i="2"/>
  <c r="O702" i="2"/>
  <c r="T701" i="2"/>
  <c r="S701" i="2"/>
  <c r="U701" i="2" s="1"/>
  <c r="P701" i="2"/>
  <c r="O701" i="2"/>
  <c r="T700" i="2"/>
  <c r="S700" i="2"/>
  <c r="U700" i="2" s="1"/>
  <c r="P700" i="2"/>
  <c r="O700" i="2"/>
  <c r="T699" i="2"/>
  <c r="S699" i="2"/>
  <c r="U699" i="2" s="1"/>
  <c r="P699" i="2"/>
  <c r="O699" i="2"/>
  <c r="T698" i="2"/>
  <c r="S698" i="2"/>
  <c r="U698" i="2" s="1"/>
  <c r="P698" i="2"/>
  <c r="O698" i="2"/>
  <c r="T697" i="2"/>
  <c r="S697" i="2"/>
  <c r="U697" i="2" s="1"/>
  <c r="P697" i="2"/>
  <c r="O697" i="2"/>
  <c r="T696" i="2"/>
  <c r="S696" i="2"/>
  <c r="U696" i="2" s="1"/>
  <c r="P696" i="2"/>
  <c r="O696" i="2"/>
  <c r="T695" i="2"/>
  <c r="S695" i="2"/>
  <c r="U695" i="2" s="1"/>
  <c r="P695" i="2"/>
  <c r="O695" i="2"/>
  <c r="T694" i="2"/>
  <c r="S694" i="2"/>
  <c r="U694" i="2" s="1"/>
  <c r="P694" i="2"/>
  <c r="O694" i="2"/>
  <c r="T693" i="2"/>
  <c r="S693" i="2"/>
  <c r="U693" i="2" s="1"/>
  <c r="P693" i="2"/>
  <c r="O693" i="2"/>
  <c r="T692" i="2"/>
  <c r="S692" i="2"/>
  <c r="U692" i="2" s="1"/>
  <c r="P692" i="2"/>
  <c r="O692" i="2"/>
  <c r="T691" i="2"/>
  <c r="S691" i="2"/>
  <c r="U691" i="2" s="1"/>
  <c r="P691" i="2"/>
  <c r="O691" i="2"/>
  <c r="T690" i="2"/>
  <c r="S690" i="2"/>
  <c r="U690" i="2" s="1"/>
  <c r="P690" i="2"/>
  <c r="O690" i="2"/>
  <c r="T689" i="2"/>
  <c r="S689" i="2"/>
  <c r="U689" i="2" s="1"/>
  <c r="P689" i="2"/>
  <c r="O689" i="2"/>
  <c r="T688" i="2"/>
  <c r="S688" i="2"/>
  <c r="U688" i="2" s="1"/>
  <c r="P688" i="2"/>
  <c r="O688" i="2"/>
  <c r="T687" i="2"/>
  <c r="S687" i="2"/>
  <c r="U687" i="2" s="1"/>
  <c r="P687" i="2"/>
  <c r="O687" i="2"/>
  <c r="T686" i="2"/>
  <c r="S686" i="2"/>
  <c r="U686" i="2" s="1"/>
  <c r="P686" i="2"/>
  <c r="O686" i="2"/>
  <c r="T685" i="2"/>
  <c r="S685" i="2"/>
  <c r="U685" i="2" s="1"/>
  <c r="P685" i="2"/>
  <c r="O685" i="2"/>
  <c r="T684" i="2"/>
  <c r="S684" i="2"/>
  <c r="U684" i="2" s="1"/>
  <c r="P684" i="2"/>
  <c r="O684" i="2"/>
  <c r="T683" i="2"/>
  <c r="S683" i="2"/>
  <c r="U683" i="2" s="1"/>
  <c r="P683" i="2"/>
  <c r="O683" i="2"/>
  <c r="T682" i="2"/>
  <c r="S682" i="2"/>
  <c r="U682" i="2" s="1"/>
  <c r="P682" i="2"/>
  <c r="O682" i="2"/>
  <c r="T681" i="2"/>
  <c r="S681" i="2"/>
  <c r="U681" i="2" s="1"/>
  <c r="P681" i="2"/>
  <c r="O681" i="2"/>
  <c r="T680" i="2"/>
  <c r="S680" i="2"/>
  <c r="U680" i="2" s="1"/>
  <c r="P680" i="2"/>
  <c r="O680" i="2"/>
  <c r="T679" i="2"/>
  <c r="S679" i="2"/>
  <c r="U679" i="2" s="1"/>
  <c r="P679" i="2"/>
  <c r="O679" i="2"/>
  <c r="T678" i="2"/>
  <c r="S678" i="2"/>
  <c r="U678" i="2" s="1"/>
  <c r="P678" i="2"/>
  <c r="O678" i="2"/>
  <c r="T677" i="2"/>
  <c r="S677" i="2"/>
  <c r="U677" i="2" s="1"/>
  <c r="P677" i="2"/>
  <c r="O677" i="2"/>
  <c r="T676" i="2"/>
  <c r="S676" i="2"/>
  <c r="U676" i="2" s="1"/>
  <c r="P676" i="2"/>
  <c r="O676" i="2"/>
  <c r="T675" i="2"/>
  <c r="S675" i="2"/>
  <c r="U675" i="2" s="1"/>
  <c r="P675" i="2"/>
  <c r="O675" i="2"/>
  <c r="T674" i="2"/>
  <c r="S674" i="2"/>
  <c r="U674" i="2" s="1"/>
  <c r="P674" i="2"/>
  <c r="O674" i="2"/>
  <c r="T673" i="2"/>
  <c r="S673" i="2"/>
  <c r="U673" i="2" s="1"/>
  <c r="P673" i="2"/>
  <c r="O673" i="2"/>
  <c r="T672" i="2"/>
  <c r="S672" i="2"/>
  <c r="U672" i="2" s="1"/>
  <c r="P672" i="2"/>
  <c r="O672" i="2"/>
  <c r="T671" i="2"/>
  <c r="S671" i="2"/>
  <c r="U671" i="2" s="1"/>
  <c r="P671" i="2"/>
  <c r="O671" i="2"/>
  <c r="T670" i="2"/>
  <c r="S670" i="2"/>
  <c r="U670" i="2" s="1"/>
  <c r="P670" i="2"/>
  <c r="O670" i="2"/>
  <c r="T669" i="2"/>
  <c r="S669" i="2"/>
  <c r="U669" i="2" s="1"/>
  <c r="P669" i="2"/>
  <c r="O669" i="2"/>
  <c r="T668" i="2"/>
  <c r="S668" i="2"/>
  <c r="U668" i="2" s="1"/>
  <c r="P668" i="2"/>
  <c r="O668" i="2"/>
  <c r="T667" i="2"/>
  <c r="S667" i="2"/>
  <c r="U667" i="2" s="1"/>
  <c r="P667" i="2"/>
  <c r="O667" i="2"/>
  <c r="T666" i="2"/>
  <c r="S666" i="2"/>
  <c r="U666" i="2" s="1"/>
  <c r="P666" i="2"/>
  <c r="O666" i="2"/>
  <c r="T665" i="2"/>
  <c r="S665" i="2"/>
  <c r="U665" i="2" s="1"/>
  <c r="P665" i="2"/>
  <c r="O665" i="2"/>
  <c r="T664" i="2"/>
  <c r="S664" i="2"/>
  <c r="U664" i="2" s="1"/>
  <c r="P664" i="2"/>
  <c r="O664" i="2"/>
  <c r="T663" i="2"/>
  <c r="S663" i="2"/>
  <c r="U663" i="2" s="1"/>
  <c r="P663" i="2"/>
  <c r="O663" i="2"/>
  <c r="T662" i="2"/>
  <c r="S662" i="2"/>
  <c r="U662" i="2" s="1"/>
  <c r="P662" i="2"/>
  <c r="O662" i="2"/>
  <c r="T661" i="2"/>
  <c r="S661" i="2"/>
  <c r="U661" i="2" s="1"/>
  <c r="P661" i="2"/>
  <c r="O661" i="2"/>
  <c r="T660" i="2"/>
  <c r="S660" i="2"/>
  <c r="U660" i="2" s="1"/>
  <c r="P660" i="2"/>
  <c r="O660" i="2"/>
  <c r="T659" i="2"/>
  <c r="S659" i="2"/>
  <c r="U659" i="2" s="1"/>
  <c r="P659" i="2"/>
  <c r="O659" i="2"/>
  <c r="T658" i="2"/>
  <c r="S658" i="2"/>
  <c r="U658" i="2" s="1"/>
  <c r="P658" i="2"/>
  <c r="O658" i="2"/>
  <c r="T657" i="2"/>
  <c r="S657" i="2"/>
  <c r="U657" i="2" s="1"/>
  <c r="P657" i="2"/>
  <c r="O657" i="2"/>
  <c r="T656" i="2"/>
  <c r="S656" i="2"/>
  <c r="U656" i="2" s="1"/>
  <c r="P656" i="2"/>
  <c r="O656" i="2"/>
  <c r="T655" i="2"/>
  <c r="S655" i="2"/>
  <c r="U655" i="2" s="1"/>
  <c r="P655" i="2"/>
  <c r="O655" i="2"/>
  <c r="T654" i="2"/>
  <c r="S654" i="2"/>
  <c r="U654" i="2" s="1"/>
  <c r="P654" i="2"/>
  <c r="O654" i="2"/>
  <c r="T653" i="2"/>
  <c r="S653" i="2"/>
  <c r="U653" i="2" s="1"/>
  <c r="P653" i="2"/>
  <c r="O653" i="2"/>
  <c r="T652" i="2"/>
  <c r="S652" i="2"/>
  <c r="U652" i="2" s="1"/>
  <c r="P652" i="2"/>
  <c r="O652" i="2"/>
  <c r="T651" i="2"/>
  <c r="S651" i="2"/>
  <c r="U651" i="2" s="1"/>
  <c r="P651" i="2"/>
  <c r="O651" i="2"/>
  <c r="T650" i="2"/>
  <c r="S650" i="2"/>
  <c r="U650" i="2" s="1"/>
  <c r="P650" i="2"/>
  <c r="O650" i="2"/>
  <c r="T649" i="2"/>
  <c r="S649" i="2"/>
  <c r="U649" i="2" s="1"/>
  <c r="P649" i="2"/>
  <c r="O649" i="2"/>
  <c r="T648" i="2"/>
  <c r="S648" i="2"/>
  <c r="U648" i="2" s="1"/>
  <c r="P648" i="2"/>
  <c r="O648" i="2"/>
  <c r="T647" i="2"/>
  <c r="S647" i="2"/>
  <c r="U647" i="2" s="1"/>
  <c r="P647" i="2"/>
  <c r="O647" i="2"/>
  <c r="T646" i="2"/>
  <c r="S646" i="2"/>
  <c r="U646" i="2" s="1"/>
  <c r="P646" i="2"/>
  <c r="O646" i="2"/>
  <c r="T645" i="2"/>
  <c r="S645" i="2"/>
  <c r="U645" i="2" s="1"/>
  <c r="P645" i="2"/>
  <c r="O645" i="2"/>
  <c r="T644" i="2"/>
  <c r="S644" i="2"/>
  <c r="U644" i="2" s="1"/>
  <c r="P644" i="2"/>
  <c r="O644" i="2"/>
  <c r="T643" i="2"/>
  <c r="S643" i="2"/>
  <c r="U643" i="2" s="1"/>
  <c r="P643" i="2"/>
  <c r="O643" i="2"/>
  <c r="T642" i="2"/>
  <c r="S642" i="2"/>
  <c r="U642" i="2" s="1"/>
  <c r="P642" i="2"/>
  <c r="O642" i="2"/>
  <c r="T641" i="2"/>
  <c r="S641" i="2"/>
  <c r="U641" i="2" s="1"/>
  <c r="P641" i="2"/>
  <c r="O641" i="2"/>
  <c r="T640" i="2"/>
  <c r="S640" i="2"/>
  <c r="U640" i="2" s="1"/>
  <c r="P640" i="2"/>
  <c r="O640" i="2"/>
  <c r="T639" i="2"/>
  <c r="S639" i="2"/>
  <c r="U639" i="2" s="1"/>
  <c r="P639" i="2"/>
  <c r="O639" i="2"/>
  <c r="T638" i="2"/>
  <c r="S638" i="2"/>
  <c r="U638" i="2" s="1"/>
  <c r="P638" i="2"/>
  <c r="O638" i="2"/>
  <c r="T637" i="2"/>
  <c r="S637" i="2"/>
  <c r="U637" i="2" s="1"/>
  <c r="P637" i="2"/>
  <c r="O637" i="2"/>
  <c r="T636" i="2"/>
  <c r="S636" i="2"/>
  <c r="U636" i="2" s="1"/>
  <c r="P636" i="2"/>
  <c r="O636" i="2"/>
  <c r="T635" i="2"/>
  <c r="S635" i="2"/>
  <c r="U635" i="2" s="1"/>
  <c r="P635" i="2"/>
  <c r="O635" i="2"/>
  <c r="T634" i="2"/>
  <c r="S634" i="2"/>
  <c r="U634" i="2" s="1"/>
  <c r="P634" i="2"/>
  <c r="O634" i="2"/>
  <c r="T633" i="2"/>
  <c r="S633" i="2"/>
  <c r="U633" i="2" s="1"/>
  <c r="P633" i="2"/>
  <c r="O633" i="2"/>
  <c r="T632" i="2"/>
  <c r="S632" i="2"/>
  <c r="U632" i="2" s="1"/>
  <c r="P632" i="2"/>
  <c r="O632" i="2"/>
  <c r="T631" i="2"/>
  <c r="S631" i="2"/>
  <c r="U631" i="2" s="1"/>
  <c r="P631" i="2"/>
  <c r="O631" i="2"/>
  <c r="T630" i="2"/>
  <c r="S630" i="2"/>
  <c r="U630" i="2" s="1"/>
  <c r="P630" i="2"/>
  <c r="O630" i="2"/>
  <c r="T629" i="2"/>
  <c r="S629" i="2"/>
  <c r="U629" i="2" s="1"/>
  <c r="P629" i="2"/>
  <c r="O629" i="2"/>
  <c r="T628" i="2"/>
  <c r="S628" i="2"/>
  <c r="U628" i="2" s="1"/>
  <c r="P628" i="2"/>
  <c r="O628" i="2"/>
  <c r="T627" i="2"/>
  <c r="S627" i="2"/>
  <c r="U627" i="2" s="1"/>
  <c r="P627" i="2"/>
  <c r="O627" i="2"/>
  <c r="T626" i="2"/>
  <c r="S626" i="2"/>
  <c r="U626" i="2" s="1"/>
  <c r="P626" i="2"/>
  <c r="O626" i="2"/>
  <c r="T625" i="2"/>
  <c r="S625" i="2"/>
  <c r="U625" i="2" s="1"/>
  <c r="P625" i="2"/>
  <c r="O625" i="2"/>
  <c r="T624" i="2"/>
  <c r="S624" i="2"/>
  <c r="U624" i="2" s="1"/>
  <c r="P624" i="2"/>
  <c r="O624" i="2"/>
  <c r="T623" i="2"/>
  <c r="S623" i="2"/>
  <c r="U623" i="2" s="1"/>
  <c r="P623" i="2"/>
  <c r="O623" i="2"/>
  <c r="T622" i="2"/>
  <c r="S622" i="2"/>
  <c r="U622" i="2" s="1"/>
  <c r="P622" i="2"/>
  <c r="O622" i="2"/>
  <c r="T621" i="2"/>
  <c r="S621" i="2"/>
  <c r="U621" i="2" s="1"/>
  <c r="P621" i="2"/>
  <c r="O621" i="2"/>
  <c r="T620" i="2"/>
  <c r="S620" i="2"/>
  <c r="U620" i="2" s="1"/>
  <c r="P620" i="2"/>
  <c r="O620" i="2"/>
  <c r="T619" i="2"/>
  <c r="S619" i="2"/>
  <c r="U619" i="2" s="1"/>
  <c r="P619" i="2"/>
  <c r="O619" i="2"/>
  <c r="T618" i="2"/>
  <c r="S618" i="2"/>
  <c r="U618" i="2" s="1"/>
  <c r="P618" i="2"/>
  <c r="O618" i="2"/>
  <c r="T617" i="2"/>
  <c r="S617" i="2"/>
  <c r="U617" i="2" s="1"/>
  <c r="P617" i="2"/>
  <c r="O617" i="2"/>
  <c r="T616" i="2"/>
  <c r="S616" i="2"/>
  <c r="U616" i="2" s="1"/>
  <c r="P616" i="2"/>
  <c r="O616" i="2"/>
  <c r="T615" i="2"/>
  <c r="S615" i="2"/>
  <c r="U615" i="2" s="1"/>
  <c r="P615" i="2"/>
  <c r="O615" i="2"/>
  <c r="T614" i="2"/>
  <c r="S614" i="2"/>
  <c r="U614" i="2" s="1"/>
  <c r="P614" i="2"/>
  <c r="O614" i="2"/>
  <c r="T613" i="2"/>
  <c r="S613" i="2"/>
  <c r="U613" i="2" s="1"/>
  <c r="P613" i="2"/>
  <c r="O613" i="2"/>
  <c r="T612" i="2"/>
  <c r="S612" i="2"/>
  <c r="U612" i="2" s="1"/>
  <c r="P612" i="2"/>
  <c r="O612" i="2"/>
  <c r="T611" i="2"/>
  <c r="S611" i="2"/>
  <c r="U611" i="2" s="1"/>
  <c r="P611" i="2"/>
  <c r="O611" i="2"/>
  <c r="T610" i="2"/>
  <c r="S610" i="2"/>
  <c r="U610" i="2" s="1"/>
  <c r="P610" i="2"/>
  <c r="O610" i="2"/>
  <c r="T609" i="2"/>
  <c r="S609" i="2"/>
  <c r="U609" i="2" s="1"/>
  <c r="P609" i="2"/>
  <c r="O609" i="2"/>
  <c r="T608" i="2"/>
  <c r="S608" i="2"/>
  <c r="U608" i="2" s="1"/>
  <c r="P608" i="2"/>
  <c r="O608" i="2"/>
  <c r="T607" i="2"/>
  <c r="S607" i="2"/>
  <c r="U607" i="2" s="1"/>
  <c r="P607" i="2"/>
  <c r="O607" i="2"/>
  <c r="T606" i="2"/>
  <c r="S606" i="2"/>
  <c r="U606" i="2" s="1"/>
  <c r="P606" i="2"/>
  <c r="O606" i="2"/>
  <c r="T605" i="2"/>
  <c r="S605" i="2"/>
  <c r="U605" i="2" s="1"/>
  <c r="P605" i="2"/>
  <c r="O605" i="2"/>
  <c r="T604" i="2"/>
  <c r="S604" i="2"/>
  <c r="U604" i="2" s="1"/>
  <c r="P604" i="2"/>
  <c r="O604" i="2"/>
  <c r="T603" i="2"/>
  <c r="S603" i="2"/>
  <c r="U603" i="2" s="1"/>
  <c r="P603" i="2"/>
  <c r="O603" i="2"/>
  <c r="T602" i="2"/>
  <c r="S602" i="2"/>
  <c r="U602" i="2" s="1"/>
  <c r="P602" i="2"/>
  <c r="O602" i="2"/>
  <c r="T601" i="2"/>
  <c r="S601" i="2"/>
  <c r="U601" i="2" s="1"/>
  <c r="P601" i="2"/>
  <c r="O601" i="2"/>
  <c r="T600" i="2"/>
  <c r="S600" i="2"/>
  <c r="U600" i="2" s="1"/>
  <c r="P600" i="2"/>
  <c r="O600" i="2"/>
  <c r="T599" i="2"/>
  <c r="S599" i="2"/>
  <c r="U599" i="2" s="1"/>
  <c r="P599" i="2"/>
  <c r="O599" i="2"/>
  <c r="T598" i="2"/>
  <c r="S598" i="2"/>
  <c r="U598" i="2" s="1"/>
  <c r="P598" i="2"/>
  <c r="O598" i="2"/>
  <c r="T597" i="2"/>
  <c r="S597" i="2"/>
  <c r="U597" i="2" s="1"/>
  <c r="P597" i="2"/>
  <c r="O597" i="2"/>
  <c r="T596" i="2"/>
  <c r="S596" i="2"/>
  <c r="U596" i="2" s="1"/>
  <c r="P596" i="2"/>
  <c r="O596" i="2"/>
  <c r="T595" i="2"/>
  <c r="S595" i="2"/>
  <c r="U595" i="2" s="1"/>
  <c r="P595" i="2"/>
  <c r="O595" i="2"/>
  <c r="T594" i="2"/>
  <c r="S594" i="2"/>
  <c r="U594" i="2" s="1"/>
  <c r="P594" i="2"/>
  <c r="O594" i="2"/>
  <c r="T593" i="2"/>
  <c r="S593" i="2"/>
  <c r="U593" i="2" s="1"/>
  <c r="P593" i="2"/>
  <c r="O593" i="2"/>
  <c r="T592" i="2"/>
  <c r="S592" i="2"/>
  <c r="U592" i="2" s="1"/>
  <c r="P592" i="2"/>
  <c r="O592" i="2"/>
  <c r="T591" i="2"/>
  <c r="S591" i="2"/>
  <c r="U591" i="2" s="1"/>
  <c r="P591" i="2"/>
  <c r="O591" i="2"/>
  <c r="T590" i="2"/>
  <c r="S590" i="2"/>
  <c r="U590" i="2" s="1"/>
  <c r="P590" i="2"/>
  <c r="O590" i="2"/>
  <c r="T589" i="2"/>
  <c r="S589" i="2"/>
  <c r="U589" i="2" s="1"/>
  <c r="P589" i="2"/>
  <c r="O589" i="2"/>
  <c r="T588" i="2"/>
  <c r="S588" i="2"/>
  <c r="U588" i="2" s="1"/>
  <c r="P588" i="2"/>
  <c r="O588" i="2"/>
  <c r="T587" i="2"/>
  <c r="S587" i="2"/>
  <c r="U587" i="2" s="1"/>
  <c r="P587" i="2"/>
  <c r="O587" i="2"/>
  <c r="T586" i="2"/>
  <c r="S586" i="2"/>
  <c r="U586" i="2" s="1"/>
  <c r="P586" i="2"/>
  <c r="O586" i="2"/>
  <c r="T585" i="2"/>
  <c r="S585" i="2"/>
  <c r="U585" i="2" s="1"/>
  <c r="P585" i="2"/>
  <c r="O585" i="2"/>
  <c r="T584" i="2"/>
  <c r="S584" i="2"/>
  <c r="U584" i="2" s="1"/>
  <c r="P584" i="2"/>
  <c r="O584" i="2"/>
  <c r="T583" i="2"/>
  <c r="S583" i="2"/>
  <c r="U583" i="2" s="1"/>
  <c r="P583" i="2"/>
  <c r="O583" i="2"/>
  <c r="T582" i="2"/>
  <c r="S582" i="2"/>
  <c r="U582" i="2" s="1"/>
  <c r="P582" i="2"/>
  <c r="O582" i="2"/>
  <c r="T581" i="2"/>
  <c r="S581" i="2"/>
  <c r="U581" i="2" s="1"/>
  <c r="P581" i="2"/>
  <c r="O581" i="2"/>
  <c r="T580" i="2"/>
  <c r="S580" i="2"/>
  <c r="U580" i="2" s="1"/>
  <c r="P580" i="2"/>
  <c r="O580" i="2"/>
  <c r="T579" i="2"/>
  <c r="S579" i="2"/>
  <c r="U579" i="2" s="1"/>
  <c r="P579" i="2"/>
  <c r="O579" i="2"/>
  <c r="T578" i="2"/>
  <c r="S578" i="2"/>
  <c r="U578" i="2" s="1"/>
  <c r="P578" i="2"/>
  <c r="O578" i="2"/>
  <c r="T577" i="2"/>
  <c r="S577" i="2"/>
  <c r="U577" i="2" s="1"/>
  <c r="P577" i="2"/>
  <c r="O577" i="2"/>
  <c r="T576" i="2"/>
  <c r="S576" i="2"/>
  <c r="U576" i="2" s="1"/>
  <c r="P576" i="2"/>
  <c r="O576" i="2"/>
  <c r="T575" i="2"/>
  <c r="S575" i="2"/>
  <c r="U575" i="2" s="1"/>
  <c r="P575" i="2"/>
  <c r="O575" i="2"/>
  <c r="T574" i="2"/>
  <c r="S574" i="2"/>
  <c r="U574" i="2" s="1"/>
  <c r="P574" i="2"/>
  <c r="O574" i="2"/>
  <c r="T573" i="2"/>
  <c r="S573" i="2"/>
  <c r="U573" i="2" s="1"/>
  <c r="P573" i="2"/>
  <c r="O573" i="2"/>
  <c r="T572" i="2"/>
  <c r="S572" i="2"/>
  <c r="U572" i="2" s="1"/>
  <c r="P572" i="2"/>
  <c r="O572" i="2"/>
  <c r="T571" i="2"/>
  <c r="S571" i="2"/>
  <c r="U571" i="2" s="1"/>
  <c r="P571" i="2"/>
  <c r="O571" i="2"/>
  <c r="T570" i="2"/>
  <c r="S570" i="2"/>
  <c r="U570" i="2" s="1"/>
  <c r="P570" i="2"/>
  <c r="O570" i="2"/>
  <c r="T569" i="2"/>
  <c r="S569" i="2"/>
  <c r="U569" i="2" s="1"/>
  <c r="P569" i="2"/>
  <c r="O569" i="2"/>
  <c r="T568" i="2"/>
  <c r="S568" i="2"/>
  <c r="U568" i="2" s="1"/>
  <c r="P568" i="2"/>
  <c r="O568" i="2"/>
  <c r="T567" i="2"/>
  <c r="S567" i="2"/>
  <c r="U567" i="2" s="1"/>
  <c r="P567" i="2"/>
  <c r="O567" i="2"/>
  <c r="T566" i="2"/>
  <c r="S566" i="2"/>
  <c r="U566" i="2" s="1"/>
  <c r="P566" i="2"/>
  <c r="O566" i="2"/>
  <c r="T565" i="2"/>
  <c r="S565" i="2"/>
  <c r="U565" i="2" s="1"/>
  <c r="P565" i="2"/>
  <c r="O565" i="2"/>
  <c r="T564" i="2"/>
  <c r="S564" i="2"/>
  <c r="U564" i="2" s="1"/>
  <c r="P564" i="2"/>
  <c r="O564" i="2"/>
  <c r="T563" i="2"/>
  <c r="S563" i="2"/>
  <c r="U563" i="2" s="1"/>
  <c r="P563" i="2"/>
  <c r="O563" i="2"/>
  <c r="T562" i="2"/>
  <c r="S562" i="2"/>
  <c r="U562" i="2" s="1"/>
  <c r="P562" i="2"/>
  <c r="O562" i="2"/>
  <c r="T561" i="2"/>
  <c r="S561" i="2"/>
  <c r="U561" i="2" s="1"/>
  <c r="P561" i="2"/>
  <c r="O561" i="2"/>
  <c r="T560" i="2"/>
  <c r="S560" i="2"/>
  <c r="U560" i="2" s="1"/>
  <c r="P560" i="2"/>
  <c r="O560" i="2"/>
  <c r="T559" i="2"/>
  <c r="S559" i="2"/>
  <c r="U559" i="2" s="1"/>
  <c r="P559" i="2"/>
  <c r="O559" i="2"/>
  <c r="T558" i="2"/>
  <c r="S558" i="2"/>
  <c r="U558" i="2" s="1"/>
  <c r="P558" i="2"/>
  <c r="O558" i="2"/>
  <c r="T557" i="2"/>
  <c r="S557" i="2"/>
  <c r="U557" i="2" s="1"/>
  <c r="P557" i="2"/>
  <c r="O557" i="2"/>
  <c r="T556" i="2"/>
  <c r="S556" i="2"/>
  <c r="U556" i="2" s="1"/>
  <c r="P556" i="2"/>
  <c r="O556" i="2"/>
  <c r="T555" i="2"/>
  <c r="S555" i="2"/>
  <c r="U555" i="2" s="1"/>
  <c r="P555" i="2"/>
  <c r="O555" i="2"/>
  <c r="T554" i="2"/>
  <c r="S554" i="2"/>
  <c r="U554" i="2" s="1"/>
  <c r="P554" i="2"/>
  <c r="O554" i="2"/>
  <c r="T553" i="2"/>
  <c r="S553" i="2"/>
  <c r="U553" i="2" s="1"/>
  <c r="P553" i="2"/>
  <c r="O553" i="2"/>
  <c r="T552" i="2"/>
  <c r="S552" i="2"/>
  <c r="U552" i="2" s="1"/>
  <c r="P552" i="2"/>
  <c r="O552" i="2"/>
  <c r="T551" i="2"/>
  <c r="S551" i="2"/>
  <c r="U551" i="2" s="1"/>
  <c r="P551" i="2"/>
  <c r="O551" i="2"/>
  <c r="T550" i="2"/>
  <c r="S550" i="2"/>
  <c r="U550" i="2" s="1"/>
  <c r="P550" i="2"/>
  <c r="O550" i="2"/>
  <c r="T549" i="2"/>
  <c r="S549" i="2"/>
  <c r="U549" i="2" s="1"/>
  <c r="P549" i="2"/>
  <c r="O549" i="2"/>
  <c r="T548" i="2"/>
  <c r="S548" i="2"/>
  <c r="U548" i="2" s="1"/>
  <c r="P548" i="2"/>
  <c r="O548" i="2"/>
  <c r="T547" i="2"/>
  <c r="S547" i="2"/>
  <c r="U547" i="2" s="1"/>
  <c r="P547" i="2"/>
  <c r="O547" i="2"/>
  <c r="T546" i="2"/>
  <c r="S546" i="2"/>
  <c r="U546" i="2" s="1"/>
  <c r="P546" i="2"/>
  <c r="O546" i="2"/>
  <c r="T545" i="2"/>
  <c r="S545" i="2"/>
  <c r="U545" i="2" s="1"/>
  <c r="P545" i="2"/>
  <c r="O545" i="2"/>
  <c r="T544" i="2"/>
  <c r="S544" i="2"/>
  <c r="U544" i="2" s="1"/>
  <c r="P544" i="2"/>
  <c r="O544" i="2"/>
  <c r="T543" i="2"/>
  <c r="S543" i="2"/>
  <c r="U543" i="2" s="1"/>
  <c r="P543" i="2"/>
  <c r="O543" i="2"/>
  <c r="T542" i="2"/>
  <c r="S542" i="2"/>
  <c r="U542" i="2" s="1"/>
  <c r="P542" i="2"/>
  <c r="O542" i="2"/>
  <c r="T541" i="2"/>
  <c r="S541" i="2"/>
  <c r="U541" i="2" s="1"/>
  <c r="P541" i="2"/>
  <c r="O541" i="2"/>
  <c r="T540" i="2"/>
  <c r="S540" i="2"/>
  <c r="U540" i="2" s="1"/>
  <c r="P540" i="2"/>
  <c r="O540" i="2"/>
  <c r="T539" i="2"/>
  <c r="S539" i="2"/>
  <c r="U539" i="2" s="1"/>
  <c r="P539" i="2"/>
  <c r="O539" i="2"/>
  <c r="T538" i="2"/>
  <c r="S538" i="2"/>
  <c r="U538" i="2" s="1"/>
  <c r="P538" i="2"/>
  <c r="O538" i="2"/>
  <c r="T537" i="2"/>
  <c r="S537" i="2"/>
  <c r="U537" i="2" s="1"/>
  <c r="P537" i="2"/>
  <c r="O537" i="2"/>
  <c r="T536" i="2"/>
  <c r="S536" i="2"/>
  <c r="U536" i="2" s="1"/>
  <c r="P536" i="2"/>
  <c r="O536" i="2"/>
  <c r="T535" i="2"/>
  <c r="S535" i="2"/>
  <c r="U535" i="2" s="1"/>
  <c r="P535" i="2"/>
  <c r="O535" i="2"/>
  <c r="T534" i="2"/>
  <c r="S534" i="2"/>
  <c r="U534" i="2" s="1"/>
  <c r="P534" i="2"/>
  <c r="O534" i="2"/>
  <c r="T533" i="2"/>
  <c r="S533" i="2"/>
  <c r="U533" i="2" s="1"/>
  <c r="P533" i="2"/>
  <c r="O533" i="2"/>
  <c r="T532" i="2"/>
  <c r="S532" i="2"/>
  <c r="U532" i="2" s="1"/>
  <c r="P532" i="2"/>
  <c r="O532" i="2"/>
  <c r="T531" i="2"/>
  <c r="S531" i="2"/>
  <c r="U531" i="2" s="1"/>
  <c r="P531" i="2"/>
  <c r="O531" i="2"/>
  <c r="T530" i="2"/>
  <c r="S530" i="2"/>
  <c r="U530" i="2" s="1"/>
  <c r="P530" i="2"/>
  <c r="O530" i="2"/>
  <c r="T529" i="2"/>
  <c r="S529" i="2"/>
  <c r="U529" i="2" s="1"/>
  <c r="P529" i="2"/>
  <c r="O529" i="2"/>
  <c r="T528" i="2"/>
  <c r="S528" i="2"/>
  <c r="U528" i="2" s="1"/>
  <c r="P528" i="2"/>
  <c r="O528" i="2"/>
  <c r="T527" i="2"/>
  <c r="S527" i="2"/>
  <c r="U527" i="2" s="1"/>
  <c r="P527" i="2"/>
  <c r="O527" i="2"/>
  <c r="T526" i="2"/>
  <c r="S526" i="2"/>
  <c r="U526" i="2" s="1"/>
  <c r="P526" i="2"/>
  <c r="O526" i="2"/>
  <c r="T525" i="2"/>
  <c r="S525" i="2"/>
  <c r="U525" i="2" s="1"/>
  <c r="P525" i="2"/>
  <c r="O525" i="2"/>
  <c r="T524" i="2"/>
  <c r="S524" i="2"/>
  <c r="U524" i="2" s="1"/>
  <c r="P524" i="2"/>
  <c r="O524" i="2"/>
  <c r="T523" i="2"/>
  <c r="S523" i="2"/>
  <c r="U523" i="2" s="1"/>
  <c r="P523" i="2"/>
  <c r="O523" i="2"/>
  <c r="T522" i="2"/>
  <c r="S522" i="2"/>
  <c r="U522" i="2" s="1"/>
  <c r="P522" i="2"/>
  <c r="O522" i="2"/>
  <c r="T521" i="2"/>
  <c r="S521" i="2"/>
  <c r="U521" i="2" s="1"/>
  <c r="P521" i="2"/>
  <c r="O521" i="2"/>
  <c r="T520" i="2"/>
  <c r="S520" i="2"/>
  <c r="U520" i="2" s="1"/>
  <c r="P520" i="2"/>
  <c r="O520" i="2"/>
  <c r="T519" i="2"/>
  <c r="S519" i="2"/>
  <c r="U519" i="2" s="1"/>
  <c r="P519" i="2"/>
  <c r="O519" i="2"/>
  <c r="T518" i="2"/>
  <c r="S518" i="2"/>
  <c r="U518" i="2" s="1"/>
  <c r="P518" i="2"/>
  <c r="O518" i="2"/>
  <c r="T517" i="2"/>
  <c r="S517" i="2"/>
  <c r="U517" i="2" s="1"/>
  <c r="P517" i="2"/>
  <c r="O517" i="2"/>
  <c r="T516" i="2"/>
  <c r="S516" i="2"/>
  <c r="U516" i="2" s="1"/>
  <c r="P516" i="2"/>
  <c r="O516" i="2"/>
  <c r="T515" i="2"/>
  <c r="S515" i="2"/>
  <c r="U515" i="2" s="1"/>
  <c r="P515" i="2"/>
  <c r="O515" i="2"/>
  <c r="T514" i="2"/>
  <c r="S514" i="2"/>
  <c r="U514" i="2" s="1"/>
  <c r="P514" i="2"/>
  <c r="O514" i="2"/>
  <c r="T513" i="2"/>
  <c r="S513" i="2"/>
  <c r="U513" i="2" s="1"/>
  <c r="P513" i="2"/>
  <c r="O513" i="2"/>
  <c r="T512" i="2"/>
  <c r="S512" i="2"/>
  <c r="U512" i="2" s="1"/>
  <c r="P512" i="2"/>
  <c r="O512" i="2"/>
  <c r="T511" i="2"/>
  <c r="S511" i="2"/>
  <c r="U511" i="2" s="1"/>
  <c r="P511" i="2"/>
  <c r="O511" i="2"/>
  <c r="T510" i="2"/>
  <c r="S510" i="2"/>
  <c r="U510" i="2" s="1"/>
  <c r="P510" i="2"/>
  <c r="O510" i="2"/>
  <c r="T509" i="2"/>
  <c r="S509" i="2"/>
  <c r="U509" i="2" s="1"/>
  <c r="P509" i="2"/>
  <c r="O509" i="2"/>
  <c r="T508" i="2"/>
  <c r="S508" i="2"/>
  <c r="U508" i="2" s="1"/>
  <c r="P508" i="2"/>
  <c r="O508" i="2"/>
  <c r="T507" i="2"/>
  <c r="S507" i="2"/>
  <c r="U507" i="2" s="1"/>
  <c r="P507" i="2"/>
  <c r="O507" i="2"/>
  <c r="T506" i="2"/>
  <c r="S506" i="2"/>
  <c r="U506" i="2" s="1"/>
  <c r="P506" i="2"/>
  <c r="O506" i="2"/>
  <c r="T505" i="2"/>
  <c r="S505" i="2"/>
  <c r="U505" i="2" s="1"/>
  <c r="P505" i="2"/>
  <c r="O505" i="2"/>
  <c r="T504" i="2"/>
  <c r="S504" i="2"/>
  <c r="U504" i="2" s="1"/>
  <c r="P504" i="2"/>
  <c r="O504" i="2"/>
  <c r="T503" i="2"/>
  <c r="S503" i="2"/>
  <c r="U503" i="2" s="1"/>
  <c r="P503" i="2"/>
  <c r="O503" i="2"/>
  <c r="T502" i="2"/>
  <c r="S502" i="2"/>
  <c r="U502" i="2" s="1"/>
  <c r="P502" i="2"/>
  <c r="O502" i="2"/>
  <c r="T501" i="2"/>
  <c r="S501" i="2"/>
  <c r="U501" i="2" s="1"/>
  <c r="P501" i="2"/>
  <c r="O501" i="2"/>
  <c r="T500" i="2"/>
  <c r="S500" i="2"/>
  <c r="U500" i="2" s="1"/>
  <c r="P500" i="2"/>
  <c r="O500" i="2"/>
  <c r="T499" i="2"/>
  <c r="S499" i="2"/>
  <c r="U499" i="2" s="1"/>
  <c r="P499" i="2"/>
  <c r="O499" i="2"/>
  <c r="T498" i="2"/>
  <c r="S498" i="2"/>
  <c r="U498" i="2" s="1"/>
  <c r="P498" i="2"/>
  <c r="O498" i="2"/>
  <c r="T497" i="2"/>
  <c r="S497" i="2"/>
  <c r="U497" i="2" s="1"/>
  <c r="P497" i="2"/>
  <c r="O497" i="2"/>
  <c r="T496" i="2"/>
  <c r="S496" i="2"/>
  <c r="U496" i="2" s="1"/>
  <c r="P496" i="2"/>
  <c r="O496" i="2"/>
  <c r="T495" i="2"/>
  <c r="S495" i="2"/>
  <c r="U495" i="2" s="1"/>
  <c r="P495" i="2"/>
  <c r="O495" i="2"/>
  <c r="T494" i="2"/>
  <c r="S494" i="2"/>
  <c r="U494" i="2" s="1"/>
  <c r="P494" i="2"/>
  <c r="O494" i="2"/>
  <c r="T493" i="2"/>
  <c r="S493" i="2"/>
  <c r="U493" i="2" s="1"/>
  <c r="P493" i="2"/>
  <c r="O493" i="2"/>
  <c r="T492" i="2"/>
  <c r="S492" i="2"/>
  <c r="U492" i="2" s="1"/>
  <c r="P492" i="2"/>
  <c r="O492" i="2"/>
  <c r="T491" i="2"/>
  <c r="S491" i="2"/>
  <c r="U491" i="2" s="1"/>
  <c r="P491" i="2"/>
  <c r="O491" i="2"/>
  <c r="T490" i="2"/>
  <c r="S490" i="2"/>
  <c r="U490" i="2" s="1"/>
  <c r="P490" i="2"/>
  <c r="O490" i="2"/>
  <c r="T489" i="2"/>
  <c r="S489" i="2"/>
  <c r="U489" i="2" s="1"/>
  <c r="P489" i="2"/>
  <c r="O489" i="2"/>
  <c r="T488" i="2"/>
  <c r="S488" i="2"/>
  <c r="U488" i="2" s="1"/>
  <c r="P488" i="2"/>
  <c r="O488" i="2"/>
  <c r="T487" i="2"/>
  <c r="S487" i="2"/>
  <c r="U487" i="2" s="1"/>
  <c r="P487" i="2"/>
  <c r="O487" i="2"/>
  <c r="T486" i="2"/>
  <c r="S486" i="2"/>
  <c r="U486" i="2" s="1"/>
  <c r="P486" i="2"/>
  <c r="O486" i="2"/>
  <c r="T485" i="2"/>
  <c r="S485" i="2"/>
  <c r="U485" i="2" s="1"/>
  <c r="P485" i="2"/>
  <c r="O485" i="2"/>
  <c r="T484" i="2"/>
  <c r="S484" i="2"/>
  <c r="U484" i="2" s="1"/>
  <c r="P484" i="2"/>
  <c r="O484" i="2"/>
  <c r="T483" i="2"/>
  <c r="S483" i="2"/>
  <c r="U483" i="2" s="1"/>
  <c r="P483" i="2"/>
  <c r="O483" i="2"/>
  <c r="T482" i="2"/>
  <c r="S482" i="2"/>
  <c r="U482" i="2" s="1"/>
  <c r="P482" i="2"/>
  <c r="O482" i="2"/>
  <c r="T481" i="2"/>
  <c r="S481" i="2"/>
  <c r="U481" i="2" s="1"/>
  <c r="P481" i="2"/>
  <c r="O481" i="2"/>
  <c r="T480" i="2"/>
  <c r="S480" i="2"/>
  <c r="U480" i="2" s="1"/>
  <c r="P480" i="2"/>
  <c r="O480" i="2"/>
  <c r="T479" i="2"/>
  <c r="S479" i="2"/>
  <c r="U479" i="2" s="1"/>
  <c r="P479" i="2"/>
  <c r="O479" i="2"/>
  <c r="T478" i="2"/>
  <c r="S478" i="2"/>
  <c r="U478" i="2" s="1"/>
  <c r="P478" i="2"/>
  <c r="O478" i="2"/>
  <c r="T477" i="2"/>
  <c r="S477" i="2"/>
  <c r="U477" i="2" s="1"/>
  <c r="P477" i="2"/>
  <c r="O477" i="2"/>
  <c r="T476" i="2"/>
  <c r="S476" i="2"/>
  <c r="U476" i="2" s="1"/>
  <c r="P476" i="2"/>
  <c r="O476" i="2"/>
  <c r="T475" i="2"/>
  <c r="S475" i="2"/>
  <c r="U475" i="2" s="1"/>
  <c r="P475" i="2"/>
  <c r="O475" i="2"/>
  <c r="T474" i="2"/>
  <c r="S474" i="2"/>
  <c r="U474" i="2" s="1"/>
  <c r="P474" i="2"/>
  <c r="O474" i="2"/>
  <c r="T473" i="2"/>
  <c r="S473" i="2"/>
  <c r="U473" i="2" s="1"/>
  <c r="P473" i="2"/>
  <c r="O473" i="2"/>
  <c r="T472" i="2"/>
  <c r="S472" i="2"/>
  <c r="U472" i="2" s="1"/>
  <c r="P472" i="2"/>
  <c r="O472" i="2"/>
  <c r="T471" i="2"/>
  <c r="S471" i="2"/>
  <c r="U471" i="2" s="1"/>
  <c r="P471" i="2"/>
  <c r="O471" i="2"/>
  <c r="T470" i="2"/>
  <c r="S470" i="2"/>
  <c r="U470" i="2" s="1"/>
  <c r="P470" i="2"/>
  <c r="O470" i="2"/>
  <c r="T469" i="2"/>
  <c r="S469" i="2"/>
  <c r="U469" i="2" s="1"/>
  <c r="P469" i="2"/>
  <c r="O469" i="2"/>
  <c r="T468" i="2"/>
  <c r="S468" i="2"/>
  <c r="U468" i="2" s="1"/>
  <c r="P468" i="2"/>
  <c r="O468" i="2"/>
  <c r="T467" i="2"/>
  <c r="S467" i="2"/>
  <c r="U467" i="2" s="1"/>
  <c r="P467" i="2"/>
  <c r="O467" i="2"/>
  <c r="T466" i="2"/>
  <c r="S466" i="2"/>
  <c r="U466" i="2" s="1"/>
  <c r="P466" i="2"/>
  <c r="O466" i="2"/>
  <c r="T465" i="2"/>
  <c r="S465" i="2"/>
  <c r="U465" i="2" s="1"/>
  <c r="P465" i="2"/>
  <c r="O465" i="2"/>
  <c r="T464" i="2"/>
  <c r="S464" i="2"/>
  <c r="U464" i="2" s="1"/>
  <c r="P464" i="2"/>
  <c r="O464" i="2"/>
  <c r="T463" i="2"/>
  <c r="S463" i="2"/>
  <c r="U463" i="2" s="1"/>
  <c r="P463" i="2"/>
  <c r="O463" i="2"/>
  <c r="T462" i="2"/>
  <c r="S462" i="2"/>
  <c r="U462" i="2" s="1"/>
  <c r="P462" i="2"/>
  <c r="O462" i="2"/>
  <c r="T461" i="2"/>
  <c r="S461" i="2"/>
  <c r="U461" i="2" s="1"/>
  <c r="P461" i="2"/>
  <c r="O461" i="2"/>
  <c r="T460" i="2"/>
  <c r="S460" i="2"/>
  <c r="U460" i="2" s="1"/>
  <c r="P460" i="2"/>
  <c r="O460" i="2"/>
  <c r="T459" i="2"/>
  <c r="S459" i="2"/>
  <c r="U459" i="2" s="1"/>
  <c r="P459" i="2"/>
  <c r="O459" i="2"/>
  <c r="T458" i="2"/>
  <c r="S458" i="2"/>
  <c r="U458" i="2" s="1"/>
  <c r="P458" i="2"/>
  <c r="O458" i="2"/>
  <c r="T457" i="2"/>
  <c r="S457" i="2"/>
  <c r="U457" i="2" s="1"/>
  <c r="P457" i="2"/>
  <c r="O457" i="2"/>
  <c r="T456" i="2"/>
  <c r="S456" i="2"/>
  <c r="U456" i="2" s="1"/>
  <c r="P456" i="2"/>
  <c r="O456" i="2"/>
  <c r="T455" i="2"/>
  <c r="S455" i="2"/>
  <c r="U455" i="2" s="1"/>
  <c r="P455" i="2"/>
  <c r="O455" i="2"/>
  <c r="T454" i="2"/>
  <c r="S454" i="2"/>
  <c r="U454" i="2" s="1"/>
  <c r="P454" i="2"/>
  <c r="O454" i="2"/>
  <c r="T453" i="2"/>
  <c r="S453" i="2"/>
  <c r="U453" i="2" s="1"/>
  <c r="P453" i="2"/>
  <c r="O453" i="2"/>
  <c r="T452" i="2"/>
  <c r="S452" i="2"/>
  <c r="U452" i="2" s="1"/>
  <c r="P452" i="2"/>
  <c r="O452" i="2"/>
  <c r="T451" i="2"/>
  <c r="S451" i="2"/>
  <c r="U451" i="2" s="1"/>
  <c r="P451" i="2"/>
  <c r="O451" i="2"/>
  <c r="T450" i="2"/>
  <c r="S450" i="2"/>
  <c r="U450" i="2" s="1"/>
  <c r="P450" i="2"/>
  <c r="O450" i="2"/>
  <c r="T449" i="2"/>
  <c r="S449" i="2"/>
  <c r="U449" i="2" s="1"/>
  <c r="P449" i="2"/>
  <c r="O449" i="2"/>
  <c r="T448" i="2"/>
  <c r="S448" i="2"/>
  <c r="U448" i="2" s="1"/>
  <c r="P448" i="2"/>
  <c r="O448" i="2"/>
  <c r="T447" i="2"/>
  <c r="S447" i="2"/>
  <c r="U447" i="2" s="1"/>
  <c r="P447" i="2"/>
  <c r="O447" i="2"/>
  <c r="T446" i="2"/>
  <c r="S446" i="2"/>
  <c r="U446" i="2" s="1"/>
  <c r="P446" i="2"/>
  <c r="O446" i="2"/>
  <c r="T445" i="2"/>
  <c r="S445" i="2"/>
  <c r="U445" i="2" s="1"/>
  <c r="P445" i="2"/>
  <c r="O445" i="2"/>
  <c r="T444" i="2"/>
  <c r="S444" i="2"/>
  <c r="U444" i="2" s="1"/>
  <c r="P444" i="2"/>
  <c r="O444" i="2"/>
  <c r="T443" i="2"/>
  <c r="S443" i="2"/>
  <c r="U443" i="2" s="1"/>
  <c r="P443" i="2"/>
  <c r="O443" i="2"/>
  <c r="T442" i="2"/>
  <c r="S442" i="2"/>
  <c r="U442" i="2" s="1"/>
  <c r="P442" i="2"/>
  <c r="O442" i="2"/>
  <c r="T441" i="2"/>
  <c r="S441" i="2"/>
  <c r="U441" i="2" s="1"/>
  <c r="P441" i="2"/>
  <c r="O441" i="2"/>
  <c r="T440" i="2"/>
  <c r="S440" i="2"/>
  <c r="U440" i="2" s="1"/>
  <c r="P440" i="2"/>
  <c r="O440" i="2"/>
  <c r="T439" i="2"/>
  <c r="S439" i="2"/>
  <c r="U439" i="2" s="1"/>
  <c r="P439" i="2"/>
  <c r="O439" i="2"/>
  <c r="T438" i="2"/>
  <c r="S438" i="2"/>
  <c r="U438" i="2" s="1"/>
  <c r="P438" i="2"/>
  <c r="O438" i="2"/>
  <c r="T437" i="2"/>
  <c r="S437" i="2"/>
  <c r="U437" i="2" s="1"/>
  <c r="P437" i="2"/>
  <c r="O437" i="2"/>
  <c r="T436" i="2"/>
  <c r="S436" i="2"/>
  <c r="U436" i="2" s="1"/>
  <c r="P436" i="2"/>
  <c r="O436" i="2"/>
  <c r="T435" i="2"/>
  <c r="S435" i="2"/>
  <c r="U435" i="2" s="1"/>
  <c r="P435" i="2"/>
  <c r="O435" i="2"/>
  <c r="T434" i="2"/>
  <c r="S434" i="2"/>
  <c r="U434" i="2" s="1"/>
  <c r="P434" i="2"/>
  <c r="O434" i="2"/>
  <c r="T433" i="2"/>
  <c r="S433" i="2"/>
  <c r="U433" i="2" s="1"/>
  <c r="P433" i="2"/>
  <c r="O433" i="2"/>
  <c r="T432" i="2"/>
  <c r="S432" i="2"/>
  <c r="U432" i="2" s="1"/>
  <c r="P432" i="2"/>
  <c r="O432" i="2"/>
  <c r="T431" i="2"/>
  <c r="S431" i="2"/>
  <c r="U431" i="2" s="1"/>
  <c r="P431" i="2"/>
  <c r="O431" i="2"/>
  <c r="T430" i="2"/>
  <c r="S430" i="2"/>
  <c r="U430" i="2" s="1"/>
  <c r="P430" i="2"/>
  <c r="O430" i="2"/>
  <c r="T429" i="2"/>
  <c r="S429" i="2"/>
  <c r="U429" i="2" s="1"/>
  <c r="P429" i="2"/>
  <c r="O429" i="2"/>
  <c r="T428" i="2"/>
  <c r="S428" i="2"/>
  <c r="U428" i="2" s="1"/>
  <c r="P428" i="2"/>
  <c r="O428" i="2"/>
  <c r="T427" i="2"/>
  <c r="S427" i="2"/>
  <c r="U427" i="2" s="1"/>
  <c r="P427" i="2"/>
  <c r="O427" i="2"/>
  <c r="T426" i="2"/>
  <c r="S426" i="2"/>
  <c r="U426" i="2" s="1"/>
  <c r="P426" i="2"/>
  <c r="O426" i="2"/>
  <c r="T425" i="2"/>
  <c r="S425" i="2"/>
  <c r="U425" i="2" s="1"/>
  <c r="P425" i="2"/>
  <c r="O425" i="2"/>
  <c r="T424" i="2"/>
  <c r="S424" i="2"/>
  <c r="U424" i="2" s="1"/>
  <c r="P424" i="2"/>
  <c r="O424" i="2"/>
  <c r="T423" i="2"/>
  <c r="S423" i="2"/>
  <c r="U423" i="2" s="1"/>
  <c r="P423" i="2"/>
  <c r="O423" i="2"/>
  <c r="T422" i="2"/>
  <c r="S422" i="2"/>
  <c r="U422" i="2" s="1"/>
  <c r="P422" i="2"/>
  <c r="O422" i="2"/>
  <c r="T421" i="2"/>
  <c r="S421" i="2"/>
  <c r="U421" i="2" s="1"/>
  <c r="P421" i="2"/>
  <c r="O421" i="2"/>
  <c r="T420" i="2"/>
  <c r="S420" i="2"/>
  <c r="U420" i="2" s="1"/>
  <c r="P420" i="2"/>
  <c r="O420" i="2"/>
  <c r="T419" i="2"/>
  <c r="S419" i="2"/>
  <c r="U419" i="2" s="1"/>
  <c r="P419" i="2"/>
  <c r="O419" i="2"/>
  <c r="T418" i="2"/>
  <c r="S418" i="2"/>
  <c r="U418" i="2" s="1"/>
  <c r="P418" i="2"/>
  <c r="O418" i="2"/>
  <c r="T417" i="2"/>
  <c r="S417" i="2"/>
  <c r="U417" i="2" s="1"/>
  <c r="P417" i="2"/>
  <c r="O417" i="2"/>
  <c r="T416" i="2"/>
  <c r="S416" i="2"/>
  <c r="U416" i="2" s="1"/>
  <c r="P416" i="2"/>
  <c r="O416" i="2"/>
  <c r="T415" i="2"/>
  <c r="S415" i="2"/>
  <c r="U415" i="2" s="1"/>
  <c r="P415" i="2"/>
  <c r="O415" i="2"/>
  <c r="T414" i="2"/>
  <c r="S414" i="2"/>
  <c r="U414" i="2" s="1"/>
  <c r="P414" i="2"/>
  <c r="O414" i="2"/>
  <c r="T413" i="2"/>
  <c r="S413" i="2"/>
  <c r="U413" i="2" s="1"/>
  <c r="P413" i="2"/>
  <c r="O413" i="2"/>
  <c r="T412" i="2"/>
  <c r="S412" i="2"/>
  <c r="U412" i="2" s="1"/>
  <c r="P412" i="2"/>
  <c r="O412" i="2"/>
  <c r="T411" i="2"/>
  <c r="S411" i="2"/>
  <c r="U411" i="2" s="1"/>
  <c r="P411" i="2"/>
  <c r="O411" i="2"/>
  <c r="T410" i="2"/>
  <c r="S410" i="2"/>
  <c r="U410" i="2" s="1"/>
  <c r="P410" i="2"/>
  <c r="O410" i="2"/>
  <c r="T409" i="2"/>
  <c r="S409" i="2"/>
  <c r="U409" i="2" s="1"/>
  <c r="P409" i="2"/>
  <c r="O409" i="2"/>
  <c r="T408" i="2"/>
  <c r="S408" i="2"/>
  <c r="U408" i="2" s="1"/>
  <c r="P408" i="2"/>
  <c r="O408" i="2"/>
  <c r="T407" i="2"/>
  <c r="S407" i="2"/>
  <c r="U407" i="2" s="1"/>
  <c r="P407" i="2"/>
  <c r="O407" i="2"/>
  <c r="T406" i="2"/>
  <c r="S406" i="2"/>
  <c r="U406" i="2" s="1"/>
  <c r="P406" i="2"/>
  <c r="O406" i="2"/>
  <c r="T405" i="2"/>
  <c r="S405" i="2"/>
  <c r="U405" i="2" s="1"/>
  <c r="P405" i="2"/>
  <c r="O405" i="2"/>
  <c r="T404" i="2"/>
  <c r="S404" i="2"/>
  <c r="U404" i="2" s="1"/>
  <c r="P404" i="2"/>
  <c r="O404" i="2"/>
  <c r="T403" i="2"/>
  <c r="S403" i="2"/>
  <c r="U403" i="2" s="1"/>
  <c r="P403" i="2"/>
  <c r="O403" i="2"/>
  <c r="T402" i="2"/>
  <c r="S402" i="2"/>
  <c r="U402" i="2" s="1"/>
  <c r="P402" i="2"/>
  <c r="O402" i="2"/>
  <c r="T401" i="2"/>
  <c r="S401" i="2"/>
  <c r="U401" i="2" s="1"/>
  <c r="P401" i="2"/>
  <c r="O401" i="2"/>
  <c r="T400" i="2"/>
  <c r="S400" i="2"/>
  <c r="U400" i="2" s="1"/>
  <c r="P400" i="2"/>
  <c r="O400" i="2"/>
  <c r="T399" i="2"/>
  <c r="S399" i="2"/>
  <c r="U399" i="2" s="1"/>
  <c r="P399" i="2"/>
  <c r="O399" i="2"/>
  <c r="T398" i="2"/>
  <c r="S398" i="2"/>
  <c r="U398" i="2" s="1"/>
  <c r="P398" i="2"/>
  <c r="O398" i="2"/>
  <c r="T397" i="2"/>
  <c r="S397" i="2"/>
  <c r="U397" i="2" s="1"/>
  <c r="P397" i="2"/>
  <c r="O397" i="2"/>
  <c r="T396" i="2"/>
  <c r="S396" i="2"/>
  <c r="U396" i="2" s="1"/>
  <c r="P396" i="2"/>
  <c r="O396" i="2"/>
  <c r="T395" i="2"/>
  <c r="S395" i="2"/>
  <c r="U395" i="2" s="1"/>
  <c r="P395" i="2"/>
  <c r="O395" i="2"/>
  <c r="T394" i="2"/>
  <c r="S394" i="2"/>
  <c r="U394" i="2" s="1"/>
  <c r="P394" i="2"/>
  <c r="O394" i="2"/>
  <c r="T393" i="2"/>
  <c r="S393" i="2"/>
  <c r="U393" i="2" s="1"/>
  <c r="P393" i="2"/>
  <c r="O393" i="2"/>
  <c r="T392" i="2"/>
  <c r="S392" i="2"/>
  <c r="U392" i="2" s="1"/>
  <c r="P392" i="2"/>
  <c r="O392" i="2"/>
  <c r="T391" i="2"/>
  <c r="S391" i="2"/>
  <c r="U391" i="2" s="1"/>
  <c r="P391" i="2"/>
  <c r="O391" i="2"/>
  <c r="T390" i="2"/>
  <c r="S390" i="2"/>
  <c r="U390" i="2" s="1"/>
  <c r="P390" i="2"/>
  <c r="O390" i="2"/>
  <c r="T389" i="2"/>
  <c r="S389" i="2"/>
  <c r="U389" i="2" s="1"/>
  <c r="P389" i="2"/>
  <c r="O389" i="2"/>
  <c r="T388" i="2"/>
  <c r="S388" i="2"/>
  <c r="U388" i="2" s="1"/>
  <c r="P388" i="2"/>
  <c r="O388" i="2"/>
  <c r="T387" i="2"/>
  <c r="S387" i="2"/>
  <c r="U387" i="2" s="1"/>
  <c r="P387" i="2"/>
  <c r="O387" i="2"/>
  <c r="T386" i="2"/>
  <c r="S386" i="2"/>
  <c r="U386" i="2" s="1"/>
  <c r="P386" i="2"/>
  <c r="O386" i="2"/>
  <c r="T385" i="2"/>
  <c r="S385" i="2"/>
  <c r="U385" i="2" s="1"/>
  <c r="P385" i="2"/>
  <c r="O385" i="2"/>
  <c r="T384" i="2"/>
  <c r="S384" i="2"/>
  <c r="U384" i="2" s="1"/>
  <c r="P384" i="2"/>
  <c r="O384" i="2"/>
  <c r="T383" i="2"/>
  <c r="S383" i="2"/>
  <c r="U383" i="2" s="1"/>
  <c r="P383" i="2"/>
  <c r="O383" i="2"/>
  <c r="T382" i="2"/>
  <c r="S382" i="2"/>
  <c r="U382" i="2" s="1"/>
  <c r="P382" i="2"/>
  <c r="O382" i="2"/>
  <c r="T381" i="2"/>
  <c r="S381" i="2"/>
  <c r="U381" i="2" s="1"/>
  <c r="P381" i="2"/>
  <c r="O381" i="2"/>
  <c r="T380" i="2"/>
  <c r="S380" i="2"/>
  <c r="U380" i="2" s="1"/>
  <c r="P380" i="2"/>
  <c r="O380" i="2"/>
  <c r="T379" i="2"/>
  <c r="S379" i="2"/>
  <c r="U379" i="2" s="1"/>
  <c r="P379" i="2"/>
  <c r="O379" i="2"/>
  <c r="T378" i="2"/>
  <c r="S378" i="2"/>
  <c r="U378" i="2" s="1"/>
  <c r="P378" i="2"/>
  <c r="O378" i="2"/>
  <c r="T377" i="2"/>
  <c r="S377" i="2"/>
  <c r="U377" i="2" s="1"/>
  <c r="P377" i="2"/>
  <c r="O377" i="2"/>
  <c r="T376" i="2"/>
  <c r="S376" i="2"/>
  <c r="U376" i="2" s="1"/>
  <c r="P376" i="2"/>
  <c r="O376" i="2"/>
  <c r="T375" i="2"/>
  <c r="S375" i="2"/>
  <c r="U375" i="2" s="1"/>
  <c r="P375" i="2"/>
  <c r="O375" i="2"/>
  <c r="T374" i="2"/>
  <c r="S374" i="2"/>
  <c r="U374" i="2" s="1"/>
  <c r="P374" i="2"/>
  <c r="O374" i="2"/>
  <c r="T373" i="2"/>
  <c r="S373" i="2"/>
  <c r="U373" i="2" s="1"/>
  <c r="P373" i="2"/>
  <c r="O373" i="2"/>
  <c r="T372" i="2"/>
  <c r="S372" i="2"/>
  <c r="U372" i="2" s="1"/>
  <c r="P372" i="2"/>
  <c r="O372" i="2"/>
  <c r="T371" i="2"/>
  <c r="S371" i="2"/>
  <c r="U371" i="2" s="1"/>
  <c r="P371" i="2"/>
  <c r="O371" i="2"/>
  <c r="T370" i="2"/>
  <c r="S370" i="2"/>
  <c r="U370" i="2" s="1"/>
  <c r="P370" i="2"/>
  <c r="O370" i="2"/>
  <c r="T369" i="2"/>
  <c r="S369" i="2"/>
  <c r="U369" i="2" s="1"/>
  <c r="P369" i="2"/>
  <c r="O369" i="2"/>
  <c r="T368" i="2"/>
  <c r="S368" i="2"/>
  <c r="U368" i="2" s="1"/>
  <c r="P368" i="2"/>
  <c r="O368" i="2"/>
  <c r="T367" i="2"/>
  <c r="S367" i="2"/>
  <c r="U367" i="2" s="1"/>
  <c r="P367" i="2"/>
  <c r="O367" i="2"/>
  <c r="T366" i="2"/>
  <c r="S366" i="2"/>
  <c r="U366" i="2" s="1"/>
  <c r="P366" i="2"/>
  <c r="O366" i="2"/>
  <c r="T365" i="2"/>
  <c r="S365" i="2"/>
  <c r="U365" i="2" s="1"/>
  <c r="P365" i="2"/>
  <c r="O365" i="2"/>
  <c r="T364" i="2"/>
  <c r="S364" i="2"/>
  <c r="U364" i="2" s="1"/>
  <c r="P364" i="2"/>
  <c r="O364" i="2"/>
  <c r="T363" i="2"/>
  <c r="S363" i="2"/>
  <c r="U363" i="2" s="1"/>
  <c r="P363" i="2"/>
  <c r="O363" i="2"/>
  <c r="T362" i="2"/>
  <c r="S362" i="2"/>
  <c r="U362" i="2" s="1"/>
  <c r="P362" i="2"/>
  <c r="O362" i="2"/>
  <c r="T361" i="2"/>
  <c r="S361" i="2"/>
  <c r="U361" i="2" s="1"/>
  <c r="P361" i="2"/>
  <c r="O361" i="2"/>
  <c r="T360" i="2"/>
  <c r="S360" i="2"/>
  <c r="U360" i="2" s="1"/>
  <c r="P360" i="2"/>
  <c r="O360" i="2"/>
  <c r="T359" i="2"/>
  <c r="S359" i="2"/>
  <c r="U359" i="2" s="1"/>
  <c r="P359" i="2"/>
  <c r="O359" i="2"/>
  <c r="T358" i="2"/>
  <c r="S358" i="2"/>
  <c r="U358" i="2" s="1"/>
  <c r="P358" i="2"/>
  <c r="O358" i="2"/>
  <c r="T357" i="2"/>
  <c r="S357" i="2"/>
  <c r="U357" i="2" s="1"/>
  <c r="P357" i="2"/>
  <c r="O357" i="2"/>
  <c r="T356" i="2"/>
  <c r="S356" i="2"/>
  <c r="U356" i="2" s="1"/>
  <c r="P356" i="2"/>
  <c r="O356" i="2"/>
  <c r="T355" i="2"/>
  <c r="S355" i="2"/>
  <c r="U355" i="2" s="1"/>
  <c r="P355" i="2"/>
  <c r="O355" i="2"/>
  <c r="T354" i="2"/>
  <c r="S354" i="2"/>
  <c r="U354" i="2" s="1"/>
  <c r="P354" i="2"/>
  <c r="O354" i="2"/>
  <c r="T353" i="2"/>
  <c r="S353" i="2"/>
  <c r="U353" i="2" s="1"/>
  <c r="P353" i="2"/>
  <c r="O353" i="2"/>
  <c r="T352" i="2"/>
  <c r="S352" i="2"/>
  <c r="U352" i="2" s="1"/>
  <c r="P352" i="2"/>
  <c r="O352" i="2"/>
  <c r="T351" i="2"/>
  <c r="S351" i="2"/>
  <c r="U351" i="2" s="1"/>
  <c r="P351" i="2"/>
  <c r="O351" i="2"/>
  <c r="T350" i="2"/>
  <c r="S350" i="2"/>
  <c r="U350" i="2" s="1"/>
  <c r="P350" i="2"/>
  <c r="O350" i="2"/>
  <c r="T349" i="2"/>
  <c r="S349" i="2"/>
  <c r="U349" i="2" s="1"/>
  <c r="P349" i="2"/>
  <c r="O349" i="2"/>
  <c r="T348" i="2"/>
  <c r="S348" i="2"/>
  <c r="U348" i="2" s="1"/>
  <c r="P348" i="2"/>
  <c r="O348" i="2"/>
  <c r="T347" i="2"/>
  <c r="S347" i="2"/>
  <c r="U347" i="2" s="1"/>
  <c r="P347" i="2"/>
  <c r="O347" i="2"/>
  <c r="T346" i="2"/>
  <c r="S346" i="2"/>
  <c r="U346" i="2" s="1"/>
  <c r="P346" i="2"/>
  <c r="O346" i="2"/>
  <c r="T345" i="2"/>
  <c r="S345" i="2"/>
  <c r="U345" i="2" s="1"/>
  <c r="P345" i="2"/>
  <c r="O345" i="2"/>
  <c r="T344" i="2"/>
  <c r="S344" i="2"/>
  <c r="U344" i="2" s="1"/>
  <c r="P344" i="2"/>
  <c r="O344" i="2"/>
  <c r="T343" i="2"/>
  <c r="S343" i="2"/>
  <c r="U343" i="2" s="1"/>
  <c r="P343" i="2"/>
  <c r="O343" i="2"/>
  <c r="T342" i="2"/>
  <c r="S342" i="2"/>
  <c r="U342" i="2" s="1"/>
  <c r="P342" i="2"/>
  <c r="O342" i="2"/>
  <c r="T341" i="2"/>
  <c r="S341" i="2"/>
  <c r="U341" i="2" s="1"/>
  <c r="P341" i="2"/>
  <c r="O341" i="2"/>
  <c r="T340" i="2"/>
  <c r="S340" i="2"/>
  <c r="U340" i="2" s="1"/>
  <c r="P340" i="2"/>
  <c r="O340" i="2"/>
  <c r="T339" i="2"/>
  <c r="S339" i="2"/>
  <c r="U339" i="2" s="1"/>
  <c r="P339" i="2"/>
  <c r="O339" i="2"/>
  <c r="T338" i="2"/>
  <c r="S338" i="2"/>
  <c r="U338" i="2" s="1"/>
  <c r="P338" i="2"/>
  <c r="O338" i="2"/>
  <c r="T337" i="2"/>
  <c r="S337" i="2"/>
  <c r="U337" i="2" s="1"/>
  <c r="P337" i="2"/>
  <c r="O337" i="2"/>
  <c r="T336" i="2"/>
  <c r="S336" i="2"/>
  <c r="U336" i="2" s="1"/>
  <c r="P336" i="2"/>
  <c r="O336" i="2"/>
  <c r="T335" i="2"/>
  <c r="S335" i="2"/>
  <c r="U335" i="2" s="1"/>
  <c r="P335" i="2"/>
  <c r="O335" i="2"/>
  <c r="T334" i="2"/>
  <c r="S334" i="2"/>
  <c r="U334" i="2" s="1"/>
  <c r="P334" i="2"/>
  <c r="O334" i="2"/>
  <c r="T333" i="2"/>
  <c r="S333" i="2"/>
  <c r="U333" i="2" s="1"/>
  <c r="P333" i="2"/>
  <c r="O333" i="2"/>
  <c r="T332" i="2"/>
  <c r="S332" i="2"/>
  <c r="U332" i="2" s="1"/>
  <c r="P332" i="2"/>
  <c r="O332" i="2"/>
  <c r="T331" i="2"/>
  <c r="S331" i="2"/>
  <c r="U331" i="2" s="1"/>
  <c r="P331" i="2"/>
  <c r="O331" i="2"/>
  <c r="T330" i="2"/>
  <c r="S330" i="2"/>
  <c r="U330" i="2" s="1"/>
  <c r="P330" i="2"/>
  <c r="O330" i="2"/>
  <c r="T329" i="2"/>
  <c r="S329" i="2"/>
  <c r="U329" i="2" s="1"/>
  <c r="P329" i="2"/>
  <c r="O329" i="2"/>
  <c r="T328" i="2"/>
  <c r="S328" i="2"/>
  <c r="U328" i="2" s="1"/>
  <c r="P328" i="2"/>
  <c r="O328" i="2"/>
  <c r="T327" i="2"/>
  <c r="S327" i="2"/>
  <c r="U327" i="2" s="1"/>
  <c r="P327" i="2"/>
  <c r="O327" i="2"/>
  <c r="T326" i="2"/>
  <c r="S326" i="2"/>
  <c r="U326" i="2" s="1"/>
  <c r="P326" i="2"/>
  <c r="O326" i="2"/>
  <c r="T325" i="2"/>
  <c r="S325" i="2"/>
  <c r="U325" i="2" s="1"/>
  <c r="P325" i="2"/>
  <c r="O325" i="2"/>
  <c r="T324" i="2"/>
  <c r="S324" i="2"/>
  <c r="U324" i="2" s="1"/>
  <c r="P324" i="2"/>
  <c r="O324" i="2"/>
  <c r="T323" i="2"/>
  <c r="S323" i="2"/>
  <c r="U323" i="2" s="1"/>
  <c r="P323" i="2"/>
  <c r="O323" i="2"/>
  <c r="T322" i="2"/>
  <c r="S322" i="2"/>
  <c r="U322" i="2" s="1"/>
  <c r="P322" i="2"/>
  <c r="O322" i="2"/>
  <c r="T321" i="2"/>
  <c r="S321" i="2"/>
  <c r="U321" i="2" s="1"/>
  <c r="P321" i="2"/>
  <c r="O321" i="2"/>
  <c r="T320" i="2"/>
  <c r="S320" i="2"/>
  <c r="U320" i="2" s="1"/>
  <c r="P320" i="2"/>
  <c r="O320" i="2"/>
  <c r="T319" i="2"/>
  <c r="S319" i="2"/>
  <c r="U319" i="2" s="1"/>
  <c r="P319" i="2"/>
  <c r="O319" i="2"/>
  <c r="T318" i="2"/>
  <c r="S318" i="2"/>
  <c r="U318" i="2" s="1"/>
  <c r="P318" i="2"/>
  <c r="O318" i="2"/>
  <c r="T317" i="2"/>
  <c r="S317" i="2"/>
  <c r="U317" i="2" s="1"/>
  <c r="P317" i="2"/>
  <c r="O317" i="2"/>
  <c r="T316" i="2"/>
  <c r="S316" i="2"/>
  <c r="U316" i="2" s="1"/>
  <c r="P316" i="2"/>
  <c r="O316" i="2"/>
  <c r="T315" i="2"/>
  <c r="S315" i="2"/>
  <c r="U315" i="2" s="1"/>
  <c r="P315" i="2"/>
  <c r="O315" i="2"/>
  <c r="T314" i="2"/>
  <c r="S314" i="2"/>
  <c r="U314" i="2" s="1"/>
  <c r="P314" i="2"/>
  <c r="O314" i="2"/>
  <c r="T313" i="2"/>
  <c r="S313" i="2"/>
  <c r="U313" i="2" s="1"/>
  <c r="P313" i="2"/>
  <c r="O313" i="2"/>
  <c r="T312" i="2"/>
  <c r="S312" i="2"/>
  <c r="U312" i="2" s="1"/>
  <c r="P312" i="2"/>
  <c r="O312" i="2"/>
  <c r="T311" i="2"/>
  <c r="S311" i="2"/>
  <c r="U311" i="2" s="1"/>
  <c r="P311" i="2"/>
  <c r="O311" i="2"/>
  <c r="T310" i="2"/>
  <c r="S310" i="2"/>
  <c r="U310" i="2" s="1"/>
  <c r="P310" i="2"/>
  <c r="O310" i="2"/>
  <c r="T309" i="2"/>
  <c r="S309" i="2"/>
  <c r="U309" i="2" s="1"/>
  <c r="P309" i="2"/>
  <c r="O309" i="2"/>
  <c r="T308" i="2"/>
  <c r="S308" i="2"/>
  <c r="U308" i="2" s="1"/>
  <c r="P308" i="2"/>
  <c r="O308" i="2"/>
  <c r="T307" i="2"/>
  <c r="S307" i="2"/>
  <c r="U307" i="2" s="1"/>
  <c r="P307" i="2"/>
  <c r="O307" i="2"/>
  <c r="T306" i="2"/>
  <c r="S306" i="2"/>
  <c r="U306" i="2" s="1"/>
  <c r="P306" i="2"/>
  <c r="O306" i="2"/>
  <c r="T305" i="2"/>
  <c r="S305" i="2"/>
  <c r="U305" i="2" s="1"/>
  <c r="P305" i="2"/>
  <c r="O305" i="2"/>
  <c r="T304" i="2"/>
  <c r="S304" i="2"/>
  <c r="U304" i="2" s="1"/>
  <c r="P304" i="2"/>
  <c r="O304" i="2"/>
  <c r="T303" i="2"/>
  <c r="S303" i="2"/>
  <c r="U303" i="2" s="1"/>
  <c r="P303" i="2"/>
  <c r="O303" i="2"/>
  <c r="T302" i="2"/>
  <c r="S302" i="2"/>
  <c r="U302" i="2" s="1"/>
  <c r="P302" i="2"/>
  <c r="O302" i="2"/>
  <c r="T301" i="2"/>
  <c r="S301" i="2"/>
  <c r="U301" i="2" s="1"/>
  <c r="P301" i="2"/>
  <c r="O301" i="2"/>
  <c r="T300" i="2"/>
  <c r="S300" i="2"/>
  <c r="U300" i="2" s="1"/>
  <c r="P300" i="2"/>
  <c r="O300" i="2"/>
  <c r="T299" i="2"/>
  <c r="S299" i="2"/>
  <c r="U299" i="2" s="1"/>
  <c r="P299" i="2"/>
  <c r="O299" i="2"/>
  <c r="T298" i="2"/>
  <c r="S298" i="2"/>
  <c r="U298" i="2" s="1"/>
  <c r="P298" i="2"/>
  <c r="O298" i="2"/>
  <c r="T297" i="2"/>
  <c r="S297" i="2"/>
  <c r="U297" i="2" s="1"/>
  <c r="P297" i="2"/>
  <c r="O297" i="2"/>
  <c r="T296" i="2"/>
  <c r="S296" i="2"/>
  <c r="U296" i="2" s="1"/>
  <c r="P296" i="2"/>
  <c r="O296" i="2"/>
  <c r="T295" i="2"/>
  <c r="S295" i="2"/>
  <c r="U295" i="2" s="1"/>
  <c r="P295" i="2"/>
  <c r="O295" i="2"/>
  <c r="T294" i="2"/>
  <c r="S294" i="2"/>
  <c r="U294" i="2" s="1"/>
  <c r="P294" i="2"/>
  <c r="O294" i="2"/>
  <c r="T293" i="2"/>
  <c r="S293" i="2"/>
  <c r="U293" i="2" s="1"/>
  <c r="P293" i="2"/>
  <c r="O293" i="2"/>
  <c r="T292" i="2"/>
  <c r="S292" i="2"/>
  <c r="U292" i="2" s="1"/>
  <c r="P292" i="2"/>
  <c r="O292" i="2"/>
  <c r="T291" i="2"/>
  <c r="S291" i="2"/>
  <c r="U291" i="2" s="1"/>
  <c r="P291" i="2"/>
  <c r="O291" i="2"/>
  <c r="T290" i="2"/>
  <c r="S290" i="2"/>
  <c r="U290" i="2" s="1"/>
  <c r="P290" i="2"/>
  <c r="O290" i="2"/>
  <c r="T289" i="2"/>
  <c r="S289" i="2"/>
  <c r="U289" i="2" s="1"/>
  <c r="P289" i="2"/>
  <c r="O289" i="2"/>
  <c r="T288" i="2"/>
  <c r="S288" i="2"/>
  <c r="U288" i="2" s="1"/>
  <c r="P288" i="2"/>
  <c r="O288" i="2"/>
  <c r="T287" i="2"/>
  <c r="S287" i="2"/>
  <c r="U287" i="2" s="1"/>
  <c r="P287" i="2"/>
  <c r="O287" i="2"/>
  <c r="T286" i="2"/>
  <c r="S286" i="2"/>
  <c r="U286" i="2" s="1"/>
  <c r="P286" i="2"/>
  <c r="O286" i="2"/>
  <c r="T285" i="2"/>
  <c r="S285" i="2"/>
  <c r="U285" i="2" s="1"/>
  <c r="P285" i="2"/>
  <c r="O285" i="2"/>
  <c r="T284" i="2"/>
  <c r="S284" i="2"/>
  <c r="U284" i="2" s="1"/>
  <c r="P284" i="2"/>
  <c r="O284" i="2"/>
  <c r="T283" i="2"/>
  <c r="S283" i="2"/>
  <c r="U283" i="2" s="1"/>
  <c r="P283" i="2"/>
  <c r="O283" i="2"/>
  <c r="T282" i="2"/>
  <c r="S282" i="2"/>
  <c r="U282" i="2" s="1"/>
  <c r="P282" i="2"/>
  <c r="O282" i="2"/>
  <c r="T281" i="2"/>
  <c r="S281" i="2"/>
  <c r="U281" i="2" s="1"/>
  <c r="P281" i="2"/>
  <c r="O281" i="2"/>
  <c r="T280" i="2"/>
  <c r="S280" i="2"/>
  <c r="U280" i="2" s="1"/>
  <c r="P280" i="2"/>
  <c r="O280" i="2"/>
  <c r="T279" i="2"/>
  <c r="S279" i="2"/>
  <c r="U279" i="2" s="1"/>
  <c r="P279" i="2"/>
  <c r="O279" i="2"/>
  <c r="T278" i="2"/>
  <c r="S278" i="2"/>
  <c r="U278" i="2" s="1"/>
  <c r="P278" i="2"/>
  <c r="O278" i="2"/>
  <c r="T277" i="2"/>
  <c r="S277" i="2"/>
  <c r="U277" i="2" s="1"/>
  <c r="P277" i="2"/>
  <c r="O277" i="2"/>
  <c r="T276" i="2"/>
  <c r="S276" i="2"/>
  <c r="U276" i="2" s="1"/>
  <c r="P276" i="2"/>
  <c r="O276" i="2"/>
  <c r="T275" i="2"/>
  <c r="S275" i="2"/>
  <c r="U275" i="2" s="1"/>
  <c r="P275" i="2"/>
  <c r="O275" i="2"/>
  <c r="T274" i="2"/>
  <c r="S274" i="2"/>
  <c r="U274" i="2" s="1"/>
  <c r="P274" i="2"/>
  <c r="O274" i="2"/>
  <c r="T273" i="2"/>
  <c r="S273" i="2"/>
  <c r="U273" i="2" s="1"/>
  <c r="P273" i="2"/>
  <c r="O273" i="2"/>
  <c r="T272" i="2"/>
  <c r="S272" i="2"/>
  <c r="U272" i="2" s="1"/>
  <c r="P272" i="2"/>
  <c r="O272" i="2"/>
  <c r="T271" i="2"/>
  <c r="S271" i="2"/>
  <c r="U271" i="2" s="1"/>
  <c r="P271" i="2"/>
  <c r="O271" i="2"/>
  <c r="T270" i="2"/>
  <c r="S270" i="2"/>
  <c r="U270" i="2" s="1"/>
  <c r="P270" i="2"/>
  <c r="O270" i="2"/>
  <c r="T269" i="2"/>
  <c r="S269" i="2"/>
  <c r="U269" i="2" s="1"/>
  <c r="P269" i="2"/>
  <c r="O269" i="2"/>
  <c r="T268" i="2"/>
  <c r="S268" i="2"/>
  <c r="U268" i="2" s="1"/>
  <c r="P268" i="2"/>
  <c r="O268" i="2"/>
  <c r="T267" i="2"/>
  <c r="S267" i="2"/>
  <c r="U267" i="2" s="1"/>
  <c r="P267" i="2"/>
  <c r="O267" i="2"/>
  <c r="T266" i="2"/>
  <c r="S266" i="2"/>
  <c r="U266" i="2" s="1"/>
  <c r="P266" i="2"/>
  <c r="O266" i="2"/>
  <c r="T265" i="2"/>
  <c r="S265" i="2"/>
  <c r="U265" i="2" s="1"/>
  <c r="P265" i="2"/>
  <c r="O265" i="2"/>
  <c r="T264" i="2"/>
  <c r="S264" i="2"/>
  <c r="U264" i="2" s="1"/>
  <c r="P264" i="2"/>
  <c r="O264" i="2"/>
  <c r="T263" i="2"/>
  <c r="S263" i="2"/>
  <c r="U263" i="2" s="1"/>
  <c r="P263" i="2"/>
  <c r="O263" i="2"/>
  <c r="T262" i="2"/>
  <c r="S262" i="2"/>
  <c r="U262" i="2" s="1"/>
  <c r="P262" i="2"/>
  <c r="O262" i="2"/>
  <c r="T261" i="2"/>
  <c r="S261" i="2"/>
  <c r="U261" i="2" s="1"/>
  <c r="P261" i="2"/>
  <c r="O261" i="2"/>
  <c r="T260" i="2"/>
  <c r="S260" i="2"/>
  <c r="U260" i="2" s="1"/>
  <c r="P260" i="2"/>
  <c r="O260" i="2"/>
  <c r="T259" i="2"/>
  <c r="S259" i="2"/>
  <c r="U259" i="2" s="1"/>
  <c r="P259" i="2"/>
  <c r="O259" i="2"/>
  <c r="T258" i="2"/>
  <c r="S258" i="2"/>
  <c r="U258" i="2" s="1"/>
  <c r="P258" i="2"/>
  <c r="O258" i="2"/>
  <c r="T257" i="2"/>
  <c r="S257" i="2"/>
  <c r="U257" i="2" s="1"/>
  <c r="P257" i="2"/>
  <c r="O257" i="2"/>
  <c r="T256" i="2"/>
  <c r="S256" i="2"/>
  <c r="U256" i="2" s="1"/>
  <c r="P256" i="2"/>
  <c r="O256" i="2"/>
  <c r="T255" i="2"/>
  <c r="S255" i="2"/>
  <c r="U255" i="2" s="1"/>
  <c r="P255" i="2"/>
  <c r="O255" i="2"/>
  <c r="T254" i="2"/>
  <c r="S254" i="2"/>
  <c r="U254" i="2" s="1"/>
  <c r="P254" i="2"/>
  <c r="O254" i="2"/>
  <c r="T253" i="2"/>
  <c r="S253" i="2"/>
  <c r="U253" i="2" s="1"/>
  <c r="P253" i="2"/>
  <c r="O253" i="2"/>
  <c r="T252" i="2"/>
  <c r="S252" i="2"/>
  <c r="U252" i="2" s="1"/>
  <c r="P252" i="2"/>
  <c r="O252" i="2"/>
  <c r="T251" i="2"/>
  <c r="S251" i="2"/>
  <c r="U251" i="2" s="1"/>
  <c r="P251" i="2"/>
  <c r="O251" i="2"/>
  <c r="T250" i="2"/>
  <c r="S250" i="2"/>
  <c r="U250" i="2" s="1"/>
  <c r="P250" i="2"/>
  <c r="O250" i="2"/>
  <c r="T249" i="2"/>
  <c r="S249" i="2"/>
  <c r="U249" i="2" s="1"/>
  <c r="P249" i="2"/>
  <c r="O249" i="2"/>
  <c r="T248" i="2"/>
  <c r="S248" i="2"/>
  <c r="U248" i="2" s="1"/>
  <c r="P248" i="2"/>
  <c r="O248" i="2"/>
  <c r="T247" i="2"/>
  <c r="S247" i="2"/>
  <c r="U247" i="2" s="1"/>
  <c r="P247" i="2"/>
  <c r="O247" i="2"/>
  <c r="T246" i="2"/>
  <c r="S246" i="2"/>
  <c r="U246" i="2" s="1"/>
  <c r="P246" i="2"/>
  <c r="O246" i="2"/>
  <c r="T245" i="2"/>
  <c r="S245" i="2"/>
  <c r="U245" i="2" s="1"/>
  <c r="P245" i="2"/>
  <c r="O245" i="2"/>
  <c r="T244" i="2"/>
  <c r="S244" i="2"/>
  <c r="U244" i="2" s="1"/>
  <c r="P244" i="2"/>
  <c r="O244" i="2"/>
  <c r="T243" i="2"/>
  <c r="S243" i="2"/>
  <c r="U243" i="2" s="1"/>
  <c r="P243" i="2"/>
  <c r="O243" i="2"/>
  <c r="T242" i="2"/>
  <c r="S242" i="2"/>
  <c r="U242" i="2" s="1"/>
  <c r="P242" i="2"/>
  <c r="O242" i="2"/>
  <c r="T241" i="2"/>
  <c r="S241" i="2"/>
  <c r="U241" i="2" s="1"/>
  <c r="P241" i="2"/>
  <c r="O241" i="2"/>
  <c r="T240" i="2"/>
  <c r="S240" i="2"/>
  <c r="U240" i="2" s="1"/>
  <c r="P240" i="2"/>
  <c r="O240" i="2"/>
  <c r="T239" i="2"/>
  <c r="S239" i="2"/>
  <c r="U239" i="2" s="1"/>
  <c r="P239" i="2"/>
  <c r="O239" i="2"/>
  <c r="T238" i="2"/>
  <c r="S238" i="2"/>
  <c r="U238" i="2" s="1"/>
  <c r="P238" i="2"/>
  <c r="O238" i="2"/>
  <c r="T237" i="2"/>
  <c r="S237" i="2"/>
  <c r="U237" i="2" s="1"/>
  <c r="P237" i="2"/>
  <c r="O237" i="2"/>
  <c r="T236" i="2"/>
  <c r="S236" i="2"/>
  <c r="U236" i="2" s="1"/>
  <c r="P236" i="2"/>
  <c r="O236" i="2"/>
  <c r="T235" i="2"/>
  <c r="S235" i="2"/>
  <c r="U235" i="2" s="1"/>
  <c r="P235" i="2"/>
  <c r="O235" i="2"/>
  <c r="T234" i="2"/>
  <c r="S234" i="2"/>
  <c r="U234" i="2" s="1"/>
  <c r="P234" i="2"/>
  <c r="O234" i="2"/>
  <c r="T233" i="2"/>
  <c r="S233" i="2"/>
  <c r="U233" i="2" s="1"/>
  <c r="P233" i="2"/>
  <c r="O233" i="2"/>
  <c r="T232" i="2"/>
  <c r="S232" i="2"/>
  <c r="U232" i="2" s="1"/>
  <c r="P232" i="2"/>
  <c r="O232" i="2"/>
  <c r="T231" i="2"/>
  <c r="S231" i="2"/>
  <c r="U231" i="2" s="1"/>
  <c r="P231" i="2"/>
  <c r="O231" i="2"/>
  <c r="T230" i="2"/>
  <c r="S230" i="2"/>
  <c r="U230" i="2" s="1"/>
  <c r="P230" i="2"/>
  <c r="O230" i="2"/>
  <c r="T229" i="2"/>
  <c r="S229" i="2"/>
  <c r="U229" i="2" s="1"/>
  <c r="P229" i="2"/>
  <c r="O229" i="2"/>
  <c r="T228" i="2"/>
  <c r="S228" i="2"/>
  <c r="U228" i="2" s="1"/>
  <c r="P228" i="2"/>
  <c r="O228" i="2"/>
  <c r="T227" i="2"/>
  <c r="S227" i="2"/>
  <c r="U227" i="2" s="1"/>
  <c r="P227" i="2"/>
  <c r="O227" i="2"/>
  <c r="T226" i="2"/>
  <c r="S226" i="2"/>
  <c r="U226" i="2" s="1"/>
  <c r="P226" i="2"/>
  <c r="O226" i="2"/>
  <c r="T225" i="2"/>
  <c r="S225" i="2"/>
  <c r="U225" i="2" s="1"/>
  <c r="P225" i="2"/>
  <c r="O225" i="2"/>
  <c r="T224" i="2"/>
  <c r="S224" i="2"/>
  <c r="U224" i="2" s="1"/>
  <c r="P224" i="2"/>
  <c r="O224" i="2"/>
  <c r="T223" i="2"/>
  <c r="S223" i="2"/>
  <c r="U223" i="2" s="1"/>
  <c r="P223" i="2"/>
  <c r="O223" i="2"/>
  <c r="T222" i="2"/>
  <c r="S222" i="2"/>
  <c r="U222" i="2" s="1"/>
  <c r="P222" i="2"/>
  <c r="O222" i="2"/>
  <c r="T221" i="2"/>
  <c r="S221" i="2"/>
  <c r="U221" i="2" s="1"/>
  <c r="P221" i="2"/>
  <c r="O221" i="2"/>
  <c r="T220" i="2"/>
  <c r="S220" i="2"/>
  <c r="U220" i="2" s="1"/>
  <c r="P220" i="2"/>
  <c r="O220" i="2"/>
  <c r="T219" i="2"/>
  <c r="S219" i="2"/>
  <c r="U219" i="2" s="1"/>
  <c r="P219" i="2"/>
  <c r="O219" i="2"/>
  <c r="T218" i="2"/>
  <c r="S218" i="2"/>
  <c r="U218" i="2" s="1"/>
  <c r="P218" i="2"/>
  <c r="O218" i="2"/>
  <c r="T217" i="2"/>
  <c r="S217" i="2"/>
  <c r="U217" i="2" s="1"/>
  <c r="P217" i="2"/>
  <c r="O217" i="2"/>
  <c r="T216" i="2"/>
  <c r="S216" i="2"/>
  <c r="U216" i="2" s="1"/>
  <c r="P216" i="2"/>
  <c r="O216" i="2"/>
  <c r="T215" i="2"/>
  <c r="S215" i="2"/>
  <c r="U215" i="2" s="1"/>
  <c r="P215" i="2"/>
  <c r="O215" i="2"/>
  <c r="T214" i="2"/>
  <c r="S214" i="2"/>
  <c r="U214" i="2" s="1"/>
  <c r="P214" i="2"/>
  <c r="O214" i="2"/>
  <c r="T213" i="2"/>
  <c r="S213" i="2"/>
  <c r="U213" i="2" s="1"/>
  <c r="P213" i="2"/>
  <c r="O213" i="2"/>
  <c r="T212" i="2"/>
  <c r="S212" i="2"/>
  <c r="U212" i="2" s="1"/>
  <c r="P212" i="2"/>
  <c r="O212" i="2"/>
  <c r="T211" i="2"/>
  <c r="S211" i="2"/>
  <c r="U211" i="2" s="1"/>
  <c r="P211" i="2"/>
  <c r="O211" i="2"/>
  <c r="T210" i="2"/>
  <c r="S210" i="2"/>
  <c r="U210" i="2" s="1"/>
  <c r="P210" i="2"/>
  <c r="O210" i="2"/>
  <c r="T209" i="2"/>
  <c r="S209" i="2"/>
  <c r="U209" i="2" s="1"/>
  <c r="P209" i="2"/>
  <c r="O209" i="2"/>
  <c r="T208" i="2"/>
  <c r="S208" i="2"/>
  <c r="U208" i="2" s="1"/>
  <c r="P208" i="2"/>
  <c r="O208" i="2"/>
  <c r="T207" i="2"/>
  <c r="S207" i="2"/>
  <c r="U207" i="2" s="1"/>
  <c r="P207" i="2"/>
  <c r="O207" i="2"/>
  <c r="T206" i="2"/>
  <c r="S206" i="2"/>
  <c r="U206" i="2" s="1"/>
  <c r="P206" i="2"/>
  <c r="O206" i="2"/>
  <c r="T205" i="2"/>
  <c r="S205" i="2"/>
  <c r="U205" i="2" s="1"/>
  <c r="P205" i="2"/>
  <c r="O205" i="2"/>
  <c r="T204" i="2"/>
  <c r="S204" i="2"/>
  <c r="U204" i="2" s="1"/>
  <c r="P204" i="2"/>
  <c r="O204" i="2"/>
  <c r="T203" i="2"/>
  <c r="S203" i="2"/>
  <c r="U203" i="2" s="1"/>
  <c r="P203" i="2"/>
  <c r="O203" i="2"/>
  <c r="T202" i="2"/>
  <c r="S202" i="2"/>
  <c r="U202" i="2" s="1"/>
  <c r="P202" i="2"/>
  <c r="O202" i="2"/>
  <c r="T201" i="2"/>
  <c r="S201" i="2"/>
  <c r="U201" i="2" s="1"/>
  <c r="P201" i="2"/>
  <c r="O201" i="2"/>
  <c r="T200" i="2"/>
  <c r="S200" i="2"/>
  <c r="U200" i="2" s="1"/>
  <c r="P200" i="2"/>
  <c r="O200" i="2"/>
  <c r="T199" i="2"/>
  <c r="S199" i="2"/>
  <c r="U199" i="2" s="1"/>
  <c r="P199" i="2"/>
  <c r="O199" i="2"/>
  <c r="T198" i="2"/>
  <c r="S198" i="2"/>
  <c r="U198" i="2" s="1"/>
  <c r="P198" i="2"/>
  <c r="O198" i="2"/>
  <c r="T197" i="2"/>
  <c r="S197" i="2"/>
  <c r="U197" i="2" s="1"/>
  <c r="P197" i="2"/>
  <c r="O197" i="2"/>
  <c r="T196" i="2"/>
  <c r="S196" i="2"/>
  <c r="U196" i="2" s="1"/>
  <c r="P196" i="2"/>
  <c r="O196" i="2"/>
  <c r="T195" i="2"/>
  <c r="S195" i="2"/>
  <c r="U195" i="2" s="1"/>
  <c r="P195" i="2"/>
  <c r="O195" i="2"/>
  <c r="T194" i="2"/>
  <c r="S194" i="2"/>
  <c r="U194" i="2" s="1"/>
  <c r="P194" i="2"/>
  <c r="O194" i="2"/>
  <c r="T193" i="2"/>
  <c r="S193" i="2"/>
  <c r="U193" i="2" s="1"/>
  <c r="P193" i="2"/>
  <c r="O193" i="2"/>
  <c r="T192" i="2"/>
  <c r="S192" i="2"/>
  <c r="U192" i="2" s="1"/>
  <c r="P192" i="2"/>
  <c r="O192" i="2"/>
  <c r="T191" i="2"/>
  <c r="S191" i="2"/>
  <c r="U191" i="2" s="1"/>
  <c r="P191" i="2"/>
  <c r="O191" i="2"/>
  <c r="T190" i="2"/>
  <c r="S190" i="2"/>
  <c r="U190" i="2" s="1"/>
  <c r="P190" i="2"/>
  <c r="O190" i="2"/>
  <c r="T189" i="2"/>
  <c r="S189" i="2"/>
  <c r="U189" i="2" s="1"/>
  <c r="P189" i="2"/>
  <c r="O189" i="2"/>
  <c r="T188" i="2"/>
  <c r="S188" i="2"/>
  <c r="U188" i="2" s="1"/>
  <c r="P188" i="2"/>
  <c r="O188" i="2"/>
  <c r="T187" i="2"/>
  <c r="S187" i="2"/>
  <c r="U187" i="2" s="1"/>
  <c r="P187" i="2"/>
  <c r="O187" i="2"/>
  <c r="T186" i="2"/>
  <c r="S186" i="2"/>
  <c r="U186" i="2" s="1"/>
  <c r="P186" i="2"/>
  <c r="O186" i="2"/>
  <c r="T185" i="2"/>
  <c r="S185" i="2"/>
  <c r="U185" i="2" s="1"/>
  <c r="P185" i="2"/>
  <c r="O185" i="2"/>
  <c r="T184" i="2"/>
  <c r="S184" i="2"/>
  <c r="U184" i="2" s="1"/>
  <c r="P184" i="2"/>
  <c r="O184" i="2"/>
  <c r="T183" i="2"/>
  <c r="S183" i="2"/>
  <c r="U183" i="2" s="1"/>
  <c r="P183" i="2"/>
  <c r="O183" i="2"/>
  <c r="T182" i="2"/>
  <c r="S182" i="2"/>
  <c r="U182" i="2" s="1"/>
  <c r="P182" i="2"/>
  <c r="O182" i="2"/>
  <c r="T181" i="2"/>
  <c r="S181" i="2"/>
  <c r="U181" i="2" s="1"/>
  <c r="P181" i="2"/>
  <c r="O181" i="2"/>
  <c r="T180" i="2"/>
  <c r="S180" i="2"/>
  <c r="U180" i="2" s="1"/>
  <c r="P180" i="2"/>
  <c r="O180" i="2"/>
  <c r="T179" i="2"/>
  <c r="S179" i="2"/>
  <c r="U179" i="2" s="1"/>
  <c r="P179" i="2"/>
  <c r="O179" i="2"/>
  <c r="T178" i="2"/>
  <c r="S178" i="2"/>
  <c r="U178" i="2" s="1"/>
  <c r="P178" i="2"/>
  <c r="O178" i="2"/>
  <c r="T177" i="2"/>
  <c r="S177" i="2"/>
  <c r="U177" i="2" s="1"/>
  <c r="P177" i="2"/>
  <c r="O177" i="2"/>
  <c r="T176" i="2"/>
  <c r="S176" i="2"/>
  <c r="U176" i="2" s="1"/>
  <c r="P176" i="2"/>
  <c r="O176" i="2"/>
  <c r="T175" i="2"/>
  <c r="S175" i="2"/>
  <c r="U175" i="2" s="1"/>
  <c r="P175" i="2"/>
  <c r="O175" i="2"/>
  <c r="T174" i="2"/>
  <c r="S174" i="2"/>
  <c r="U174" i="2" s="1"/>
  <c r="P174" i="2"/>
  <c r="O174" i="2"/>
  <c r="T173" i="2"/>
  <c r="S173" i="2"/>
  <c r="U173" i="2" s="1"/>
  <c r="P173" i="2"/>
  <c r="O173" i="2"/>
  <c r="T172" i="2"/>
  <c r="S172" i="2"/>
  <c r="U172" i="2" s="1"/>
  <c r="P172" i="2"/>
  <c r="O172" i="2"/>
  <c r="T171" i="2"/>
  <c r="S171" i="2"/>
  <c r="U171" i="2" s="1"/>
  <c r="P171" i="2"/>
  <c r="O171" i="2"/>
  <c r="T170" i="2"/>
  <c r="S170" i="2"/>
  <c r="U170" i="2" s="1"/>
  <c r="P170" i="2"/>
  <c r="O170" i="2"/>
  <c r="T169" i="2"/>
  <c r="S169" i="2"/>
  <c r="U169" i="2" s="1"/>
  <c r="P169" i="2"/>
  <c r="O169" i="2"/>
  <c r="T168" i="2"/>
  <c r="S168" i="2"/>
  <c r="U168" i="2" s="1"/>
  <c r="P168" i="2"/>
  <c r="O168" i="2"/>
  <c r="T167" i="2"/>
  <c r="S167" i="2"/>
  <c r="U167" i="2" s="1"/>
  <c r="P167" i="2"/>
  <c r="O167" i="2"/>
  <c r="T166" i="2"/>
  <c r="S166" i="2"/>
  <c r="U166" i="2" s="1"/>
  <c r="P166" i="2"/>
  <c r="O166" i="2"/>
  <c r="T165" i="2"/>
  <c r="S165" i="2"/>
  <c r="U165" i="2" s="1"/>
  <c r="P165" i="2"/>
  <c r="O165" i="2"/>
  <c r="T164" i="2"/>
  <c r="S164" i="2"/>
  <c r="U164" i="2" s="1"/>
  <c r="P164" i="2"/>
  <c r="O164" i="2"/>
  <c r="T163" i="2"/>
  <c r="S163" i="2"/>
  <c r="U163" i="2" s="1"/>
  <c r="P163" i="2"/>
  <c r="O163" i="2"/>
  <c r="T162" i="2"/>
  <c r="S162" i="2"/>
  <c r="U162" i="2" s="1"/>
  <c r="P162" i="2"/>
  <c r="O162" i="2"/>
  <c r="T161" i="2"/>
  <c r="S161" i="2"/>
  <c r="U161" i="2" s="1"/>
  <c r="P161" i="2"/>
  <c r="O161" i="2"/>
  <c r="T160" i="2"/>
  <c r="S160" i="2"/>
  <c r="U160" i="2" s="1"/>
  <c r="P160" i="2"/>
  <c r="O160" i="2"/>
  <c r="T159" i="2"/>
  <c r="S159" i="2"/>
  <c r="U159" i="2" s="1"/>
  <c r="P159" i="2"/>
  <c r="O159" i="2"/>
  <c r="T158" i="2"/>
  <c r="S158" i="2"/>
  <c r="U158" i="2" s="1"/>
  <c r="P158" i="2"/>
  <c r="O158" i="2"/>
  <c r="T157" i="2"/>
  <c r="S157" i="2"/>
  <c r="U157" i="2" s="1"/>
  <c r="P157" i="2"/>
  <c r="O157" i="2"/>
  <c r="T156" i="2"/>
  <c r="S156" i="2"/>
  <c r="U156" i="2" s="1"/>
  <c r="P156" i="2"/>
  <c r="O156" i="2"/>
  <c r="T155" i="2"/>
  <c r="S155" i="2"/>
  <c r="U155" i="2" s="1"/>
  <c r="P155" i="2"/>
  <c r="O155" i="2"/>
  <c r="T154" i="2"/>
  <c r="S154" i="2"/>
  <c r="U154" i="2" s="1"/>
  <c r="P154" i="2"/>
  <c r="O154" i="2"/>
  <c r="T153" i="2"/>
  <c r="S153" i="2"/>
  <c r="U153" i="2" s="1"/>
  <c r="P153" i="2"/>
  <c r="O153" i="2"/>
  <c r="T152" i="2"/>
  <c r="S152" i="2"/>
  <c r="U152" i="2" s="1"/>
  <c r="P152" i="2"/>
  <c r="O152" i="2"/>
  <c r="T151" i="2"/>
  <c r="S151" i="2"/>
  <c r="U151" i="2" s="1"/>
  <c r="P151" i="2"/>
  <c r="O151" i="2"/>
  <c r="T150" i="2"/>
  <c r="S150" i="2"/>
  <c r="U150" i="2" s="1"/>
  <c r="P150" i="2"/>
  <c r="O150" i="2"/>
  <c r="T149" i="2"/>
  <c r="S149" i="2"/>
  <c r="U149" i="2" s="1"/>
  <c r="P149" i="2"/>
  <c r="O149" i="2"/>
  <c r="T148" i="2"/>
  <c r="S148" i="2"/>
  <c r="U148" i="2" s="1"/>
  <c r="P148" i="2"/>
  <c r="O148" i="2"/>
  <c r="T147" i="2"/>
  <c r="S147" i="2"/>
  <c r="U147" i="2" s="1"/>
  <c r="P147" i="2"/>
  <c r="O147" i="2"/>
  <c r="T146" i="2"/>
  <c r="S146" i="2"/>
  <c r="U146" i="2" s="1"/>
  <c r="P146" i="2"/>
  <c r="O146" i="2"/>
  <c r="T145" i="2"/>
  <c r="S145" i="2"/>
  <c r="U145" i="2" s="1"/>
  <c r="P145" i="2"/>
  <c r="O145" i="2"/>
  <c r="T144" i="2"/>
  <c r="S144" i="2"/>
  <c r="U144" i="2" s="1"/>
  <c r="P144" i="2"/>
  <c r="O144" i="2"/>
  <c r="T143" i="2"/>
  <c r="S143" i="2"/>
  <c r="U143" i="2" s="1"/>
  <c r="P143" i="2"/>
  <c r="O143" i="2"/>
  <c r="T142" i="2"/>
  <c r="S142" i="2"/>
  <c r="U142" i="2" s="1"/>
  <c r="P142" i="2"/>
  <c r="O142" i="2"/>
  <c r="T141" i="2"/>
  <c r="S141" i="2"/>
  <c r="U141" i="2" s="1"/>
  <c r="P141" i="2"/>
  <c r="O141" i="2"/>
  <c r="T140" i="2"/>
  <c r="S140" i="2"/>
  <c r="U140" i="2" s="1"/>
  <c r="P140" i="2"/>
  <c r="O140" i="2"/>
  <c r="T139" i="2"/>
  <c r="S139" i="2"/>
  <c r="U139" i="2" s="1"/>
  <c r="P139" i="2"/>
  <c r="O139" i="2"/>
  <c r="T138" i="2"/>
  <c r="S138" i="2"/>
  <c r="U138" i="2" s="1"/>
  <c r="P138" i="2"/>
  <c r="O138" i="2"/>
  <c r="T137" i="2"/>
  <c r="S137" i="2"/>
  <c r="U137" i="2" s="1"/>
  <c r="P137" i="2"/>
  <c r="O137" i="2"/>
  <c r="T136" i="2"/>
  <c r="S136" i="2"/>
  <c r="U136" i="2" s="1"/>
  <c r="P136" i="2"/>
  <c r="O136" i="2"/>
  <c r="T135" i="2"/>
  <c r="S135" i="2"/>
  <c r="U135" i="2" s="1"/>
  <c r="P135" i="2"/>
  <c r="O135" i="2"/>
  <c r="T134" i="2"/>
  <c r="S134" i="2"/>
  <c r="U134" i="2" s="1"/>
  <c r="P134" i="2"/>
  <c r="O134" i="2"/>
  <c r="T133" i="2"/>
  <c r="S133" i="2"/>
  <c r="U133" i="2" s="1"/>
  <c r="P133" i="2"/>
  <c r="O133" i="2"/>
  <c r="T132" i="2"/>
  <c r="S132" i="2"/>
  <c r="U132" i="2" s="1"/>
  <c r="P132" i="2"/>
  <c r="O132" i="2"/>
  <c r="T131" i="2"/>
  <c r="S131" i="2"/>
  <c r="U131" i="2" s="1"/>
  <c r="P131" i="2"/>
  <c r="O131" i="2"/>
  <c r="T130" i="2"/>
  <c r="S130" i="2"/>
  <c r="U130" i="2" s="1"/>
  <c r="P130" i="2"/>
  <c r="O130" i="2"/>
  <c r="T129" i="2"/>
  <c r="S129" i="2"/>
  <c r="U129" i="2" s="1"/>
  <c r="P129" i="2"/>
  <c r="O129" i="2"/>
  <c r="T128" i="2"/>
  <c r="S128" i="2"/>
  <c r="U128" i="2" s="1"/>
  <c r="P128" i="2"/>
  <c r="O128" i="2"/>
  <c r="T127" i="2"/>
  <c r="S127" i="2"/>
  <c r="U127" i="2" s="1"/>
  <c r="P127" i="2"/>
  <c r="O127" i="2"/>
  <c r="T126" i="2"/>
  <c r="S126" i="2"/>
  <c r="U126" i="2" s="1"/>
  <c r="P126" i="2"/>
  <c r="O126" i="2"/>
  <c r="T125" i="2"/>
  <c r="S125" i="2"/>
  <c r="U125" i="2" s="1"/>
  <c r="P125" i="2"/>
  <c r="O125" i="2"/>
  <c r="T124" i="2"/>
  <c r="S124" i="2"/>
  <c r="U124" i="2" s="1"/>
  <c r="P124" i="2"/>
  <c r="O124" i="2"/>
  <c r="T123" i="2"/>
  <c r="S123" i="2"/>
  <c r="U123" i="2" s="1"/>
  <c r="P123" i="2"/>
  <c r="O123" i="2"/>
  <c r="T122" i="2"/>
  <c r="S122" i="2"/>
  <c r="U122" i="2" s="1"/>
  <c r="P122" i="2"/>
  <c r="O122" i="2"/>
  <c r="T121" i="2"/>
  <c r="S121" i="2"/>
  <c r="U121" i="2" s="1"/>
  <c r="P121" i="2"/>
  <c r="O121" i="2"/>
  <c r="T120" i="2"/>
  <c r="S120" i="2"/>
  <c r="U120" i="2" s="1"/>
  <c r="P120" i="2"/>
  <c r="O120" i="2"/>
  <c r="T119" i="2"/>
  <c r="S119" i="2"/>
  <c r="U119" i="2" s="1"/>
  <c r="P119" i="2"/>
  <c r="O119" i="2"/>
  <c r="T118" i="2"/>
  <c r="S118" i="2"/>
  <c r="U118" i="2" s="1"/>
  <c r="P118" i="2"/>
  <c r="O118" i="2"/>
  <c r="T117" i="2"/>
  <c r="S117" i="2"/>
  <c r="U117" i="2" s="1"/>
  <c r="P117" i="2"/>
  <c r="O117" i="2"/>
  <c r="T116" i="2"/>
  <c r="S116" i="2"/>
  <c r="U116" i="2" s="1"/>
  <c r="P116" i="2"/>
  <c r="O116" i="2"/>
  <c r="T115" i="2"/>
  <c r="S115" i="2"/>
  <c r="U115" i="2" s="1"/>
  <c r="P115" i="2"/>
  <c r="O115" i="2"/>
  <c r="T114" i="2"/>
  <c r="S114" i="2"/>
  <c r="U114" i="2" s="1"/>
  <c r="P114" i="2"/>
  <c r="O114" i="2"/>
  <c r="T113" i="2"/>
  <c r="S113" i="2"/>
  <c r="U113" i="2" s="1"/>
  <c r="P113" i="2"/>
  <c r="O113" i="2"/>
  <c r="T112" i="2"/>
  <c r="S112" i="2"/>
  <c r="U112" i="2" s="1"/>
  <c r="P112" i="2"/>
  <c r="O112" i="2"/>
  <c r="T111" i="2"/>
  <c r="S111" i="2"/>
  <c r="U111" i="2" s="1"/>
  <c r="P111" i="2"/>
  <c r="O111" i="2"/>
  <c r="T110" i="2"/>
  <c r="S110" i="2"/>
  <c r="U110" i="2" s="1"/>
  <c r="P110" i="2"/>
  <c r="O110" i="2"/>
  <c r="T109" i="2"/>
  <c r="S109" i="2"/>
  <c r="U109" i="2" s="1"/>
  <c r="P109" i="2"/>
  <c r="O109" i="2"/>
  <c r="T108" i="2"/>
  <c r="S108" i="2"/>
  <c r="U108" i="2" s="1"/>
  <c r="P108" i="2"/>
  <c r="O108" i="2"/>
  <c r="T107" i="2"/>
  <c r="S107" i="2"/>
  <c r="U107" i="2" s="1"/>
  <c r="P107" i="2"/>
  <c r="O107" i="2"/>
  <c r="T106" i="2"/>
  <c r="S106" i="2"/>
  <c r="U106" i="2" s="1"/>
  <c r="P106" i="2"/>
  <c r="O106" i="2"/>
  <c r="T105" i="2"/>
  <c r="S105" i="2"/>
  <c r="U105" i="2" s="1"/>
  <c r="P105" i="2"/>
  <c r="O105" i="2"/>
  <c r="T104" i="2"/>
  <c r="S104" i="2"/>
  <c r="U104" i="2" s="1"/>
  <c r="P104" i="2"/>
  <c r="O104" i="2"/>
  <c r="T103" i="2"/>
  <c r="S103" i="2"/>
  <c r="U103" i="2" s="1"/>
  <c r="P103" i="2"/>
  <c r="O103" i="2"/>
  <c r="T102" i="2"/>
  <c r="S102" i="2"/>
  <c r="U102" i="2" s="1"/>
  <c r="P102" i="2"/>
  <c r="O102" i="2"/>
  <c r="T101" i="2"/>
  <c r="S101" i="2"/>
  <c r="U101" i="2" s="1"/>
  <c r="P101" i="2"/>
  <c r="O101" i="2"/>
  <c r="T100" i="2"/>
  <c r="S100" i="2"/>
  <c r="U100" i="2" s="1"/>
  <c r="P100" i="2"/>
  <c r="O100" i="2"/>
  <c r="T99" i="2"/>
  <c r="S99" i="2"/>
  <c r="U99" i="2" s="1"/>
  <c r="P99" i="2"/>
  <c r="O99" i="2"/>
  <c r="T98" i="2"/>
  <c r="S98" i="2"/>
  <c r="U98" i="2" s="1"/>
  <c r="P98" i="2"/>
  <c r="O98" i="2"/>
  <c r="T97" i="2"/>
  <c r="S97" i="2"/>
  <c r="U97" i="2" s="1"/>
  <c r="P97" i="2"/>
  <c r="O97" i="2"/>
  <c r="T96" i="2"/>
  <c r="S96" i="2"/>
  <c r="U96" i="2" s="1"/>
  <c r="P96" i="2"/>
  <c r="O96" i="2"/>
  <c r="T95" i="2"/>
  <c r="S95" i="2"/>
  <c r="U95" i="2" s="1"/>
  <c r="P95" i="2"/>
  <c r="O95" i="2"/>
  <c r="T94" i="2"/>
  <c r="S94" i="2"/>
  <c r="U94" i="2" s="1"/>
  <c r="P94" i="2"/>
  <c r="O94" i="2"/>
  <c r="T93" i="2"/>
  <c r="S93" i="2"/>
  <c r="U93" i="2" s="1"/>
  <c r="P93" i="2"/>
  <c r="O93" i="2"/>
  <c r="T92" i="2"/>
  <c r="S92" i="2"/>
  <c r="U92" i="2" s="1"/>
  <c r="P92" i="2"/>
  <c r="O92" i="2"/>
  <c r="T91" i="2"/>
  <c r="S91" i="2"/>
  <c r="U91" i="2" s="1"/>
  <c r="P91" i="2"/>
  <c r="O91" i="2"/>
  <c r="T90" i="2"/>
  <c r="S90" i="2"/>
  <c r="U90" i="2" s="1"/>
  <c r="P90" i="2"/>
  <c r="O90" i="2"/>
  <c r="T89" i="2"/>
  <c r="S89" i="2"/>
  <c r="U89" i="2" s="1"/>
  <c r="P89" i="2"/>
  <c r="O89" i="2"/>
  <c r="T88" i="2"/>
  <c r="S88" i="2"/>
  <c r="U88" i="2" s="1"/>
  <c r="P88" i="2"/>
  <c r="O88" i="2"/>
  <c r="T87" i="2"/>
  <c r="S87" i="2"/>
  <c r="U87" i="2" s="1"/>
  <c r="P87" i="2"/>
  <c r="O87" i="2"/>
  <c r="T86" i="2"/>
  <c r="S86" i="2"/>
  <c r="U86" i="2" s="1"/>
  <c r="P86" i="2"/>
  <c r="O86" i="2"/>
  <c r="T85" i="2"/>
  <c r="S85" i="2"/>
  <c r="U85" i="2" s="1"/>
  <c r="P85" i="2"/>
  <c r="O85" i="2"/>
  <c r="T84" i="2"/>
  <c r="S84" i="2"/>
  <c r="U84" i="2" s="1"/>
  <c r="P84" i="2"/>
  <c r="O84" i="2"/>
  <c r="T83" i="2"/>
  <c r="S83" i="2"/>
  <c r="U83" i="2" s="1"/>
  <c r="P83" i="2"/>
  <c r="O83" i="2"/>
  <c r="T82" i="2"/>
  <c r="S82" i="2"/>
  <c r="U82" i="2" s="1"/>
  <c r="P82" i="2"/>
  <c r="O82" i="2"/>
  <c r="T81" i="2"/>
  <c r="S81" i="2"/>
  <c r="U81" i="2" s="1"/>
  <c r="P81" i="2"/>
  <c r="O81" i="2"/>
  <c r="T80" i="2"/>
  <c r="S80" i="2"/>
  <c r="U80" i="2" s="1"/>
  <c r="P80" i="2"/>
  <c r="O80" i="2"/>
  <c r="T79" i="2"/>
  <c r="S79" i="2"/>
  <c r="U79" i="2" s="1"/>
  <c r="P79" i="2"/>
  <c r="O79" i="2"/>
  <c r="T78" i="2"/>
  <c r="S78" i="2"/>
  <c r="U78" i="2" s="1"/>
  <c r="P78" i="2"/>
  <c r="O78" i="2"/>
  <c r="T77" i="2"/>
  <c r="S77" i="2"/>
  <c r="U77" i="2" s="1"/>
  <c r="P77" i="2"/>
  <c r="O77" i="2"/>
  <c r="T76" i="2"/>
  <c r="S76" i="2"/>
  <c r="U76" i="2" s="1"/>
  <c r="P76" i="2"/>
  <c r="O76" i="2"/>
  <c r="T75" i="2"/>
  <c r="S75" i="2"/>
  <c r="U75" i="2" s="1"/>
  <c r="P75" i="2"/>
  <c r="O75" i="2"/>
  <c r="T74" i="2"/>
  <c r="S74" i="2"/>
  <c r="U74" i="2" s="1"/>
  <c r="P74" i="2"/>
  <c r="O74" i="2"/>
  <c r="T73" i="2"/>
  <c r="S73" i="2"/>
  <c r="U73" i="2" s="1"/>
  <c r="P73" i="2"/>
  <c r="O73" i="2"/>
  <c r="T72" i="2"/>
  <c r="S72" i="2"/>
  <c r="U72" i="2" s="1"/>
  <c r="P72" i="2"/>
  <c r="O72" i="2"/>
  <c r="T71" i="2"/>
  <c r="S71" i="2"/>
  <c r="U71" i="2" s="1"/>
  <c r="P71" i="2"/>
  <c r="O71" i="2"/>
  <c r="T70" i="2"/>
  <c r="S70" i="2"/>
  <c r="U70" i="2" s="1"/>
  <c r="P70" i="2"/>
  <c r="O70" i="2"/>
  <c r="T69" i="2"/>
  <c r="S69" i="2"/>
  <c r="U69" i="2" s="1"/>
  <c r="P69" i="2"/>
  <c r="O69" i="2"/>
  <c r="T68" i="2"/>
  <c r="S68" i="2"/>
  <c r="U68" i="2" s="1"/>
  <c r="P68" i="2"/>
  <c r="O68" i="2"/>
  <c r="T67" i="2"/>
  <c r="S67" i="2"/>
  <c r="U67" i="2" s="1"/>
  <c r="P67" i="2"/>
  <c r="O67" i="2"/>
  <c r="T66" i="2"/>
  <c r="S66" i="2"/>
  <c r="U66" i="2" s="1"/>
  <c r="P66" i="2"/>
  <c r="O66" i="2"/>
  <c r="T65" i="2"/>
  <c r="S65" i="2"/>
  <c r="U65" i="2" s="1"/>
  <c r="P65" i="2"/>
  <c r="O65" i="2"/>
  <c r="T64" i="2"/>
  <c r="S64" i="2"/>
  <c r="U64" i="2" s="1"/>
  <c r="P64" i="2"/>
  <c r="O64" i="2"/>
  <c r="T63" i="2"/>
  <c r="S63" i="2"/>
  <c r="U63" i="2" s="1"/>
  <c r="P63" i="2"/>
  <c r="O63" i="2"/>
  <c r="T62" i="2"/>
  <c r="S62" i="2"/>
  <c r="U62" i="2" s="1"/>
  <c r="P62" i="2"/>
  <c r="O62" i="2"/>
  <c r="T61" i="2"/>
  <c r="S61" i="2"/>
  <c r="U61" i="2" s="1"/>
  <c r="P61" i="2"/>
  <c r="O61" i="2"/>
  <c r="T60" i="2"/>
  <c r="S60" i="2"/>
  <c r="U60" i="2" s="1"/>
  <c r="P60" i="2"/>
  <c r="O60" i="2"/>
  <c r="T59" i="2"/>
  <c r="S59" i="2"/>
  <c r="U59" i="2" s="1"/>
  <c r="P59" i="2"/>
  <c r="O59" i="2"/>
  <c r="T58" i="2"/>
  <c r="S58" i="2"/>
  <c r="U58" i="2" s="1"/>
  <c r="P58" i="2"/>
  <c r="O58" i="2"/>
  <c r="T57" i="2"/>
  <c r="S57" i="2"/>
  <c r="U57" i="2" s="1"/>
  <c r="P57" i="2"/>
  <c r="O57" i="2"/>
  <c r="T56" i="2"/>
  <c r="S56" i="2"/>
  <c r="U56" i="2" s="1"/>
  <c r="P56" i="2"/>
  <c r="O56" i="2"/>
  <c r="T55" i="2"/>
  <c r="S55" i="2"/>
  <c r="U55" i="2" s="1"/>
  <c r="P55" i="2"/>
  <c r="O55" i="2"/>
  <c r="T54" i="2"/>
  <c r="S54" i="2"/>
  <c r="U54" i="2" s="1"/>
  <c r="P54" i="2"/>
  <c r="O54" i="2"/>
  <c r="T53" i="2"/>
  <c r="S53" i="2"/>
  <c r="U53" i="2" s="1"/>
  <c r="P53" i="2"/>
  <c r="O53" i="2"/>
  <c r="T52" i="2"/>
  <c r="S52" i="2"/>
  <c r="U52" i="2" s="1"/>
  <c r="P52" i="2"/>
  <c r="O52" i="2"/>
  <c r="T51" i="2"/>
  <c r="S51" i="2"/>
  <c r="U51" i="2" s="1"/>
  <c r="P51" i="2"/>
  <c r="O51" i="2"/>
  <c r="T50" i="2"/>
  <c r="S50" i="2"/>
  <c r="U50" i="2" s="1"/>
  <c r="P50" i="2"/>
  <c r="O50" i="2"/>
  <c r="T49" i="2"/>
  <c r="S49" i="2"/>
  <c r="U49" i="2" s="1"/>
  <c r="P49" i="2"/>
  <c r="O49" i="2"/>
  <c r="T48" i="2"/>
  <c r="S48" i="2"/>
  <c r="U48" i="2" s="1"/>
  <c r="P48" i="2"/>
  <c r="O48" i="2"/>
  <c r="T47" i="2"/>
  <c r="S47" i="2"/>
  <c r="U47" i="2" s="1"/>
  <c r="P47" i="2"/>
  <c r="O47" i="2"/>
  <c r="T46" i="2"/>
  <c r="S46" i="2"/>
  <c r="U46" i="2" s="1"/>
  <c r="P46" i="2"/>
  <c r="O46" i="2"/>
  <c r="T45" i="2"/>
  <c r="S45" i="2"/>
  <c r="U45" i="2" s="1"/>
  <c r="P45" i="2"/>
  <c r="O45" i="2"/>
  <c r="T44" i="2"/>
  <c r="S44" i="2"/>
  <c r="U44" i="2" s="1"/>
  <c r="P44" i="2"/>
  <c r="O44" i="2"/>
  <c r="T43" i="2"/>
  <c r="S43" i="2"/>
  <c r="U43" i="2" s="1"/>
  <c r="P43" i="2"/>
  <c r="O43" i="2"/>
  <c r="T42" i="2"/>
  <c r="S42" i="2"/>
  <c r="U42" i="2" s="1"/>
  <c r="P42" i="2"/>
  <c r="O42" i="2"/>
  <c r="T41" i="2"/>
  <c r="S41" i="2"/>
  <c r="U41" i="2" s="1"/>
  <c r="P41" i="2"/>
  <c r="O41" i="2"/>
  <c r="T40" i="2"/>
  <c r="S40" i="2"/>
  <c r="U40" i="2" s="1"/>
  <c r="P40" i="2"/>
  <c r="O40" i="2"/>
  <c r="T39" i="2"/>
  <c r="S39" i="2"/>
  <c r="U39" i="2" s="1"/>
  <c r="P39" i="2"/>
  <c r="O39" i="2"/>
  <c r="T38" i="2"/>
  <c r="S38" i="2"/>
  <c r="U38" i="2" s="1"/>
  <c r="P38" i="2"/>
  <c r="O38" i="2"/>
  <c r="T37" i="2"/>
  <c r="S37" i="2"/>
  <c r="U37" i="2" s="1"/>
  <c r="P37" i="2"/>
  <c r="O37" i="2"/>
  <c r="T36" i="2"/>
  <c r="S36" i="2"/>
  <c r="U36" i="2" s="1"/>
  <c r="P36" i="2"/>
  <c r="O36" i="2"/>
  <c r="T35" i="2"/>
  <c r="S35" i="2"/>
  <c r="U35" i="2" s="1"/>
  <c r="P35" i="2"/>
  <c r="O35" i="2"/>
  <c r="T34" i="2"/>
  <c r="S34" i="2"/>
  <c r="U34" i="2" s="1"/>
  <c r="P34" i="2"/>
  <c r="O34" i="2"/>
  <c r="T33" i="2"/>
  <c r="S33" i="2"/>
  <c r="U33" i="2" s="1"/>
  <c r="P33" i="2"/>
  <c r="O33" i="2"/>
  <c r="T32" i="2"/>
  <c r="S32" i="2"/>
  <c r="U32" i="2" s="1"/>
  <c r="P32" i="2"/>
  <c r="O32" i="2"/>
  <c r="T31" i="2"/>
  <c r="S31" i="2"/>
  <c r="U31" i="2" s="1"/>
  <c r="P31" i="2"/>
  <c r="O31" i="2"/>
  <c r="T30" i="2"/>
  <c r="S30" i="2"/>
  <c r="U30" i="2" s="1"/>
  <c r="P30" i="2"/>
  <c r="O30" i="2"/>
  <c r="T29" i="2"/>
  <c r="S29" i="2"/>
  <c r="U29" i="2" s="1"/>
  <c r="P29" i="2"/>
  <c r="O29" i="2"/>
  <c r="T28" i="2"/>
  <c r="S28" i="2"/>
  <c r="U28" i="2" s="1"/>
  <c r="P28" i="2"/>
  <c r="O28" i="2"/>
  <c r="T27" i="2"/>
  <c r="S27" i="2"/>
  <c r="U27" i="2" s="1"/>
  <c r="P27" i="2"/>
  <c r="O27" i="2"/>
  <c r="T26" i="2"/>
  <c r="S26" i="2"/>
  <c r="U26" i="2" s="1"/>
  <c r="P26" i="2"/>
  <c r="O26" i="2"/>
  <c r="T25" i="2"/>
  <c r="S25" i="2"/>
  <c r="U25" i="2" s="1"/>
  <c r="P25" i="2"/>
  <c r="O25" i="2"/>
  <c r="T24" i="2"/>
  <c r="S24" i="2"/>
  <c r="U24" i="2" s="1"/>
  <c r="P24" i="2"/>
  <c r="O24" i="2"/>
  <c r="T23" i="2"/>
  <c r="S23" i="2"/>
  <c r="U23" i="2" s="1"/>
  <c r="P23" i="2"/>
  <c r="O23" i="2"/>
  <c r="T22" i="2"/>
  <c r="S22" i="2"/>
  <c r="U22" i="2" s="1"/>
  <c r="P22" i="2"/>
  <c r="O22" i="2"/>
  <c r="T21" i="2"/>
  <c r="S21" i="2"/>
  <c r="U21" i="2" s="1"/>
  <c r="P21" i="2"/>
  <c r="O21" i="2"/>
  <c r="T20" i="2"/>
  <c r="S20" i="2"/>
  <c r="U20" i="2" s="1"/>
  <c r="P20" i="2"/>
  <c r="O20" i="2"/>
  <c r="T19" i="2"/>
  <c r="S19" i="2"/>
  <c r="U19" i="2" s="1"/>
  <c r="P19" i="2"/>
  <c r="O19" i="2"/>
  <c r="T18" i="2"/>
  <c r="S18" i="2"/>
  <c r="U18" i="2" s="1"/>
  <c r="P18" i="2"/>
  <c r="O18" i="2"/>
  <c r="T17" i="2"/>
  <c r="S17" i="2"/>
  <c r="U17" i="2" s="1"/>
  <c r="P17" i="2"/>
  <c r="O17" i="2"/>
  <c r="T16" i="2"/>
  <c r="S16" i="2"/>
  <c r="U16" i="2" s="1"/>
  <c r="P16" i="2"/>
  <c r="O16" i="2"/>
  <c r="T15" i="2"/>
  <c r="S15" i="2"/>
  <c r="U15" i="2" s="1"/>
  <c r="P15" i="2"/>
  <c r="O15" i="2"/>
  <c r="T14" i="2"/>
  <c r="S14" i="2"/>
  <c r="U14" i="2" s="1"/>
  <c r="P14" i="2"/>
  <c r="O14" i="2"/>
  <c r="T13" i="2"/>
  <c r="S13" i="2"/>
  <c r="U13" i="2" s="1"/>
  <c r="P13" i="2"/>
  <c r="O13" i="2"/>
  <c r="T12" i="2"/>
  <c r="S12" i="2"/>
  <c r="U12" i="2" s="1"/>
  <c r="P12" i="2"/>
  <c r="O12" i="2"/>
  <c r="T11" i="2"/>
  <c r="S11" i="2"/>
  <c r="U11" i="2" s="1"/>
  <c r="P11" i="2"/>
  <c r="O11" i="2"/>
  <c r="T10" i="2"/>
  <c r="S10" i="2"/>
  <c r="U10" i="2" s="1"/>
  <c r="P10" i="2"/>
  <c r="O10" i="2"/>
  <c r="T9" i="2"/>
  <c r="S9" i="2"/>
  <c r="U9" i="2" s="1"/>
  <c r="P9" i="2"/>
  <c r="O9" i="2"/>
  <c r="T8" i="2"/>
  <c r="S8" i="2"/>
  <c r="U8" i="2" s="1"/>
  <c r="P8" i="2"/>
  <c r="O8" i="2"/>
  <c r="T7" i="2"/>
  <c r="S7" i="2"/>
  <c r="U7" i="2" s="1"/>
  <c r="P7" i="2"/>
  <c r="O7" i="2"/>
  <c r="T6" i="2"/>
  <c r="S6" i="2"/>
  <c r="U6" i="2" s="1"/>
  <c r="P6" i="2"/>
  <c r="O6" i="2"/>
  <c r="T5" i="2"/>
  <c r="S5" i="2"/>
  <c r="U5" i="2" s="1"/>
  <c r="P5" i="2"/>
  <c r="O5" i="2"/>
  <c r="T4" i="2"/>
  <c r="S4" i="2"/>
  <c r="U4" i="2" s="1"/>
  <c r="P4" i="2"/>
  <c r="O4" i="2"/>
  <c r="T3" i="2"/>
  <c r="S3" i="2"/>
  <c r="U3" i="2" s="1"/>
  <c r="P3" i="2"/>
  <c r="O3" i="2"/>
  <c r="T2" i="2"/>
  <c r="S2" i="2"/>
  <c r="U2" i="2" s="1"/>
  <c r="P2" i="2"/>
  <c r="O2" i="2"/>
  <c r="F4" i="16" l="1"/>
  <c r="F12" i="16"/>
  <c r="F3" i="16"/>
  <c r="F11" i="16"/>
  <c r="F5" i="16"/>
  <c r="F13" i="16"/>
  <c r="F6" i="16"/>
  <c r="F14" i="16"/>
  <c r="F9" i="16"/>
</calcChain>
</file>

<file path=xl/sharedStrings.xml><?xml version="1.0" encoding="utf-8"?>
<sst xmlns="http://schemas.openxmlformats.org/spreadsheetml/2006/main" count="33082" uniqueCount="8430">
  <si>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</si>
  <si>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</si>
  <si>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</si>
  <si>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</si>
  <si>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</si>
  <si>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</si>
  <si>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</si>
  <si>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</si>
  <si>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</si>
  <si>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</si>
  <si>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</si>
  <si>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</si>
  <si>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</si>
  <si>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</si>
  <si>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</si>
  <si>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</si>
  <si>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</si>
  <si>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</si>
  <si>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</si>
  <si>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</si>
  <si>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</si>
  <si>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</si>
  <si>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</si>
  <si>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</si>
  <si>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</si>
  <si>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</si>
  <si>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</si>
  <si>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</si>
  <si>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</si>
  <si>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</si>
  <si>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</si>
  <si>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</si>
  <si>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</si>
  <si>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</si>
  <si>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</si>
  <si>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</si>
  <si>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</si>
  <si>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</si>
  <si>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</si>
  <si>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</si>
  <si>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</si>
  <si>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</si>
  <si>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</si>
  <si>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</si>
  <si>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</si>
  <si>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</si>
  <si>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</si>
  <si>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</si>
  <si>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</si>
  <si>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</si>
  <si>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</si>
  <si>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</si>
  <si>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</si>
  <si>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</si>
  <si>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</si>
  <si>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</si>
  <si>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</si>
  <si>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</si>
  <si>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</si>
  <si>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</si>
  <si>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</si>
  <si>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</si>
  <si>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</si>
  <si>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</si>
  <si>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</si>
  <si>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</si>
  <si>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</si>
  <si>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</si>
  <si>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</si>
  <si>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</si>
  <si>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</si>
  <si>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</si>
  <si>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</si>
  <si>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</si>
  <si>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</si>
  <si>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</si>
  <si>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</si>
  <si>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</si>
  <si>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</si>
  <si>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</si>
  <si>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</si>
  <si>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</si>
  <si>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</si>
  <si>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</si>
  <si>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</si>
  <si>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</si>
  <si>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</si>
  <si>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</si>
  <si>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</si>
  <si>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</si>
  <si>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</si>
  <si>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</si>
  <si>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</si>
  <si>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</si>
  <si>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</si>
  <si>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</si>
  <si>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</si>
  <si>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</si>
  <si>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</si>
  <si>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</si>
  <si>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</si>
  <si>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</si>
  <si>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</si>
  <si>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</si>
  <si>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</si>
  <si>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</si>
  <si>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</si>
  <si>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</si>
  <si>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</si>
  <si>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</si>
  <si>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</si>
  <si>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</si>
  <si>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</si>
  <si>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</si>
  <si>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</si>
  <si>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</si>
  <si>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</si>
  <si>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</si>
  <si>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</si>
  <si>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</si>
  <si>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</si>
  <si>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</si>
  <si>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</si>
  <si>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</si>
  <si>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</si>
  <si>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</si>
  <si>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</si>
  <si>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</si>
  <si>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</si>
  <si>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</si>
  <si>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</si>
  <si>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</si>
  <si>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</si>
  <si>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</si>
  <si>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</si>
  <si>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</si>
  <si>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</si>
  <si>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</si>
  <si>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</si>
  <si>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</si>
  <si>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</si>
  <si>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</si>
  <si>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</si>
  <si>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</si>
  <si>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</si>
  <si>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</si>
  <si>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</si>
  <si>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</si>
  <si>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</si>
  <si>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</si>
  <si>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</si>
  <si>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</si>
  <si>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</si>
  <si>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</si>
  <si>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</si>
  <si>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</si>
  <si>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</si>
  <si>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</si>
  <si>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</si>
  <si>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</si>
  <si>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</si>
  <si>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</si>
  <si>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</si>
  <si>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</si>
  <si>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</si>
  <si>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</si>
  <si>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</si>
  <si>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</si>
  <si>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</si>
  <si>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</si>
  <si>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</si>
  <si>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</si>
  <si>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</si>
  <si>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</si>
  <si>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</si>
  <si>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</si>
  <si>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</si>
  <si>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</si>
  <si>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</si>
  <si>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</si>
  <si>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</si>
  <si>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</si>
  <si>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</si>
  <si>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</si>
  <si>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</si>
  <si>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</si>
  <si>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</si>
  <si>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</si>
  <si>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</si>
  <si>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</si>
  <si>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</si>
  <si>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</si>
  <si>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</si>
  <si>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</si>
  <si>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</si>
  <si>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</si>
  <si>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</si>
  <si>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</si>
  <si>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</si>
  <si>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</si>
  <si>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</si>
  <si>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</si>
  <si>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</si>
  <si>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</si>
  <si>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</si>
  <si>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</si>
  <si>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</si>
  <si>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</si>
  <si>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</si>
  <si>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</si>
  <si>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</si>
  <si>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</si>
  <si>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</si>
  <si>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</si>
  <si>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</si>
  <si>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</si>
  <si>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</si>
  <si>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</si>
  <si>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</si>
  <si>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</si>
  <si>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</si>
  <si>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</si>
  <si>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</si>
  <si>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</si>
  <si>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</si>
  <si>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</si>
  <si>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</si>
  <si>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</si>
  <si>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</si>
  <si>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</si>
  <si>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</si>
  <si>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</si>
  <si>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</si>
  <si>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</si>
  <si>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</si>
  <si>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</si>
  <si>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</si>
  <si>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</si>
  <si>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</si>
  <si>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</si>
  <si>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</si>
  <si>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</si>
  <si>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</si>
  <si>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</si>
  <si>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</si>
  <si>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</si>
  <si>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</si>
  <si>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</si>
  <si>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</si>
  <si>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</si>
  <si>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</si>
  <si>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</si>
  <si>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</si>
  <si>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</si>
  <si>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</si>
  <si>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</si>
  <si>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</si>
  <si>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</si>
  <si>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</si>
  <si>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</si>
  <si>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</si>
  <si>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</si>
  <si>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</si>
  <si>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</si>
  <si>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</si>
  <si>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</si>
  <si>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</si>
  <si>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</si>
  <si>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</si>
  <si>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</si>
  <si>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</si>
  <si>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</si>
  <si>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</si>
  <si>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</si>
  <si>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</si>
  <si>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</si>
  <si>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</si>
  <si>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</si>
  <si>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</si>
  <si>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</si>
  <si>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</si>
  <si>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</si>
  <si>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</si>
  <si>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</si>
  <si>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</si>
  <si>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</si>
  <si>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</si>
  <si>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</si>
  <si>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</si>
  <si>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</si>
  <si>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</si>
  <si>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</si>
  <si>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</si>
  <si>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</si>
  <si>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</si>
  <si>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</si>
  <si>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</si>
  <si>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</si>
  <si>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</si>
  <si>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</si>
  <si>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</si>
  <si>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</si>
  <si>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</si>
  <si>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</si>
  <si>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</si>
  <si>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</si>
  <si>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</si>
  <si>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</si>
  <si>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</si>
  <si>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</si>
  <si>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</si>
  <si>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</si>
  <si>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</si>
  <si>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</si>
  <si>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</si>
  <si>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</si>
  <si>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</si>
  <si>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</si>
  <si>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</si>
  <si>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</si>
  <si>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</si>
  <si>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</si>
  <si>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</si>
  <si>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</si>
  <si>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</si>
  <si>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</si>
  <si>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</si>
  <si>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</si>
  <si>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</si>
  <si>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</si>
  <si>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</si>
  <si>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</si>
  <si>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</si>
  <si>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</si>
  <si>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</si>
  <si>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</si>
  <si>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</si>
  <si>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</si>
  <si>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</si>
  <si>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</si>
  <si>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</si>
  <si>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</si>
  <si>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</si>
  <si>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</si>
  <si>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</si>
  <si>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</si>
  <si>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</si>
  <si>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</si>
  <si>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</si>
  <si>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</si>
  <si>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</si>
  <si>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</si>
  <si>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</si>
  <si>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</si>
  <si>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</si>
  <si>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</si>
  <si>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</si>
  <si>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</si>
  <si>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</si>
  <si>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</si>
  <si>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</si>
  <si>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</si>
  <si>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</si>
  <si>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</si>
  <si>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</si>
  <si>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</si>
  <si>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</si>
  <si>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</si>
  <si>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</si>
  <si>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</si>
  <si>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</si>
  <si>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</si>
  <si>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</si>
  <si>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</si>
  <si>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</si>
  <si>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</si>
  <si>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</si>
  <si>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</si>
  <si>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</si>
  <si>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</si>
  <si>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</si>
  <si>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</si>
  <si>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</si>
  <si>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</si>
  <si>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</si>
  <si>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</si>
  <si>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</si>
  <si>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</si>
  <si>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</si>
  <si>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</si>
  <si>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</si>
  <si>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</si>
  <si>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</si>
  <si>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</si>
  <si>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</si>
  <si>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</si>
  <si>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</si>
  <si>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</si>
  <si>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</si>
  <si>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</si>
  <si>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</si>
  <si>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</si>
  <si>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</si>
  <si>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</si>
  <si>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</si>
  <si>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</si>
  <si>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</si>
  <si>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</si>
  <si>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</si>
  <si>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</si>
  <si>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</si>
  <si>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</si>
  <si>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</si>
  <si>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</si>
  <si>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</si>
  <si>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</si>
  <si>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</si>
  <si>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</si>
  <si>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</si>
  <si>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</si>
  <si>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</si>
  <si>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</si>
  <si>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</si>
  <si>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</si>
  <si>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</si>
  <si>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</si>
  <si>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</si>
  <si>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</si>
  <si>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</si>
  <si>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</si>
  <si>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</si>
  <si>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</si>
  <si>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</si>
  <si>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</si>
  <si>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</si>
  <si>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</si>
  <si>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</si>
  <si>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</si>
  <si>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</si>
  <si>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</si>
  <si>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</si>
  <si>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</si>
  <si>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</si>
  <si>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</si>
  <si>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</si>
  <si>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</si>
  <si>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</si>
  <si>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</si>
  <si>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</si>
  <si>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</si>
  <si>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</si>
  <si>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</si>
  <si>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</si>
  <si>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</si>
  <si>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</si>
  <si>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</si>
  <si>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</si>
  <si>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</si>
  <si>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</si>
  <si>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</si>
  <si>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</si>
  <si>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</si>
  <si>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</si>
  <si>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</si>
  <si>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</si>
  <si>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</si>
  <si>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</si>
  <si>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</si>
  <si>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</si>
  <si>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</si>
  <si>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</si>
  <si>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</si>
  <si>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</si>
  <si>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</si>
  <si>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</si>
  <si>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</si>
  <si>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</si>
  <si>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</si>
  <si>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</si>
  <si>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</si>
  <si>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</si>
  <si>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</si>
  <si>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</si>
  <si>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</si>
  <si>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</si>
  <si>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</si>
  <si>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</si>
  <si>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</si>
  <si>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</si>
  <si>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</si>
  <si>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</si>
  <si>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</si>
  <si>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</si>
  <si>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</si>
  <si>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</si>
  <si>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</si>
  <si>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</si>
  <si>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</si>
  <si>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</si>
  <si>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</si>
  <si>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</si>
  <si>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</si>
  <si>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</si>
  <si>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</si>
  <si>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</si>
  <si>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</si>
  <si>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</si>
  <si>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</si>
  <si>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</si>
  <si>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</si>
  <si>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</si>
  <si>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</si>
  <si>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</si>
  <si>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</si>
  <si>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</si>
  <si>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</si>
  <si>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</si>
  <si>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</si>
  <si>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</si>
  <si>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</si>
  <si>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</si>
  <si>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</si>
  <si>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</si>
  <si>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</si>
  <si>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</si>
  <si>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</si>
  <si>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</si>
  <si>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</si>
  <si>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</si>
  <si>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</si>
  <si>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</si>
  <si>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</si>
  <si>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</si>
  <si>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</si>
  <si>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</si>
  <si>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</si>
  <si>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</si>
  <si>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</si>
  <si>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</si>
  <si>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</si>
  <si>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</si>
  <si>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</si>
  <si>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</si>
  <si>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</si>
  <si>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</si>
  <si>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</si>
  <si>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</si>
  <si>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</si>
  <si>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</si>
  <si>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</si>
  <si>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</si>
  <si>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</si>
  <si>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</si>
  <si>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</si>
  <si>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</si>
  <si>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</si>
  <si>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</si>
  <si>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</si>
  <si>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</si>
  <si>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</si>
  <si>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</si>
  <si>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</si>
  <si>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</si>
  <si>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</si>
  <si>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</si>
  <si>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</si>
  <si>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</si>
  <si>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</si>
  <si>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</si>
  <si>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</si>
  <si>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</si>
  <si>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</si>
  <si>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</si>
  <si>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</si>
  <si>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</si>
  <si>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</si>
  <si>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</si>
  <si>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</si>
  <si>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</si>
  <si>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</si>
  <si>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</si>
  <si>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</si>
  <si>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</si>
  <si>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</si>
  <si>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</si>
  <si>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</si>
  <si>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</si>
  <si>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</si>
  <si>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</si>
  <si>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</si>
  <si>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</si>
  <si>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</si>
  <si>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</si>
  <si>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</si>
  <si>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</si>
  <si>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</si>
  <si>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</si>
  <si>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</si>
  <si>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</si>
  <si>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</si>
  <si>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</si>
  <si>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</si>
  <si>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</si>
  <si>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</si>
  <si>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</si>
  <si>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</si>
  <si>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</si>
  <si>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</si>
  <si>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</si>
  <si>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</si>
  <si>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</si>
  <si>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</si>
  <si>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</si>
  <si>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</si>
  <si>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</si>
  <si>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</si>
  <si>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</si>
  <si>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</si>
  <si>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</si>
  <si>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</si>
  <si>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</si>
  <si>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</si>
  <si>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</si>
  <si>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</si>
  <si>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</si>
  <si>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</si>
  <si>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</si>
  <si>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</si>
  <si>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</si>
  <si>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</si>
  <si>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</si>
  <si>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</si>
  <si>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</si>
  <si>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</si>
  <si>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</si>
  <si>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</si>
  <si>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</si>
  <si>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</si>
  <si>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</si>
  <si>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</si>
  <si>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</si>
  <si>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</si>
  <si>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</si>
  <si>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</si>
  <si>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</si>
  <si>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</si>
  <si>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</si>
  <si>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</si>
  <si>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</si>
  <si>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</si>
  <si>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</si>
  <si>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</si>
  <si>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</si>
  <si>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</si>
  <si>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</si>
  <si>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</si>
  <si>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</si>
  <si>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</si>
  <si>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</si>
  <si>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</si>
  <si>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</si>
  <si>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</si>
  <si>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</si>
  <si>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</si>
  <si>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</si>
  <si>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</si>
  <si>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</si>
  <si>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</si>
  <si>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</si>
  <si>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</si>
  <si>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</si>
  <si>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</si>
  <si>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</si>
  <si>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</si>
  <si>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</si>
  <si>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</si>
  <si>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</si>
  <si>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</si>
  <si>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</si>
  <si>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</si>
  <si>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</si>
  <si>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</si>
  <si>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</si>
  <si>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</si>
  <si>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</si>
  <si>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</si>
  <si>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</si>
  <si>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</si>
  <si>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</si>
  <si>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</si>
  <si>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</si>
  <si>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</si>
  <si>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</si>
  <si>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</si>
  <si>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</si>
  <si>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</si>
  <si>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</si>
  <si>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</si>
  <si>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</si>
  <si>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</si>
  <si>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</si>
  <si>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</si>
  <si>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</si>
  <si>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</si>
  <si>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</si>
  <si>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</si>
  <si>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</si>
  <si>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</si>
  <si>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</si>
  <si>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</si>
  <si>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</si>
  <si>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</si>
  <si>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</si>
  <si>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</si>
  <si>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</si>
  <si>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</si>
  <si>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</si>
  <si>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</si>
  <si>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</si>
  <si>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</si>
  <si>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</si>
  <si>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</si>
  <si>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</si>
  <si>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</si>
  <si>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</si>
  <si>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</si>
  <si>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</si>
  <si>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</si>
  <si>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</si>
  <si>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</si>
  <si>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</si>
  <si>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</si>
  <si>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</si>
  <si>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</si>
  <si>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</si>
  <si>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</si>
  <si>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</si>
  <si>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</si>
  <si>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</si>
  <si>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</si>
  <si>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</si>
  <si>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</si>
  <si>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</si>
  <si>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</si>
  <si>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</si>
  <si>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</si>
  <si>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</si>
  <si>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</si>
  <si>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</si>
  <si>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</si>
  <si>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</si>
  <si>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</si>
  <si>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</si>
  <si>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</si>
  <si>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</si>
  <si>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</si>
  <si>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</si>
  <si>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</si>
  <si>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</si>
  <si>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</si>
  <si>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</si>
  <si>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</si>
  <si>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</si>
  <si>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</si>
  <si>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</si>
  <si>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</si>
  <si>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</si>
  <si>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</si>
  <si>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</si>
  <si>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</si>
  <si>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</si>
  <si>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</si>
  <si>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</si>
  <si>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</si>
  <si>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</si>
  <si>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</si>
  <si>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</si>
  <si>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</si>
  <si>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</si>
  <si>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</si>
  <si>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</si>
  <si>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</si>
  <si>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</si>
  <si>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</si>
  <si>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</si>
  <si>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</si>
  <si>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</si>
  <si>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</si>
  <si>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</si>
  <si>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</si>
  <si>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</si>
  <si>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</si>
  <si>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</si>
  <si>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</si>
  <si>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</si>
  <si>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</si>
  <si>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</si>
  <si>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</si>
  <si>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</si>
  <si>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</si>
  <si>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</si>
  <si>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</si>
  <si>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</si>
  <si>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</si>
  <si>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</si>
  <si>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</si>
  <si>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</si>
  <si>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</si>
  <si>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</si>
  <si>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</si>
  <si>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</si>
  <si>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</si>
  <si>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</si>
  <si>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</si>
  <si>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</si>
  <si>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</si>
  <si>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</si>
  <si>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</si>
  <si>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</si>
  <si>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</si>
  <si>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</si>
  <si>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</si>
  <si>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</si>
  <si>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</si>
  <si>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</si>
  <si>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</si>
  <si>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</si>
  <si>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</si>
  <si>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</si>
  <si>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</si>
  <si>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</si>
  <si>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</si>
  <si>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</si>
  <si>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</si>
  <si>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</si>
  <si>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</si>
  <si>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</si>
  <si>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</si>
  <si>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</si>
  <si>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</si>
  <si>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</si>
  <si>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</si>
  <si>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</si>
  <si>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</si>
  <si>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</si>
  <si>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</si>
  <si>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</si>
  <si>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</si>
  <si>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</si>
  <si>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</si>
  <si>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</si>
  <si>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</si>
  <si>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</si>
  <si>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</si>
  <si>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</si>
  <si>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</si>
  <si>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</si>
  <si>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</si>
  <si>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</si>
  <si>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</si>
  <si>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</si>
  <si>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</si>
  <si>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</si>
  <si>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</si>
  <si>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</si>
  <si>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</si>
  <si>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</si>
  <si>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</si>
  <si>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</si>
  <si>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</si>
  <si>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</si>
  <si>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</si>
  <si>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</si>
  <si>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</si>
  <si>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</si>
  <si>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</si>
  <si>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</si>
  <si>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</si>
  <si>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</si>
  <si>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</si>
  <si>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</si>
  <si>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</si>
  <si>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</si>
  <si>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</si>
  <si>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</si>
  <si>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</si>
  <si>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</si>
  <si>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</si>
  <si>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</si>
  <si>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</si>
  <si>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</si>
  <si>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</si>
  <si>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</si>
  <si>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</si>
  <si>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</si>
  <si>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</si>
  <si>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</si>
  <si>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</si>
  <si>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</si>
  <si>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</si>
  <si>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</si>
  <si>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</si>
  <si>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</si>
  <si>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</si>
  <si>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</si>
  <si>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</si>
  <si>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</si>
  <si>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</si>
  <si>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</si>
  <si>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</si>
  <si>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</si>
  <si>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</si>
  <si>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</si>
  <si>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</si>
  <si>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</si>
  <si>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</si>
  <si>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</si>
  <si>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</si>
  <si>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</si>
  <si>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</si>
  <si>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</si>
  <si>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</si>
  <si>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</si>
  <si>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</si>
  <si>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</si>
  <si>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</si>
  <si>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</si>
  <si>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</si>
  <si>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</si>
  <si>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</si>
  <si>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</si>
  <si>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</si>
  <si>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</si>
  <si>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</si>
  <si>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</si>
  <si>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</si>
  <si>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</si>
  <si>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</si>
  <si>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</si>
  <si>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</si>
  <si>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</si>
  <si>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</si>
  <si>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</si>
  <si>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</si>
  <si>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</si>
  <si>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</si>
  <si>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</si>
  <si>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</si>
  <si>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</si>
  <si>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</si>
  <si>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</si>
  <si>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</si>
  <si>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</si>
  <si>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</si>
  <si>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</si>
  <si>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</si>
  <si>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</si>
  <si>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</si>
  <si>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</si>
  <si>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</si>
  <si>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</si>
  <si>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</si>
  <si>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</si>
  <si>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</si>
  <si>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</si>
  <si>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</si>
  <si>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</si>
  <si>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</si>
  <si>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</si>
  <si>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</si>
  <si>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</si>
  <si>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</si>
  <si>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</si>
  <si>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</si>
  <si>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</si>
  <si>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</si>
  <si>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</si>
  <si>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</si>
  <si>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</si>
  <si>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</si>
  <si>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</si>
  <si>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</si>
  <si>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</si>
  <si>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</si>
  <si>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</si>
  <si>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</si>
  <si>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</si>
  <si>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</si>
  <si>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</si>
  <si>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</si>
  <si>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</si>
  <si>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</si>
  <si>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</si>
  <si>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</si>
  <si>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</si>
  <si>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</si>
  <si>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</si>
  <si>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</si>
  <si>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</si>
  <si>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</si>
  <si>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</si>
  <si>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</si>
  <si>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</si>
  <si>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</si>
  <si>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</si>
  <si>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</si>
  <si>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</si>
  <si>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</si>
  <si>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</si>
  <si>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</si>
  <si>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</si>
  <si>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</si>
  <si>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</si>
  <si>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</si>
  <si>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</si>
  <si>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</si>
  <si>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</si>
  <si>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</si>
  <si>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</si>
  <si>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</si>
  <si>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</si>
  <si>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</si>
  <si>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</si>
  <si>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</si>
  <si>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</si>
  <si>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</si>
  <si>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</si>
  <si>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</si>
  <si>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</si>
  <si>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</si>
  <si>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</si>
  <si>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</si>
  <si>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</si>
  <si>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</si>
  <si>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</si>
  <si>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</si>
  <si>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</si>
  <si>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</si>
  <si>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</si>
  <si>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</si>
  <si>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</si>
  <si>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</si>
  <si>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</si>
  <si>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</si>
  <si>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</si>
  <si>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</si>
  <si>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</si>
  <si>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</si>
  <si>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</si>
  <si>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</si>
  <si>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</si>
  <si>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</si>
  <si>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</si>
  <si>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</si>
  <si>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</si>
  <si>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</si>
  <si>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</si>
  <si>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</si>
  <si>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</si>
  <si>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</si>
  <si>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</si>
  <si>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</si>
  <si>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</si>
  <si>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</si>
  <si>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</si>
  <si>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</si>
  <si>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</si>
  <si>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</si>
  <si>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</si>
  <si>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</si>
  <si>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</si>
  <si>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</si>
  <si>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</si>
  <si>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</si>
  <si>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</si>
  <si>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</si>
  <si>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</si>
  <si>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</si>
  <si>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</si>
  <si>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</si>
  <si>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</si>
  <si>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</si>
  <si>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</si>
  <si>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</si>
  <si>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</si>
  <si>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</si>
  <si>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</si>
  <si>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</si>
  <si>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</si>
  <si>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</si>
  <si>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</si>
  <si>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</si>
  <si>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</si>
  <si>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</si>
  <si>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</si>
  <si>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</si>
  <si>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</si>
  <si>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</si>
  <si>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</si>
  <si>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</si>
  <si>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</si>
  <si>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</si>
  <si>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</si>
  <si>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</si>
  <si>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</si>
  <si>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</si>
  <si>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</si>
  <si>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</si>
  <si>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</si>
  <si>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</si>
  <si>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</si>
  <si>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</si>
  <si>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</si>
  <si>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</si>
  <si>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</si>
  <si>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</si>
  <si>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</si>
  <si>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</si>
  <si>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</si>
  <si>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</si>
  <si>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</si>
  <si>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</si>
  <si>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</si>
  <si>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</si>
  <si>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</si>
  <si>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</si>
  <si>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</si>
  <si>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</si>
  <si>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</si>
  <si>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</si>
  <si>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</si>
  <si>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</si>
  <si>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</si>
  <si>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</si>
  <si>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</si>
  <si>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</si>
  <si>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</si>
  <si>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</si>
  <si>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</si>
  <si>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</si>
  <si>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</si>
  <si>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</si>
  <si>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</si>
  <si>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</si>
  <si>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</si>
  <si>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</si>
  <si>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</si>
  <si>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</si>
  <si>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</si>
  <si>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</si>
  <si>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</si>
  <si>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</si>
  <si>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</si>
  <si>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</si>
  <si>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</si>
  <si>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</si>
  <si>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</si>
  <si>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</si>
  <si>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</si>
  <si>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</si>
  <si>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</si>
  <si>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</si>
  <si>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</si>
  <si>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</si>
  <si>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</si>
  <si>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</si>
  <si>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</si>
  <si>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</si>
  <si>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</si>
  <si>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</si>
  <si>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</si>
  <si>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</si>
  <si>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</si>
  <si>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</si>
  <si>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</si>
  <si>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</si>
  <si>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</si>
  <si>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</si>
  <si>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</si>
  <si>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</si>
  <si>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</si>
  <si>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</si>
  <si>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</si>
  <si>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</si>
  <si>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</si>
  <si>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</si>
  <si>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</si>
  <si>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</si>
  <si>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</si>
  <si>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</si>
  <si>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</si>
  <si>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</si>
  <si>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</si>
  <si>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</si>
  <si>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</si>
  <si>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</si>
  <si>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</si>
  <si>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</si>
  <si>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</si>
  <si>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</si>
  <si>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</si>
  <si>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</si>
  <si>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</si>
  <si>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</si>
  <si>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</si>
  <si>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</si>
  <si>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</si>
  <si>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</si>
  <si>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</si>
  <si>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</si>
  <si>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</si>
  <si>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</si>
  <si>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</si>
  <si>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</si>
  <si>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</si>
  <si>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</si>
  <si>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</si>
  <si>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</si>
  <si>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</si>
  <si>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</si>
  <si>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</si>
  <si>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</si>
  <si>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</si>
  <si>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</si>
  <si>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</si>
  <si>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</si>
  <si>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</si>
  <si>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</si>
  <si>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</si>
  <si>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</si>
  <si>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</si>
  <si>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</si>
  <si>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</si>
  <si>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</si>
  <si>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</si>
  <si>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</si>
  <si>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</si>
  <si>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</si>
  <si>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</si>
  <si>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</si>
  <si>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</si>
  <si>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</si>
  <si>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</si>
  <si>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</si>
  <si>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</si>
  <si>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</si>
  <si>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</si>
  <si>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</si>
  <si>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</si>
  <si>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</si>
  <si>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</si>
  <si>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</si>
  <si>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</si>
  <si>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</si>
  <si>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</si>
  <si>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</si>
  <si>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</si>
  <si>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</si>
  <si>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</si>
  <si>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</si>
  <si>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</si>
  <si>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</si>
  <si>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</si>
  <si>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</si>
  <si>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</si>
  <si>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</si>
  <si>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</si>
  <si>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</si>
  <si>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</si>
  <si>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</si>
  <si>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</si>
  <si>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</si>
  <si>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</si>
  <si>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</si>
  <si>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</si>
  <si>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</si>
  <si>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</si>
  <si>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</si>
  <si>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</si>
  <si>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</si>
  <si>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</si>
  <si>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</si>
  <si>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</si>
  <si>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</si>
  <si>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</si>
  <si>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</si>
  <si>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</si>
  <si>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</si>
  <si>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</si>
  <si>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</si>
  <si>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</si>
  <si>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</si>
  <si>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</si>
  <si>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</si>
  <si>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</si>
  <si>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</si>
  <si>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</si>
  <si>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</si>
  <si>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</si>
  <si>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</si>
  <si>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</si>
  <si>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</si>
  <si>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</si>
  <si>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</si>
  <si>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</si>
  <si>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</si>
  <si>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</si>
  <si>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</si>
  <si>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</si>
  <si>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</si>
  <si>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</si>
  <si>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</si>
  <si>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</si>
  <si>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</si>
  <si>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</si>
  <si>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</si>
  <si>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</si>
  <si>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</si>
  <si>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</si>
  <si>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</si>
  <si>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</si>
  <si>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</si>
  <si>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</si>
  <si>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</si>
  <si>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</si>
  <si>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</si>
  <si>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</si>
  <si>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</si>
  <si>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</si>
  <si>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</si>
  <si>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</si>
  <si>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</si>
  <si>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</si>
  <si>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</si>
  <si>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</si>
  <si>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</si>
  <si>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</si>
  <si>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</si>
  <si>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</si>
  <si>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</si>
  <si>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</si>
  <si>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</si>
  <si>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</si>
  <si>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</si>
  <si>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</si>
  <si>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</si>
  <si>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</si>
  <si>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</si>
  <si>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</si>
  <si>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</si>
  <si>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</si>
  <si>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</si>
  <si>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</si>
  <si>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</si>
  <si>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</si>
  <si>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</si>
  <si>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</si>
  <si>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</si>
  <si>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</si>
  <si>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</si>
  <si>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</si>
  <si>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</si>
  <si>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</si>
  <si>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</si>
  <si>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</si>
  <si>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</si>
  <si>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</si>
  <si>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</si>
  <si>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</si>
  <si>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</si>
  <si>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</si>
  <si>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</si>
  <si>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</si>
  <si>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</si>
  <si>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</si>
  <si>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</si>
  <si>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</si>
  <si>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</si>
  <si>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</si>
  <si>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</si>
  <si>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</si>
  <si>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</si>
  <si>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</si>
  <si>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</si>
  <si>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</si>
  <si>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</si>
  <si>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</si>
  <si>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</si>
  <si>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</si>
  <si>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</si>
  <si>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</si>
  <si>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</si>
  <si>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</si>
  <si>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</si>
  <si>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</si>
  <si>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</si>
  <si>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</si>
  <si>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</si>
  <si>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</si>
  <si>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</si>
  <si>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</si>
  <si>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</si>
  <si>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</si>
  <si>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</si>
  <si>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</si>
  <si>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</si>
  <si>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</si>
  <si>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</si>
  <si>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</si>
  <si>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</si>
  <si>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</si>
  <si>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</si>
  <si>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</si>
  <si>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</si>
  <si>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</si>
  <si>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</si>
  <si>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</si>
  <si>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</si>
  <si>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</si>
  <si>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</si>
  <si>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</si>
  <si>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</si>
  <si>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</si>
  <si>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</si>
  <si>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</si>
  <si>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</si>
  <si>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</si>
  <si>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</si>
  <si>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</si>
  <si>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</si>
  <si>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</si>
  <si>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</si>
  <si>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</si>
  <si>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</si>
  <si>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</si>
  <si>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</si>
  <si>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</si>
  <si>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</si>
  <si>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</si>
  <si>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</si>
  <si>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</si>
  <si>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</si>
  <si>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</si>
  <si>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</si>
  <si>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</si>
  <si>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</si>
  <si>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</si>
  <si>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</si>
  <si>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</si>
  <si>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</si>
  <si>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</si>
  <si>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</si>
  <si>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</si>
  <si>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</si>
  <si>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</si>
  <si>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</si>
  <si>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</si>
  <si>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</si>
  <si>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</si>
  <si>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</si>
  <si>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</si>
  <si>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</si>
  <si>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</si>
  <si>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</si>
  <si>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</si>
  <si>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</si>
  <si>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</si>
  <si>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</si>
  <si>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</si>
  <si>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</si>
  <si>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</si>
  <si>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</si>
  <si>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</si>
  <si>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</si>
  <si>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</si>
  <si>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</si>
  <si>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</si>
  <si>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</si>
  <si>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</si>
  <si>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</si>
  <si>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</si>
  <si>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</si>
  <si>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</si>
  <si>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</si>
  <si>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</si>
  <si>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</si>
  <si>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</si>
  <si>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</si>
  <si>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</si>
  <si>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</si>
  <si>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</si>
  <si>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</si>
  <si>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</si>
  <si>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</si>
  <si>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</si>
  <si>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</si>
  <si>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</si>
  <si>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</si>
  <si>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</si>
  <si>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</si>
  <si>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</si>
  <si>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</si>
  <si>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</si>
  <si>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</si>
  <si>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</si>
  <si>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</si>
  <si>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</si>
  <si>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</si>
  <si>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</si>
  <si>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</si>
  <si>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</si>
  <si>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</si>
  <si>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</si>
  <si>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</si>
  <si>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</si>
  <si>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</si>
  <si>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</si>
  <si>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</si>
  <si>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</si>
  <si>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</si>
  <si>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</si>
  <si>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</si>
  <si>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</si>
  <si>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</si>
  <si>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</si>
  <si>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</si>
  <si>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</si>
  <si>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</si>
  <si>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</si>
  <si>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</si>
  <si>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</si>
  <si>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</si>
  <si>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</si>
  <si>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</si>
  <si>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</si>
  <si>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</si>
  <si>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</si>
  <si>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</si>
  <si>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</si>
  <si>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</si>
  <si>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</si>
  <si>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</si>
  <si>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</si>
  <si>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</si>
  <si>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</si>
  <si>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</si>
  <si>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</si>
  <si>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</si>
  <si>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</si>
  <si>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</si>
  <si>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</si>
  <si>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</si>
  <si>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</si>
  <si>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</si>
  <si>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</si>
  <si>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</si>
  <si>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</si>
  <si>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</si>
  <si>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</si>
  <si>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</si>
  <si>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</si>
  <si>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</si>
  <si>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</si>
  <si>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</si>
  <si>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</si>
  <si>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</si>
  <si>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</si>
  <si>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</si>
  <si>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</si>
  <si>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</si>
  <si>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</si>
  <si>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</si>
  <si>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</si>
  <si>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</si>
  <si>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</si>
  <si>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</si>
  <si>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</si>
  <si>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</si>
  <si>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</si>
  <si>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</si>
  <si>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</si>
  <si>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</si>
  <si>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</si>
  <si>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</si>
  <si>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</si>
  <si>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</si>
  <si>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</si>
  <si>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</si>
  <si>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</si>
  <si>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</si>
  <si>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</si>
  <si>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</si>
  <si>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</si>
  <si>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</si>
  <si>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</si>
  <si>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</si>
  <si>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</si>
  <si>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</si>
  <si>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</si>
  <si>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</si>
  <si>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</si>
  <si>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</si>
  <si>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</si>
  <si>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</si>
  <si>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</si>
  <si>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</si>
  <si>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</si>
  <si>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</si>
  <si>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</si>
  <si>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</si>
  <si>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</si>
  <si>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</si>
  <si>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</si>
  <si>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</si>
  <si>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</si>
  <si>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</si>
  <si>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</si>
  <si>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</si>
  <si>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</si>
  <si>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</si>
  <si>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</si>
  <si>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</si>
  <si>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</si>
  <si>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</si>
  <si>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</si>
  <si>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</si>
  <si>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</si>
  <si>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</si>
  <si>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</si>
  <si>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</si>
  <si>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</si>
  <si>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</si>
  <si>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</si>
  <si>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</si>
  <si>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</si>
  <si>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</si>
  <si>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</si>
  <si>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</si>
  <si>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</si>
  <si>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</si>
  <si>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</si>
  <si>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</si>
  <si>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</si>
  <si>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</si>
  <si>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</si>
  <si>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</si>
  <si>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</si>
  <si>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</si>
  <si>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</si>
  <si>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</si>
  <si>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</si>
  <si>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</si>
  <si>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</si>
  <si>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</si>
  <si>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</si>
  <si>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</si>
  <si>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</si>
  <si>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</si>
  <si>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</si>
  <si>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</si>
  <si>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</si>
  <si>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</si>
  <si>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</si>
  <si>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</si>
  <si>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</si>
  <si>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</si>
  <si>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</si>
  <si>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</si>
  <si>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</si>
  <si>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</si>
  <si>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</si>
  <si>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</si>
  <si>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</si>
  <si>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</si>
  <si>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</si>
  <si>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</si>
  <si>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</si>
  <si>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</si>
  <si>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</si>
  <si>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</si>
  <si>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</si>
  <si>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</si>
  <si>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</si>
  <si>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</si>
  <si>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</si>
  <si>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</si>
  <si>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</si>
  <si>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</si>
  <si>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</si>
  <si>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</si>
  <si>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</si>
  <si>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</si>
  <si>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</si>
  <si>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</si>
  <si>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</si>
  <si>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</si>
  <si>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</si>
  <si>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</si>
  <si>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</si>
  <si>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</si>
  <si>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</si>
  <si>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</si>
  <si>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</si>
  <si>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</si>
  <si>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</si>
  <si>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</si>
  <si>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</si>
  <si>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</si>
  <si>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</si>
  <si>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</si>
  <si>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</si>
  <si>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</si>
  <si>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</si>
  <si>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</si>
  <si>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</si>
  <si>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</si>
  <si>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</si>
  <si>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</si>
  <si>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</si>
  <si>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</si>
  <si>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</si>
  <si>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</si>
  <si>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</si>
  <si>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</si>
  <si>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</si>
  <si>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</si>
  <si>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</si>
  <si>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</si>
  <si>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</si>
  <si>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</si>
  <si>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</si>
  <si>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</si>
  <si>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</si>
  <si>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</si>
  <si>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</si>
  <si>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</si>
  <si>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</si>
  <si>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</si>
  <si>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</si>
  <si>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</si>
  <si>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</si>
  <si>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</si>
  <si>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</si>
  <si>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</si>
  <si>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</si>
  <si>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</si>
  <si>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</si>
  <si>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</si>
  <si>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</si>
  <si>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</si>
  <si>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</si>
  <si>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</si>
  <si>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</si>
  <si>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</si>
  <si>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</si>
  <si>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</si>
  <si>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</si>
  <si>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</si>
  <si>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</si>
  <si>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</si>
  <si>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</si>
  <si>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</si>
  <si>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</si>
  <si>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</si>
  <si>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</si>
  <si>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</si>
  <si>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</si>
  <si>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</si>
  <si>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</si>
  <si>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</si>
  <si>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</si>
  <si>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</si>
  <si>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</si>
  <si>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</si>
  <si>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</si>
  <si>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</si>
  <si>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</si>
  <si>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</si>
  <si>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</si>
  <si>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</si>
  <si>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</si>
  <si>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</si>
  <si>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</si>
  <si>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</si>
  <si>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</si>
  <si>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</si>
  <si>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</si>
  <si>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</si>
  <si>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</si>
  <si>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</si>
  <si>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</si>
  <si>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</si>
  <si>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</si>
  <si>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</si>
  <si>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</si>
  <si>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</si>
  <si>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</si>
  <si>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</si>
  <si>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</si>
  <si>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</si>
  <si>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</si>
  <si>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</si>
  <si>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</si>
  <si>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</si>
  <si>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</si>
  <si>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</si>
  <si>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</si>
  <si>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</si>
  <si>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</si>
  <si>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</si>
  <si>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</si>
  <si>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</si>
  <si>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</si>
  <si>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</si>
  <si>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</si>
  <si>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</si>
  <si>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</si>
  <si>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</si>
  <si>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</si>
  <si>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</si>
  <si>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</si>
  <si>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</si>
  <si>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</si>
  <si>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</si>
  <si>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</si>
  <si>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</si>
  <si>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</si>
  <si>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</si>
  <si>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</si>
  <si>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</si>
  <si>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</si>
  <si>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</si>
  <si>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</si>
  <si>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</si>
  <si>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</si>
  <si>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</si>
  <si>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</si>
  <si>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</si>
  <si>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</si>
  <si>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</si>
  <si>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</si>
  <si>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</si>
  <si>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</si>
  <si>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</si>
  <si>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</si>
  <si>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</si>
  <si>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</si>
  <si>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</si>
  <si>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</si>
  <si>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</si>
  <si>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</si>
  <si>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</si>
  <si>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</si>
  <si>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</si>
  <si>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</si>
  <si>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</si>
  <si>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</si>
  <si>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</si>
  <si>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</si>
  <si>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</si>
  <si>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</si>
  <si>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</si>
  <si>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</si>
  <si>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</si>
  <si>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</si>
  <si>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</si>
  <si>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</si>
  <si>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</si>
  <si>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</si>
  <si>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</si>
  <si>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</si>
  <si>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</si>
  <si>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</si>
  <si>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</si>
  <si>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</si>
  <si>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</si>
  <si>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</si>
  <si>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</si>
  <si>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</si>
  <si>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</si>
  <si>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</si>
  <si>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</si>
  <si>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</si>
  <si>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</si>
  <si>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</si>
  <si>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</si>
  <si>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</si>
  <si>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</si>
  <si>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</si>
  <si>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</si>
  <si>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</si>
  <si>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</si>
  <si>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</si>
  <si>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</si>
  <si>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</si>
  <si>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</si>
  <si>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</si>
  <si>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</si>
  <si>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</si>
  <si>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</si>
  <si>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</si>
  <si>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</si>
  <si>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</si>
  <si>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</si>
  <si>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</si>
  <si>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</si>
  <si>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</si>
  <si>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</si>
  <si>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</si>
  <si>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</si>
  <si>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</si>
  <si>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</si>
  <si>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</si>
  <si>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</si>
  <si>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</si>
  <si>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</si>
  <si>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</si>
  <si>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</si>
  <si>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</si>
  <si>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</si>
  <si>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</si>
  <si>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</si>
  <si>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</si>
  <si>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</si>
  <si>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</si>
  <si>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</si>
  <si>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</si>
  <si>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</si>
  <si>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</si>
  <si>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</si>
  <si>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</si>
  <si>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</si>
  <si>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</si>
  <si>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</si>
  <si>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</si>
  <si>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</si>
  <si>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</si>
  <si>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</si>
  <si>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</si>
  <si>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</si>
  <si>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</si>
  <si>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</si>
  <si>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</si>
  <si>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</si>
  <si>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</si>
  <si>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</si>
  <si>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</si>
  <si>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</si>
  <si>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</si>
  <si>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</si>
  <si>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</si>
  <si>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</si>
  <si>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</si>
  <si>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</si>
  <si>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</si>
  <si>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</si>
  <si>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</si>
  <si>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</si>
  <si>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</si>
  <si>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</si>
  <si>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</si>
  <si>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</si>
  <si>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</si>
  <si>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</si>
  <si>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</si>
  <si>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</si>
  <si>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</si>
  <si>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</si>
  <si>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</si>
  <si>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</si>
  <si>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</si>
  <si>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</si>
  <si>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</si>
  <si>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</si>
  <si>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</si>
  <si>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</si>
  <si>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</si>
  <si>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</si>
  <si>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</si>
  <si>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</si>
  <si>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</si>
  <si>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</si>
  <si>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</si>
  <si>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</si>
  <si>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</si>
  <si>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</si>
  <si>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</si>
  <si>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</si>
  <si>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</si>
  <si>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</si>
  <si>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</si>
  <si>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</si>
  <si>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</si>
  <si>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</si>
  <si>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</si>
  <si>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</si>
  <si>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</si>
  <si>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</si>
  <si>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</si>
  <si>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</si>
  <si>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</si>
  <si>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</si>
  <si>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</si>
  <si>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</si>
  <si>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</si>
  <si>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</si>
  <si>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</si>
  <si>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</si>
  <si>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</si>
  <si>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</si>
  <si>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</si>
  <si>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</si>
  <si>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</si>
  <si>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</si>
  <si>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</si>
  <si>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</si>
  <si>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</si>
  <si>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</si>
  <si>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</si>
  <si>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</si>
  <si>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</si>
  <si>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</si>
  <si>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</si>
  <si>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</si>
  <si>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</si>
  <si>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</si>
  <si>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</si>
  <si>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</si>
  <si>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</si>
  <si>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</si>
  <si>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</si>
  <si>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</si>
  <si>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</si>
  <si>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</si>
  <si>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</si>
  <si>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</si>
  <si>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</si>
  <si>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</si>
  <si>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</si>
  <si>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</si>
  <si>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</si>
  <si>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</si>
  <si>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</si>
  <si>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</si>
  <si>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</si>
  <si>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</si>
  <si>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</si>
  <si>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</si>
  <si>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</si>
  <si>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</si>
  <si>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</si>
  <si>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</si>
  <si>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</si>
  <si>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</si>
  <si>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</si>
  <si>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</si>
  <si>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</si>
  <si>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</si>
  <si>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</si>
  <si>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</si>
  <si>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</si>
  <si>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</si>
  <si>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</si>
  <si>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</si>
  <si>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</si>
  <si>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</si>
  <si>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</si>
  <si>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</si>
  <si>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</si>
  <si>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</si>
  <si>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</si>
  <si>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</si>
  <si>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</si>
  <si>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</si>
  <si>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</si>
  <si>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</si>
  <si>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</si>
  <si>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</si>
  <si>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</si>
  <si>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</si>
  <si>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</si>
  <si>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</si>
  <si>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</si>
  <si>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</si>
  <si>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</si>
  <si>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</si>
  <si>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</si>
  <si>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</si>
  <si>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</si>
  <si>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</si>
  <si>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</si>
  <si>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</si>
  <si>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</si>
  <si>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</si>
  <si>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</si>
  <si>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</si>
  <si>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</si>
  <si>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</si>
  <si>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</si>
  <si>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</si>
  <si>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</si>
  <si>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</si>
  <si>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</si>
  <si>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</si>
  <si>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</si>
  <si>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</si>
  <si>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</si>
  <si>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</si>
  <si>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</si>
  <si>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</si>
  <si>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</si>
  <si>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</si>
  <si>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</si>
  <si>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</si>
  <si>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</si>
  <si>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</si>
  <si>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</si>
  <si>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</si>
  <si>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</si>
  <si>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</si>
  <si>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</si>
  <si>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</si>
  <si>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</si>
  <si>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</si>
  <si>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</si>
  <si>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</si>
  <si>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</si>
  <si>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</si>
  <si>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</si>
  <si>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</si>
  <si>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</si>
  <si>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</si>
  <si>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</si>
  <si>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</si>
  <si>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</si>
  <si>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</si>
  <si>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</si>
  <si>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</si>
  <si>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</si>
  <si>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</si>
  <si>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</si>
  <si>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</si>
  <si>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</si>
  <si>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</si>
  <si>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</si>
  <si>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</si>
  <si>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</si>
  <si>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</si>
  <si>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</si>
  <si>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</si>
  <si>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</si>
  <si>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</si>
  <si>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</si>
  <si>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</si>
  <si>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</si>
  <si>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</si>
  <si>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</si>
  <si>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</si>
  <si>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</si>
  <si>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</si>
  <si>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</si>
  <si>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</si>
  <si>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</si>
  <si>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</si>
  <si>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</si>
  <si>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</si>
  <si>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</si>
  <si>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</si>
  <si>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</si>
  <si>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</si>
  <si>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</si>
  <si>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</si>
  <si>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</si>
  <si>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</si>
  <si>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</si>
  <si>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</si>
  <si>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</si>
  <si>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</si>
  <si>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</si>
  <si>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</si>
  <si>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</si>
  <si>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</si>
  <si>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</si>
  <si>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</si>
  <si>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</si>
  <si>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</si>
  <si>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</si>
  <si>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</si>
  <si>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</si>
  <si>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</si>
  <si>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</si>
  <si>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</si>
  <si>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</si>
  <si>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</si>
  <si>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</si>
  <si>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</si>
  <si>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</si>
  <si>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</si>
  <si>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</si>
  <si>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</si>
  <si>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</si>
  <si>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</si>
  <si>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</si>
  <si>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</si>
  <si>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</si>
  <si>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</si>
  <si>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</si>
  <si>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</si>
  <si>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</si>
  <si>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</si>
  <si>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</si>
  <si>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</si>
  <si>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</si>
  <si>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</si>
  <si>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</si>
  <si>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</si>
  <si>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</si>
  <si>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</si>
  <si>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</si>
  <si>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</si>
  <si>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</si>
  <si>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</si>
  <si>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</si>
  <si>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</si>
  <si>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</si>
  <si>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</si>
  <si>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</si>
  <si>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</si>
  <si>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</si>
  <si>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</si>
  <si>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</si>
  <si>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</si>
  <si>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</si>
  <si>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</si>
  <si>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</si>
  <si>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</si>
  <si>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</si>
  <si>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</si>
  <si>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</si>
  <si>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</si>
  <si>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</si>
  <si>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</si>
  <si>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</si>
  <si>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</si>
  <si>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</si>
  <si>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</si>
  <si>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</si>
  <si>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</si>
  <si>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</si>
  <si>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</si>
  <si>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</si>
  <si>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</si>
  <si>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</si>
  <si>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</si>
  <si>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</si>
  <si>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</si>
  <si>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</si>
  <si>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</si>
  <si>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</si>
  <si>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</si>
  <si>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</si>
  <si>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</si>
  <si>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</si>
  <si>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</si>
  <si>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</si>
  <si>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</si>
  <si>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</si>
  <si>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</si>
  <si>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</si>
  <si>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</si>
  <si>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</si>
  <si>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</si>
  <si>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</si>
  <si>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</si>
  <si>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</si>
  <si>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</si>
  <si>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</si>
  <si>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</si>
  <si>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</si>
  <si>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</si>
  <si>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</si>
  <si>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</si>
  <si>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</si>
  <si>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</si>
  <si>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</si>
  <si>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</si>
  <si>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</si>
  <si>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</si>
  <si>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</si>
  <si>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</si>
  <si>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</si>
  <si>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</si>
  <si>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</si>
  <si>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</si>
  <si>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</si>
  <si>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</si>
  <si>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</si>
  <si>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</si>
  <si>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</si>
  <si>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</si>
  <si>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</si>
  <si>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</si>
  <si>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</si>
  <si>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</si>
  <si>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</si>
  <si>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</si>
  <si>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</si>
  <si>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</si>
  <si>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</si>
  <si>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</si>
  <si>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</si>
  <si>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</si>
  <si>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</si>
  <si>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</si>
  <si>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</si>
  <si>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</si>
  <si>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</si>
  <si>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</si>
  <si>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</si>
  <si>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</si>
  <si>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</si>
  <si>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</si>
  <si>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</si>
  <si>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</si>
  <si>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</si>
  <si>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</si>
  <si>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</si>
  <si>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</si>
  <si>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</si>
  <si>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</si>
  <si>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</si>
  <si>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</si>
  <si>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</si>
  <si>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</si>
  <si>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</si>
  <si>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</si>
  <si>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</si>
  <si>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</si>
  <si>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</si>
  <si>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</si>
  <si>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</si>
  <si>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</si>
  <si>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</si>
  <si>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</si>
  <si>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</si>
  <si>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</si>
  <si>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</si>
  <si>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</si>
  <si>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</si>
  <si>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</si>
  <si>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</si>
  <si>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</si>
  <si>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</si>
  <si>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</si>
  <si>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</si>
  <si>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</si>
  <si>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</si>
  <si>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</si>
  <si>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</si>
  <si>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</si>
  <si>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</si>
  <si>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</si>
  <si>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</si>
  <si>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</si>
  <si>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</si>
  <si>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</si>
  <si>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</si>
  <si>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</si>
  <si>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</si>
  <si>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</si>
  <si>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</si>
  <si>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</si>
  <si>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</si>
  <si>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</si>
  <si>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</si>
  <si>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</si>
  <si>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</si>
  <si>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</si>
  <si>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</si>
  <si>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</si>
  <si>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</si>
  <si>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</si>
  <si>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</si>
  <si>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</si>
  <si>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</si>
  <si>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</si>
  <si>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</si>
  <si>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</si>
  <si>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</si>
  <si>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</si>
  <si>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</si>
  <si>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</si>
  <si>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</si>
  <si>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</si>
  <si>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</si>
  <si>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</si>
  <si>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</si>
  <si>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</si>
  <si>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</si>
  <si>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</si>
  <si>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</si>
  <si>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</si>
  <si>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</si>
  <si>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</si>
  <si>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</si>
  <si>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</si>
  <si>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</si>
  <si>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</si>
  <si>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</si>
  <si>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</si>
  <si>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</si>
  <si>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</si>
  <si>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</si>
  <si>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</si>
  <si>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</si>
  <si>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</si>
  <si>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</si>
  <si>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</si>
  <si>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</si>
  <si>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</si>
  <si>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</si>
  <si>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</si>
  <si>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</si>
  <si>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</si>
  <si>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</si>
  <si>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</si>
  <si>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</si>
  <si>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</si>
  <si>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</si>
  <si>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</si>
  <si>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</si>
  <si>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</si>
  <si>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</si>
  <si>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</si>
  <si>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</si>
  <si>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</si>
  <si>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</si>
  <si>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</si>
  <si>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</si>
  <si>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</si>
  <si>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</si>
  <si>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</si>
  <si>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</si>
  <si>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</si>
  <si>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</si>
  <si>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</si>
  <si>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</si>
  <si>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</si>
  <si>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</si>
  <si>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</si>
  <si>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</si>
  <si>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</si>
  <si>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</si>
  <si>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</si>
  <si>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</si>
  <si>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</si>
  <si>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</si>
  <si>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</si>
  <si>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</si>
  <si>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</si>
  <si>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</si>
  <si>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</si>
  <si>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</si>
  <si>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</si>
  <si>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</si>
  <si>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</si>
  <si>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</si>
  <si>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</si>
  <si>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</si>
  <si>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</si>
  <si>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</si>
  <si>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</si>
  <si>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</si>
  <si>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</si>
  <si>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</si>
  <si>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</si>
  <si>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</si>
  <si>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</si>
  <si>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</si>
  <si>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</si>
  <si>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</si>
  <si>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</si>
  <si>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</si>
  <si>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</si>
  <si>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</si>
  <si>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</si>
  <si>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</si>
  <si>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</si>
  <si>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</si>
  <si>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</si>
  <si>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</si>
  <si>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</si>
  <si>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</si>
  <si>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</si>
  <si>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</si>
  <si>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</si>
  <si>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</si>
  <si>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</si>
  <si>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</si>
  <si>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</si>
  <si>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</si>
  <si>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</si>
  <si>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</si>
  <si>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</si>
  <si>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</si>
  <si>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</si>
  <si>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</si>
  <si>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</si>
  <si>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</si>
  <si>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</si>
  <si>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</si>
  <si>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</si>
  <si>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</si>
  <si>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</si>
  <si>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</si>
  <si>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</si>
  <si>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</si>
  <si>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</si>
  <si>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</si>
  <si>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</si>
  <si>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</si>
  <si>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</si>
  <si>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</si>
  <si>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</si>
  <si>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</si>
  <si>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</si>
  <si>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</si>
  <si>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</si>
  <si>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</si>
  <si>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</si>
  <si>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</si>
  <si>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</si>
  <si>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</si>
  <si>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</si>
  <si>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</si>
  <si>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</si>
  <si>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</si>
  <si>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</si>
  <si>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</si>
  <si>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</si>
  <si>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</si>
  <si>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</si>
  <si>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</si>
  <si>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</si>
  <si>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</si>
  <si>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</si>
  <si>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</si>
  <si>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</si>
  <si>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</si>
  <si>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</si>
  <si>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</si>
  <si>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</si>
  <si>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</si>
  <si>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</si>
  <si>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</si>
  <si>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</si>
  <si>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</si>
  <si>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</si>
  <si>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</si>
  <si>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</si>
  <si>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</si>
  <si>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</si>
  <si>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</si>
  <si>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</si>
  <si>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</si>
  <si>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</si>
  <si>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</si>
  <si>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</si>
  <si>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</si>
  <si>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</si>
  <si>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</si>
  <si>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</si>
  <si>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</si>
  <si>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</si>
  <si>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</si>
  <si>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</si>
  <si>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</si>
  <si>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</si>
  <si>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</si>
  <si>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</si>
  <si>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</si>
  <si>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</si>
  <si>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</si>
  <si>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</si>
  <si>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</si>
  <si>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</si>
  <si>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</si>
  <si>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</si>
  <si>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</si>
  <si>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</si>
  <si>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</si>
  <si>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</si>
  <si>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</si>
  <si>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</si>
  <si>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</si>
  <si>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</si>
  <si>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</si>
  <si>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</si>
  <si>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</si>
  <si>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</si>
  <si>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</si>
  <si>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</si>
  <si>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</si>
  <si>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</si>
  <si>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</si>
  <si>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</si>
  <si>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</si>
  <si>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</si>
  <si>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</si>
  <si>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</si>
  <si>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</si>
  <si>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</si>
  <si>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</si>
  <si>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</si>
  <si>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</si>
  <si>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</si>
  <si>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</si>
  <si>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</si>
  <si>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</si>
  <si>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</si>
  <si>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</si>
  <si>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</si>
  <si>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</si>
  <si>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</si>
  <si>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</si>
  <si>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</si>
  <si>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</si>
  <si>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</si>
  <si>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</si>
  <si>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</si>
  <si>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</si>
  <si>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</si>
  <si>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</si>
  <si>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</si>
  <si>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</si>
  <si>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</si>
  <si>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</si>
  <si>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</si>
  <si>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</si>
  <si>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</si>
  <si>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</si>
  <si>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</si>
  <si>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</si>
  <si>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</si>
  <si>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</si>
  <si>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</si>
  <si>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</si>
  <si>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</si>
  <si>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</si>
  <si>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</si>
  <si>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</si>
  <si>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</si>
  <si>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</si>
  <si>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</si>
  <si>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</si>
  <si>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</si>
  <si>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</si>
  <si>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</si>
  <si>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</si>
  <si>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</si>
  <si>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</si>
  <si>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</si>
  <si>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</si>
  <si>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</si>
  <si>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</si>
  <si>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</si>
  <si>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</si>
  <si>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</si>
  <si>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</si>
  <si>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</si>
  <si>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</si>
  <si>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</si>
  <si>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</si>
  <si>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</si>
  <si>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</si>
  <si>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</si>
  <si>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</si>
  <si>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</si>
  <si>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</si>
  <si>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</si>
  <si>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</si>
  <si>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</si>
  <si>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</si>
  <si>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</si>
  <si>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</si>
  <si>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</si>
  <si>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</si>
  <si>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</si>
  <si>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</si>
  <si>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</si>
  <si>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</si>
  <si>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</si>
  <si>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</si>
  <si>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</si>
  <si>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</si>
  <si>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</si>
  <si>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</si>
  <si>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</si>
  <si>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</si>
  <si>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</si>
  <si>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</si>
  <si>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</si>
  <si>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</si>
  <si>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</si>
  <si>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</si>
  <si>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</si>
  <si>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</si>
  <si>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</si>
  <si>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</si>
  <si>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</si>
  <si>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</si>
  <si>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</si>
  <si>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</si>
  <si>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</si>
  <si>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</si>
  <si>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</si>
  <si>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</si>
  <si>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</si>
  <si>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</si>
  <si>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</si>
  <si>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</si>
  <si>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</si>
  <si>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</si>
  <si>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</si>
  <si>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</si>
  <si>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</si>
  <si>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</si>
  <si>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</si>
  <si>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</si>
  <si>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</si>
  <si>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</si>
  <si>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</si>
  <si>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</si>
  <si>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</si>
  <si>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</si>
  <si>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</si>
  <si>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</si>
  <si>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</si>
  <si>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</si>
  <si>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</si>
  <si>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</si>
  <si>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</si>
  <si>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</si>
  <si>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</si>
  <si>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</si>
  <si>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</si>
  <si>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</si>
  <si>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</si>
  <si>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</si>
  <si>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</si>
  <si>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</si>
  <si>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</si>
  <si>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</si>
  <si>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</si>
  <si>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</si>
  <si>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</si>
  <si>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</si>
  <si>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</si>
  <si>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</si>
  <si>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</si>
  <si>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</si>
  <si>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</si>
  <si>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</si>
  <si>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</si>
  <si>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</si>
  <si>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</si>
  <si>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</si>
  <si>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</si>
  <si>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</si>
  <si>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</si>
  <si>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</si>
  <si>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</si>
  <si>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</si>
  <si>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</si>
  <si>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</si>
  <si>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</si>
  <si>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</si>
  <si>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</si>
  <si>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</si>
  <si>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</si>
  <si>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</si>
  <si>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</si>
  <si>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</si>
  <si>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</si>
  <si>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</si>
  <si>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</si>
  <si>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</si>
  <si>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</si>
  <si>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</si>
  <si>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</si>
  <si>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</si>
  <si>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</si>
  <si>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</si>
  <si>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</si>
  <si>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</si>
  <si>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</si>
  <si>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</si>
  <si>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</si>
  <si>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</si>
  <si>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</si>
  <si>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</si>
  <si>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</si>
  <si>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</si>
  <si>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</si>
  <si>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</si>
  <si>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</si>
  <si>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</si>
  <si>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</si>
  <si>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</si>
  <si>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</si>
  <si>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</si>
  <si>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</si>
  <si>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</si>
  <si>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</si>
  <si>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</si>
  <si>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</si>
  <si>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</si>
  <si>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</si>
  <si>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</si>
  <si>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</si>
  <si>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</si>
  <si>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</si>
  <si>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</si>
  <si>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</si>
  <si>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</si>
  <si>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</si>
  <si>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</si>
  <si>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</si>
  <si>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</si>
  <si>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</si>
  <si>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</si>
  <si>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</si>
  <si>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</si>
  <si>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</si>
  <si>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</si>
  <si>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</si>
  <si>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</si>
  <si>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</si>
  <si>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</si>
  <si>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</si>
  <si>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</si>
  <si>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</si>
  <si>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</si>
  <si>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</si>
  <si>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</si>
  <si>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</si>
  <si>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</si>
  <si>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</si>
  <si>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</si>
  <si>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</si>
  <si>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</si>
  <si>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</si>
  <si>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</si>
  <si>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</si>
  <si>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</si>
  <si>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</si>
  <si>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</si>
  <si>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</si>
  <si>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</si>
  <si>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</si>
  <si>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</si>
  <si>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</si>
  <si>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</si>
  <si>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</si>
  <si>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</si>
  <si>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</si>
  <si>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</si>
  <si>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</si>
  <si>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</si>
  <si>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</si>
  <si>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</si>
  <si>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</si>
  <si>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</si>
  <si>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</si>
  <si>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</si>
  <si>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</si>
  <si>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</si>
  <si>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</si>
  <si>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</si>
  <si>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</si>
  <si>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</si>
  <si>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</si>
  <si>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</si>
  <si>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</si>
  <si>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</si>
  <si>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</si>
  <si>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</si>
  <si>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</si>
  <si>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</si>
  <si>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</si>
  <si>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</si>
  <si>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</si>
  <si>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</si>
  <si>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</si>
  <si>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</si>
  <si>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</si>
  <si>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</si>
  <si>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</si>
  <si>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</si>
  <si>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</si>
  <si>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</si>
  <si>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</si>
  <si>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</si>
  <si>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</si>
  <si>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</si>
  <si>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</si>
  <si>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</si>
  <si>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</si>
  <si>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</si>
  <si>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</si>
  <si>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</si>
  <si>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</si>
  <si>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</si>
  <si>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</si>
  <si>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</si>
  <si>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</si>
  <si>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</si>
  <si>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</si>
  <si>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</si>
  <si>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</si>
  <si>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</si>
  <si>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</si>
  <si>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</si>
  <si>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</si>
  <si>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</si>
  <si>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</si>
  <si>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</si>
  <si>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</si>
  <si>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</si>
  <si>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</si>
  <si>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</si>
  <si>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</si>
  <si>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</si>
  <si>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</si>
  <si>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</si>
  <si>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</si>
  <si>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</si>
  <si>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</si>
  <si>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</si>
  <si>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</si>
  <si>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</si>
  <si>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</si>
  <si>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</si>
  <si>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</si>
  <si>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</si>
  <si>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</si>
  <si>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</si>
  <si>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</si>
  <si>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</si>
  <si>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</si>
  <si>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</si>
  <si>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</si>
  <si>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</si>
  <si>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</si>
  <si>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</si>
  <si>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</si>
  <si>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</si>
  <si>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</si>
  <si>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</si>
  <si>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</si>
  <si>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</si>
  <si>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</si>
  <si>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</si>
  <si>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</si>
  <si>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</si>
  <si>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</si>
  <si>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</si>
  <si>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</si>
  <si>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</si>
  <si>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</si>
  <si>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</si>
  <si>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</si>
  <si>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</si>
  <si>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</si>
  <si>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</si>
  <si>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</si>
  <si>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</si>
  <si>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</si>
  <si>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</si>
  <si>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</si>
  <si>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</si>
  <si>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</si>
  <si>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</si>
  <si>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</si>
  <si>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</si>
  <si>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</si>
  <si>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</si>
  <si>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</si>
  <si>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</si>
  <si>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</si>
  <si>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</si>
  <si>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</si>
  <si>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</si>
  <si>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</si>
  <si>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</si>
  <si>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</si>
  <si>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</si>
  <si>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</si>
  <si>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</si>
  <si>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</si>
  <si>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</si>
  <si>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</si>
  <si>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</si>
  <si>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</si>
  <si>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</si>
  <si>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</si>
  <si>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</si>
  <si>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</si>
  <si>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</si>
  <si>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</si>
  <si>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</si>
  <si>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</si>
  <si>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</si>
  <si>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</si>
  <si>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</si>
  <si>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</si>
  <si>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</si>
  <si>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</si>
  <si>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</si>
  <si>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</si>
  <si>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</si>
  <si>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</si>
  <si>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</si>
  <si>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</si>
  <si>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</si>
  <si>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</si>
  <si>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</si>
  <si>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</si>
  <si>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</si>
  <si>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</si>
  <si>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</si>
  <si>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</si>
  <si>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</si>
  <si>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</si>
  <si>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</si>
  <si>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</si>
  <si>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</si>
  <si>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</si>
  <si>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</si>
  <si>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</si>
  <si>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</si>
  <si>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</si>
  <si>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</si>
  <si>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</si>
  <si>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</si>
  <si>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</si>
  <si>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</si>
  <si>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</si>
  <si>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</si>
  <si>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</si>
  <si>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</si>
  <si>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</si>
  <si>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</si>
  <si>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</si>
  <si>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</si>
  <si>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</si>
  <si>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</si>
  <si>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</si>
  <si>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</si>
  <si>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</si>
  <si>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</si>
  <si>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</si>
  <si>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</si>
  <si>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</si>
  <si>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</si>
  <si>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</si>
  <si>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</si>
  <si>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</si>
  <si>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</si>
  <si>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</si>
  <si>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</si>
  <si>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</si>
  <si>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</si>
  <si>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</si>
  <si>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</si>
  <si>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</si>
  <si>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</si>
  <si>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</si>
  <si>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</si>
  <si>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</si>
  <si>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</si>
  <si>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</si>
  <si>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</si>
  <si>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</si>
  <si>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</si>
  <si>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</si>
  <si>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</si>
  <si>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</si>
  <si>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</si>
  <si>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</si>
  <si>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</si>
  <si>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</si>
  <si>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</si>
  <si>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</si>
  <si>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</si>
  <si>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</si>
  <si>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</si>
  <si>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</si>
  <si>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</si>
  <si>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</si>
  <si>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</si>
  <si>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</si>
  <si>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</si>
  <si>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</si>
  <si>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</si>
  <si>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</si>
  <si>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</si>
  <si>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</si>
  <si>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</si>
  <si>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</si>
  <si>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</si>
  <si>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</si>
  <si>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</si>
  <si>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</si>
  <si>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</si>
  <si>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</si>
  <si>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</si>
  <si>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</si>
  <si>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</si>
  <si>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</si>
  <si>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</si>
  <si>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</si>
  <si>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</si>
  <si>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</si>
  <si>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</si>
  <si>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</si>
  <si>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</si>
  <si>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</si>
  <si>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</si>
  <si>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</si>
  <si>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</si>
  <si>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</si>
  <si>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</si>
  <si>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</si>
  <si>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</si>
  <si>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</si>
  <si>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</si>
  <si>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</si>
  <si>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</si>
  <si>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</si>
  <si>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</si>
  <si>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</si>
  <si>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</si>
  <si>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</si>
  <si>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</si>
  <si>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</si>
  <si>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</si>
  <si>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</si>
  <si>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</si>
  <si>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</si>
  <si>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</si>
  <si>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</si>
  <si>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</si>
  <si>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</si>
  <si>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</si>
  <si>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</si>
  <si>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</si>
  <si>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</si>
  <si>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</si>
  <si>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</si>
  <si>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</si>
  <si>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</si>
  <si>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</si>
  <si>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</si>
  <si>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</si>
  <si>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</si>
  <si>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</si>
  <si>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</si>
  <si>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</si>
  <si>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</si>
  <si>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</si>
  <si>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</si>
  <si>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</si>
  <si>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</si>
  <si>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</si>
  <si>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</si>
  <si>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</si>
  <si>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</si>
  <si>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</si>
  <si>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</si>
  <si>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</si>
  <si>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</si>
  <si>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</si>
  <si>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</si>
  <si>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</si>
  <si>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</si>
  <si>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</si>
  <si>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</si>
  <si>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</si>
  <si>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</si>
  <si>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</si>
  <si>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</si>
  <si>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</si>
  <si>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</si>
  <si>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</si>
  <si>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</si>
  <si>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</si>
  <si>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</si>
  <si>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</si>
  <si>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</si>
  <si>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</si>
  <si>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</si>
  <si>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</si>
  <si>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</si>
  <si>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</si>
  <si>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</si>
  <si>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</si>
  <si>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</si>
  <si>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</si>
  <si>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</si>
  <si>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</si>
  <si>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</si>
  <si>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</si>
  <si>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</si>
  <si>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</si>
  <si>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</si>
  <si>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</si>
  <si>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</si>
  <si>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</si>
  <si>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</si>
  <si>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</si>
  <si>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</si>
  <si>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</si>
  <si>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</si>
  <si>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</si>
  <si>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</si>
  <si>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</si>
  <si>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</si>
  <si>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</si>
  <si>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</si>
  <si>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</si>
  <si>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</si>
  <si>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</si>
  <si>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</si>
  <si>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</si>
  <si>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</si>
  <si>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</si>
  <si>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</si>
  <si>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</si>
  <si>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</si>
  <si>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</si>
  <si>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</si>
  <si>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</si>
  <si>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</si>
  <si>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</si>
  <si>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</si>
  <si>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</si>
  <si>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</si>
  <si>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</si>
  <si>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</si>
  <si>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</si>
  <si>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</si>
  <si>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</si>
  <si>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</si>
  <si>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</si>
  <si>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</si>
  <si>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</si>
  <si>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</si>
  <si>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</si>
  <si>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</si>
  <si>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</si>
  <si>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</si>
  <si>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</si>
  <si>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</si>
  <si>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</si>
  <si>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</si>
  <si>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</si>
  <si>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</si>
  <si>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</si>
  <si>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</si>
  <si>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</si>
  <si>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</si>
  <si>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</si>
  <si>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</si>
  <si>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</si>
  <si>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</si>
  <si>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</si>
  <si>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</si>
  <si>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</si>
  <si>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</si>
  <si>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</si>
  <si>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</si>
  <si>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</si>
  <si>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</si>
  <si>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</si>
  <si>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</si>
  <si>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</si>
  <si>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</si>
  <si>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</si>
  <si>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</si>
  <si>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</si>
  <si>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</si>
  <si>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</si>
  <si>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</si>
  <si>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</si>
  <si>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</si>
  <si>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</si>
  <si>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</si>
  <si>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</si>
  <si>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</si>
  <si>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</si>
  <si>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</si>
  <si>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</si>
  <si>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</si>
  <si>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</si>
  <si>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</si>
  <si>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</si>
  <si>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</si>
  <si>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</si>
  <si>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</si>
  <si>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</si>
  <si>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</si>
  <si>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</si>
  <si>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</si>
  <si>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</si>
  <si>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</si>
  <si>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</si>
  <si>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</si>
  <si>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</si>
  <si>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</si>
  <si>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</si>
  <si>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</si>
  <si>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</si>
  <si>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</si>
  <si>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</si>
  <si>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</si>
  <si>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</si>
  <si>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</si>
  <si>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</si>
  <si>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</si>
  <si>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</si>
  <si>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</si>
  <si>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</si>
  <si>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</si>
  <si>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</si>
  <si>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</si>
  <si>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</si>
  <si>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</si>
  <si>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</si>
  <si>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</si>
  <si>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</si>
  <si>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</si>
  <si>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</si>
  <si>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</si>
  <si>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</si>
  <si>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</si>
  <si>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</si>
  <si>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</si>
  <si>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</si>
  <si>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</si>
  <si>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</si>
  <si>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</si>
  <si>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</si>
  <si>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</si>
  <si>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</si>
  <si>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</si>
  <si>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</si>
  <si>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</si>
  <si>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</si>
  <si>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</si>
  <si>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</si>
  <si>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</si>
  <si>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</si>
  <si>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</si>
  <si>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</si>
  <si>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</si>
  <si>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</si>
  <si>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</si>
  <si>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</si>
  <si>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</si>
  <si>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</si>
  <si>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</si>
  <si>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</si>
  <si>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</si>
  <si>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</si>
  <si>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</si>
  <si>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</si>
  <si>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</si>
  <si>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</si>
  <si>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</si>
  <si>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</si>
  <si>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</si>
  <si>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</si>
  <si>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</si>
  <si>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</si>
  <si>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</si>
  <si>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</si>
  <si>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</si>
  <si>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</si>
  <si>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</si>
  <si>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</si>
  <si>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</si>
  <si>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</si>
  <si>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</si>
  <si>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</si>
  <si>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</si>
  <si>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</si>
  <si>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</si>
  <si>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</si>
  <si>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</si>
  <si>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</si>
  <si>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</si>
  <si>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</si>
  <si>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</si>
  <si>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</si>
  <si>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</si>
  <si>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</si>
  <si>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</si>
  <si>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</si>
  <si>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</si>
  <si>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</si>
  <si>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</si>
  <si>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</si>
  <si>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</si>
  <si>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</si>
  <si>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</si>
  <si>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</si>
  <si>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</si>
  <si>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</si>
  <si>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</si>
  <si>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</si>
  <si>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</si>
  <si>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</si>
  <si>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</si>
  <si>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</si>
  <si>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</si>
  <si>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</si>
  <si>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</si>
  <si>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</si>
  <si>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</si>
  <si>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</si>
  <si>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</si>
  <si>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</si>
  <si>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</si>
  <si>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</si>
  <si>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</si>
  <si>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</si>
  <si>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</si>
  <si>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</si>
  <si>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</si>
  <si>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</si>
  <si>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</si>
  <si>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</si>
  <si>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</si>
  <si>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</si>
  <si>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</si>
  <si>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</si>
  <si>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</si>
  <si>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</si>
  <si>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</si>
  <si>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</si>
  <si>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</si>
  <si>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</si>
  <si>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</si>
  <si>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</si>
  <si>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</si>
  <si>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</si>
  <si>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</si>
  <si>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</si>
  <si>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</si>
  <si>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</si>
  <si>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</si>
  <si>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</si>
  <si>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</si>
  <si>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</si>
  <si>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</si>
  <si>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</si>
  <si>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</si>
  <si>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</si>
  <si>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</si>
  <si>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</si>
  <si>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</si>
  <si>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</si>
  <si>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</si>
  <si>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</si>
  <si>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</si>
  <si>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</si>
  <si>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</si>
  <si>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</si>
  <si>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</si>
  <si>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</si>
  <si>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</si>
  <si>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</si>
  <si>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</si>
  <si>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</si>
  <si>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</si>
  <si>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</si>
  <si>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</si>
  <si>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</si>
  <si>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</si>
  <si>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</si>
  <si>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</si>
  <si>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</si>
  <si>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</si>
  <si>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</si>
  <si>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</si>
  <si>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</si>
  <si>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</si>
  <si>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</si>
  <si>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</si>
  <si>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</si>
  <si>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</si>
  <si>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</si>
  <si>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</si>
  <si>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</si>
  <si>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</si>
  <si>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</si>
  <si>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</si>
  <si>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</si>
  <si>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</si>
  <si>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</si>
  <si>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</si>
  <si>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</si>
  <si>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</si>
  <si>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</si>
  <si>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</si>
  <si>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</si>
  <si>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</si>
  <si>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</si>
  <si>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</si>
  <si>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</si>
  <si>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</si>
  <si>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</si>
  <si>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</si>
  <si>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</si>
  <si>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</si>
  <si>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</si>
  <si>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</si>
  <si>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</si>
  <si>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</si>
  <si>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</si>
  <si>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</si>
  <si>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</si>
  <si>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</si>
  <si>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</si>
  <si>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</si>
  <si>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</si>
  <si>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</si>
  <si>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</si>
  <si>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</si>
  <si>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</si>
  <si>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</si>
  <si>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</si>
  <si>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</si>
  <si>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</si>
  <si>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</si>
  <si>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</si>
  <si>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</si>
  <si>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</si>
  <si>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</si>
  <si>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</si>
  <si>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</si>
  <si>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</si>
  <si>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</si>
  <si>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</si>
  <si>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</si>
  <si>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</si>
  <si>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</si>
  <si>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</si>
  <si>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</si>
  <si>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</si>
  <si>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</si>
  <si>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</si>
  <si>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</si>
  <si>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</si>
  <si>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</si>
  <si>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</si>
  <si>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</si>
  <si>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</si>
  <si>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</si>
  <si>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</si>
  <si>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</si>
  <si>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</si>
  <si>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</si>
  <si>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</si>
  <si>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</si>
  <si>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</si>
  <si>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</si>
  <si>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</si>
  <si>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</si>
  <si>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</si>
  <si>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</si>
  <si>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</si>
  <si>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</si>
  <si>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</si>
  <si>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</si>
  <si>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</si>
  <si>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</si>
  <si>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</si>
  <si>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</si>
  <si>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</si>
  <si>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</si>
  <si>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</si>
  <si>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</si>
  <si>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</si>
  <si>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</si>
  <si>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</si>
  <si>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</si>
  <si>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</si>
  <si>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</si>
  <si>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</si>
  <si>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</si>
  <si>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</si>
  <si>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</si>
  <si>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</si>
  <si>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</si>
  <si>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</si>
  <si>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</si>
  <si>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</si>
  <si>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</si>
  <si>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</si>
  <si>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</si>
  <si>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</si>
  <si>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</si>
  <si>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</si>
  <si>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</si>
  <si>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</si>
  <si>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</si>
  <si>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</si>
  <si>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</si>
  <si>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</si>
  <si>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</si>
  <si>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</si>
  <si>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</si>
  <si>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</si>
  <si>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</si>
  <si>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</si>
  <si>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</si>
  <si>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</si>
  <si>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</si>
  <si>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</si>
  <si>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</si>
  <si>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</si>
  <si>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</si>
  <si>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</si>
  <si>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</si>
  <si>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</si>
  <si>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</si>
  <si>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</si>
  <si>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</si>
  <si>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</si>
  <si>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</si>
  <si>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</si>
  <si>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</si>
  <si>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</si>
  <si>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</si>
  <si>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</si>
  <si>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</si>
  <si>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</si>
  <si>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</si>
  <si>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</si>
  <si>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</si>
  <si>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</si>
  <si>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</si>
  <si>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</si>
  <si>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</si>
  <si>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</si>
  <si>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</si>
  <si>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</si>
  <si>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</si>
  <si>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</si>
  <si>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</si>
  <si>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</si>
  <si>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</si>
  <si>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</si>
  <si>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</si>
  <si>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</si>
  <si>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</si>
  <si>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</si>
  <si>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</si>
  <si>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</si>
  <si>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</si>
  <si>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</si>
  <si>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</si>
  <si>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</si>
  <si>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</si>
  <si>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</si>
  <si>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</si>
  <si>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</si>
  <si>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</si>
  <si>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</si>
  <si>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</si>
  <si>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</si>
  <si>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</si>
  <si>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</si>
  <si>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</si>
  <si>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</si>
  <si>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</si>
  <si>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</si>
  <si>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</si>
  <si>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</si>
  <si>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</si>
  <si>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</si>
  <si>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</si>
  <si>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</si>
  <si>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</si>
  <si>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</si>
  <si>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</si>
  <si>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</si>
  <si>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</si>
  <si>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</si>
  <si>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</si>
  <si>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</si>
  <si>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</si>
  <si>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</si>
  <si>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</si>
  <si>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</si>
  <si>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</si>
  <si>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</si>
  <si>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</si>
  <si>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</si>
  <si>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</si>
  <si>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</si>
  <si>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</si>
  <si>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</si>
  <si>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</si>
  <si>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</si>
  <si>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</si>
  <si>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</si>
  <si>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</si>
  <si>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</si>
  <si>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</si>
  <si>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</si>
  <si>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</si>
  <si>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</si>
  <si>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</si>
  <si>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</si>
  <si>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</si>
  <si>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</si>
  <si>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</si>
  <si>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</si>
  <si>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</si>
  <si>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</si>
  <si>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</si>
  <si>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</si>
  <si>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</si>
  <si>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</si>
  <si>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</si>
  <si>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</si>
  <si>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</si>
  <si>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</si>
  <si>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</si>
  <si>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</si>
  <si>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</si>
  <si>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</si>
  <si>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</si>
  <si>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</si>
  <si>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</si>
  <si>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</si>
  <si>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</si>
  <si>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</si>
  <si>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</si>
  <si>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</si>
  <si>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</si>
  <si>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</si>
  <si>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</si>
  <si>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</si>
  <si>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</si>
  <si>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</si>
  <si>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</si>
  <si>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</si>
  <si>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</si>
  <si>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</si>
  <si>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</si>
  <si>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</si>
  <si>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</si>
  <si>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</si>
  <si>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</si>
  <si>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</si>
  <si>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</si>
  <si>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</si>
  <si>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</si>
  <si>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</si>
  <si>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</si>
  <si>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</si>
  <si>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</si>
  <si>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</si>
  <si>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</si>
  <si>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</si>
  <si>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</si>
  <si>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</si>
  <si>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</si>
  <si>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</si>
  <si>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</si>
  <si>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</si>
  <si>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</si>
  <si>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</si>
  <si>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</si>
  <si>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</si>
  <si>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</si>
  <si>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</si>
  <si>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</si>
  <si>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</si>
  <si>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</si>
  <si>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</si>
  <si>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</si>
  <si>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</si>
  <si>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</si>
  <si>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</si>
  <si>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</si>
  <si>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</si>
  <si>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</si>
  <si>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</si>
  <si>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</si>
  <si>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</si>
  <si>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</si>
  <si>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</si>
  <si>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</si>
  <si>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</si>
  <si>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</si>
  <si>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</si>
  <si>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</si>
  <si>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</si>
  <si>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</si>
  <si>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</si>
  <si>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</si>
  <si>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</si>
  <si>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</si>
  <si>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</si>
  <si>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</si>
  <si>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</si>
  <si>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</si>
  <si>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</si>
  <si>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</si>
  <si>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</si>
  <si>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</si>
  <si>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</si>
  <si>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</si>
  <si>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</si>
  <si>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</si>
  <si>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</si>
  <si>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</si>
  <si>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</si>
  <si>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</si>
  <si>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</si>
  <si>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</si>
  <si>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</si>
  <si>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</si>
  <si>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</si>
  <si>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</si>
  <si>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</si>
  <si>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</si>
  <si>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</si>
  <si>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</si>
  <si>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</si>
  <si>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</si>
  <si>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</si>
  <si>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</si>
  <si>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</si>
  <si>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</si>
  <si>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</si>
  <si>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</si>
  <si>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</si>
  <si>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</si>
  <si>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</si>
  <si>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</si>
  <si>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</si>
  <si>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</si>
  <si>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</si>
  <si>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</si>
  <si>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</si>
  <si>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</si>
  <si>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</si>
  <si>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</si>
  <si>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</si>
  <si>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</si>
  <si>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</si>
  <si>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</si>
  <si>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</si>
  <si>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</si>
  <si>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</si>
  <si>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</si>
  <si>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</si>
  <si>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</si>
  <si>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</si>
  <si>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</si>
  <si>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</si>
  <si>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</si>
  <si>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</si>
  <si>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</si>
  <si>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</si>
  <si>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</si>
  <si>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</si>
  <si>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</si>
  <si>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</si>
  <si>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</si>
  <si>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</si>
  <si>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</si>
  <si>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</si>
  <si>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</si>
  <si>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</si>
  <si>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</si>
  <si>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</si>
  <si>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</si>
  <si>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</si>
  <si>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</si>
  <si>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</si>
  <si>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</si>
  <si>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</si>
  <si>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</si>
  <si>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</si>
  <si>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</si>
  <si>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</si>
  <si>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</si>
  <si>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</si>
  <si>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</si>
  <si>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</si>
  <si>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</si>
  <si>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</si>
  <si>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</si>
  <si>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</si>
  <si>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</si>
  <si>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</si>
  <si>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</si>
  <si>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</si>
  <si>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</si>
  <si>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</si>
  <si>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</si>
  <si>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</si>
  <si>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</si>
  <si>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</si>
  <si>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</si>
  <si>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</si>
  <si>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</si>
  <si>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</si>
  <si>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</si>
  <si>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</si>
  <si>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</si>
  <si>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</si>
  <si>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</si>
  <si>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</si>
  <si>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</si>
  <si>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</si>
  <si>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</si>
  <si>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</si>
  <si>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</si>
  <si>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</si>
  <si>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</si>
  <si>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</si>
  <si>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</si>
  <si>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</si>
  <si>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</si>
  <si>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</si>
  <si>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</si>
  <si>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</si>
  <si>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</si>
  <si>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</si>
  <si>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</si>
  <si>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</si>
  <si>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</si>
  <si>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</si>
  <si>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</si>
  <si>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</si>
  <si>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</si>
  <si>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</si>
  <si>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</si>
  <si>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</si>
  <si>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</si>
  <si>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</si>
  <si>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</si>
  <si>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</si>
  <si>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</si>
  <si>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</si>
  <si>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</si>
  <si>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</si>
  <si>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</si>
  <si>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</si>
  <si>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</si>
  <si>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</si>
  <si>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</si>
  <si>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</si>
  <si>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</si>
  <si>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</si>
  <si>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</si>
  <si>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</si>
  <si>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</si>
  <si>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</si>
  <si>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</si>
  <si>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</si>
  <si>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</si>
  <si>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</si>
  <si>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</si>
  <si>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</si>
  <si>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</si>
  <si>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</si>
  <si>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</si>
  <si>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</si>
  <si>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</si>
  <si>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</si>
  <si>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</si>
  <si>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</si>
  <si>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</si>
  <si>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</si>
  <si>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</si>
  <si>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</si>
  <si>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</si>
  <si>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</si>
  <si>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</si>
  <si>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</si>
  <si>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</si>
  <si>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</si>
  <si>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</si>
  <si>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</si>
  <si>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</si>
  <si>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</si>
  <si>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</si>
  <si>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</si>
  <si>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</si>
  <si>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</si>
  <si>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</si>
  <si>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</si>
  <si>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</si>
  <si>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</si>
  <si>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</si>
  <si>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</si>
  <si>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</si>
  <si>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</si>
  <si>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</si>
  <si>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</si>
  <si>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</si>
  <si>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</si>
  <si>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</si>
  <si>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</si>
  <si>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</si>
  <si>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</si>
  <si>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</si>
  <si>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</si>
  <si>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</si>
  <si>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</si>
  <si>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</si>
  <si>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</si>
  <si>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</si>
  <si>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</si>
  <si>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</si>
  <si>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</si>
  <si>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</si>
  <si>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</si>
  <si>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</si>
  <si>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</si>
  <si>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</si>
  <si>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</si>
  <si>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</si>
  <si>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</si>
  <si>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</si>
  <si>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</si>
  <si>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</si>
  <si>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</si>
  <si>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</si>
  <si>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</si>
  <si>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</si>
  <si>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</si>
  <si>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</si>
  <si>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</si>
  <si>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</si>
  <si>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</si>
  <si>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</si>
  <si>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</si>
  <si>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</si>
  <si>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</si>
  <si>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</si>
  <si>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</si>
  <si>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</si>
  <si>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</si>
  <si>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</si>
  <si>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</si>
  <si>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</si>
  <si>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</si>
  <si>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</si>
  <si>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</si>
  <si>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</si>
  <si>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</si>
  <si>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</si>
  <si>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</si>
  <si>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</si>
  <si>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</si>
  <si>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</si>
  <si>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</si>
  <si>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</si>
  <si>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</si>
  <si>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</si>
  <si>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</si>
  <si>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</si>
  <si>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</si>
  <si>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</si>
  <si>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</si>
  <si>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</si>
  <si>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</si>
  <si>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</si>
  <si>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</si>
  <si>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</si>
  <si>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</si>
  <si>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</si>
  <si>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</si>
  <si>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</si>
  <si>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</si>
  <si>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</si>
  <si>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</si>
  <si>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</si>
  <si>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</si>
  <si>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</si>
  <si>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</si>
  <si>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</si>
  <si>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</si>
  <si>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</si>
  <si>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</si>
  <si>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</si>
  <si>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</si>
  <si>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</si>
  <si>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</si>
  <si>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</si>
  <si>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</si>
  <si>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</si>
  <si>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</si>
  <si>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</si>
  <si>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</si>
  <si>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</si>
  <si>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</si>
  <si>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</si>
  <si>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</si>
  <si>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</si>
  <si>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</si>
  <si>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</si>
  <si>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</si>
  <si>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</si>
  <si>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</si>
  <si>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</si>
  <si>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</si>
  <si>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</si>
  <si>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</si>
  <si>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</si>
  <si>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</si>
  <si>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</si>
  <si>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</si>
  <si>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</si>
  <si>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</si>
  <si>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</si>
  <si>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</si>
  <si>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</si>
  <si>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</si>
  <si>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</si>
  <si>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</si>
  <si>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</si>
  <si>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</si>
  <si>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</si>
  <si>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</si>
  <si>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</si>
  <si>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</si>
  <si>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</si>
  <si>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</si>
  <si>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</si>
  <si>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</si>
  <si>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</si>
  <si>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</si>
  <si>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</si>
  <si>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</si>
  <si>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</si>
  <si>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</si>
  <si>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</si>
  <si>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</si>
  <si>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</si>
  <si>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</si>
  <si>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</si>
  <si>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</si>
  <si>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</si>
  <si>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</si>
  <si>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</si>
  <si>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</si>
  <si>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</si>
  <si>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</si>
  <si>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</si>
  <si>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</si>
  <si>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</si>
  <si>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</si>
  <si>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</si>
  <si>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</si>
  <si>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</si>
  <si>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</si>
  <si>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</si>
  <si>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</si>
  <si>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</si>
  <si>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</si>
  <si>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</si>
  <si>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</si>
  <si>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</si>
  <si>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</si>
  <si>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</si>
  <si>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</si>
  <si>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</si>
  <si>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</si>
  <si>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</si>
  <si>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</si>
  <si>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</si>
  <si>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</si>
  <si>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</si>
  <si>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</si>
  <si>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</si>
  <si>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</si>
  <si>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</si>
  <si>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</si>
  <si>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</si>
  <si>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</si>
  <si>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</si>
  <si>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</si>
  <si>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</si>
  <si>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</si>
  <si>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</si>
  <si>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</si>
  <si>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</si>
  <si>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</si>
  <si>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</si>
  <si>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</si>
  <si>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</si>
  <si>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</si>
  <si>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</si>
  <si>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</si>
  <si>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</si>
  <si>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</si>
  <si>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</si>
  <si>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</si>
  <si>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</si>
  <si>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</si>
  <si>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</si>
  <si>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</si>
  <si>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</si>
  <si>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</si>
  <si>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</si>
  <si>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</si>
  <si>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</si>
  <si>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</si>
  <si>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</si>
  <si>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</si>
  <si>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</si>
  <si>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</si>
  <si>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</si>
  <si>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</si>
  <si>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</si>
  <si>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</si>
  <si>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</si>
  <si>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</si>
  <si>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</si>
  <si>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</si>
  <si>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</si>
  <si>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</si>
  <si>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</si>
  <si>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</si>
  <si>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</si>
  <si>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</si>
  <si>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</si>
  <si>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</si>
  <si>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</si>
  <si>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</si>
  <si>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</si>
  <si>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</si>
  <si>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</si>
  <si>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</si>
  <si>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</si>
  <si>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</si>
  <si>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</si>
  <si>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</si>
  <si>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</si>
  <si>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</si>
  <si>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</si>
  <si>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</si>
  <si>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</si>
  <si>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</si>
  <si>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</si>
  <si>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</si>
  <si>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</si>
  <si>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</si>
  <si>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</si>
  <si>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</si>
  <si>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</si>
  <si>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</si>
  <si>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</si>
  <si>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</si>
  <si>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</si>
  <si>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</si>
  <si>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</si>
  <si>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</si>
  <si>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</si>
  <si>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</si>
  <si>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</si>
  <si>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</si>
  <si>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</si>
  <si>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</si>
  <si>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</si>
  <si>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</si>
  <si>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</si>
  <si>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</si>
  <si>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</si>
  <si>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</si>
  <si>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</si>
  <si>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</si>
  <si>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</si>
  <si>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</si>
  <si>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</si>
  <si>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</si>
  <si>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</si>
  <si>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</si>
  <si>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</si>
  <si>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</si>
  <si>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</si>
  <si>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</si>
  <si>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</si>
  <si>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</si>
  <si>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</si>
  <si>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</si>
  <si>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</si>
  <si>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</si>
  <si>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</si>
  <si>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</si>
  <si>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</si>
  <si>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</si>
  <si>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</si>
  <si>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</si>
  <si>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</si>
  <si>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</si>
  <si>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</si>
  <si>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</si>
  <si>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</si>
  <si>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</si>
  <si>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</si>
  <si>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</si>
  <si>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</si>
  <si>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</si>
  <si>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</si>
  <si>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</si>
  <si>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</si>
  <si>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</si>
  <si>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</si>
  <si>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</si>
  <si>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</si>
  <si>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</si>
  <si>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</si>
  <si>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</si>
  <si>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</si>
  <si>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</si>
  <si>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</si>
  <si>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</si>
  <si>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</si>
  <si>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</si>
  <si>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</si>
  <si>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</si>
  <si>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</si>
  <si>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</si>
  <si>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</si>
  <si>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</si>
  <si>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</si>
  <si>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</si>
  <si>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</si>
  <si>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</si>
  <si>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</si>
  <si>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</si>
  <si>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</si>
  <si>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</si>
  <si>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</si>
  <si>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</si>
  <si>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</si>
  <si>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</si>
  <si>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</si>
  <si>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</si>
  <si>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</si>
  <si>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</si>
  <si>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</si>
  <si>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</si>
  <si>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</si>
  <si>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</si>
  <si>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</si>
  <si>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</si>
  <si>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</si>
  <si>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</si>
  <si>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</si>
  <si>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</si>
  <si>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</si>
  <si>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</si>
  <si>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</si>
  <si>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</si>
  <si>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</si>
  <si>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</si>
  <si>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</si>
  <si>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</si>
  <si>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</si>
  <si>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</si>
  <si>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</si>
  <si>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</si>
  <si>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</si>
  <si>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</si>
  <si>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</si>
  <si>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</si>
  <si>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</si>
  <si>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</si>
  <si>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</si>
  <si>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</si>
  <si>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</si>
  <si>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</si>
  <si>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</si>
  <si>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</si>
  <si>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</si>
  <si>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</si>
  <si>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</si>
  <si>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</si>
  <si>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</si>
  <si>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</si>
  <si>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</si>
  <si>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</si>
  <si>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</si>
  <si>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</si>
  <si>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</si>
  <si>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</si>
  <si>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</si>
  <si>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</si>
  <si>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</si>
  <si>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</si>
  <si>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</si>
  <si>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</si>
  <si>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</si>
  <si>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</si>
  <si>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</si>
  <si>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</si>
  <si>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</si>
  <si>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</si>
  <si>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</si>
  <si>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</si>
  <si>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</si>
  <si>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</si>
  <si>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</si>
  <si>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</si>
  <si>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</si>
  <si>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</si>
  <si>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</si>
  <si>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</si>
  <si>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</si>
  <si>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</si>
  <si>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</si>
  <si>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</si>
  <si>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</si>
  <si>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</si>
  <si>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</si>
  <si>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</si>
  <si>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</si>
  <si>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</si>
  <si>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</si>
  <si>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</si>
  <si>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</si>
  <si>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</si>
  <si>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</si>
  <si>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</si>
  <si>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</si>
  <si>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</si>
  <si>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</si>
  <si>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</si>
  <si>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</si>
  <si>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</si>
  <si>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</si>
  <si>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</si>
  <si>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</si>
  <si>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</si>
  <si>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</si>
  <si>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</si>
  <si>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</si>
  <si>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</si>
  <si>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</si>
  <si>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</si>
  <si>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</si>
  <si>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</si>
  <si>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</si>
  <si>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</si>
  <si>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</si>
  <si>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</si>
  <si>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</si>
  <si>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</si>
  <si>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</si>
  <si>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</si>
  <si>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</si>
  <si>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</si>
  <si>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</si>
  <si>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</si>
  <si>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</si>
  <si>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</si>
  <si>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</si>
  <si>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</si>
  <si>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</si>
  <si>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</si>
  <si>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</si>
  <si>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</si>
  <si>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</si>
  <si>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</si>
  <si>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</si>
  <si>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</si>
  <si>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</si>
  <si>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</si>
  <si>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</si>
  <si>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</si>
  <si>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</si>
  <si>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</si>
  <si>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</si>
  <si>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</si>
  <si>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</si>
  <si>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</si>
  <si>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</si>
  <si>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</si>
  <si>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</si>
  <si>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</si>
  <si>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</si>
  <si>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</si>
  <si>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</si>
  <si>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</si>
  <si>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</si>
  <si>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</si>
  <si>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</si>
  <si>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</si>
  <si>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</si>
  <si>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</si>
  <si>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</si>
  <si>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</si>
  <si>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</si>
  <si>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</si>
  <si>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</si>
  <si>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</si>
  <si>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</si>
  <si>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</si>
  <si>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</si>
  <si>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</si>
  <si>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</si>
  <si>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</si>
  <si>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</si>
  <si>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</si>
  <si>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</si>
  <si>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</si>
  <si>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</si>
  <si>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</si>
  <si>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</si>
  <si>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</si>
  <si>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</si>
  <si>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</si>
  <si>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</si>
  <si>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</si>
  <si>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</si>
  <si>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</si>
  <si>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</si>
  <si>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</si>
  <si>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</si>
  <si>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</si>
  <si>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</si>
  <si>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</si>
  <si>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</si>
  <si>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</si>
  <si>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</si>
  <si>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</si>
  <si>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</si>
  <si>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</si>
  <si>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</si>
  <si>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</si>
  <si>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</si>
  <si>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</si>
  <si>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</si>
  <si>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</si>
  <si>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</si>
  <si>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</si>
  <si>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</si>
  <si>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</si>
  <si>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</si>
  <si>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</si>
  <si>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</si>
  <si>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</si>
  <si>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</si>
  <si>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</si>
  <si>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</si>
  <si>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</si>
  <si>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</si>
  <si>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</si>
  <si>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</si>
  <si>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</si>
  <si>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</si>
  <si>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</si>
  <si>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</si>
  <si>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</si>
  <si>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</si>
  <si>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</si>
  <si>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</si>
  <si>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</si>
  <si>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</si>
  <si>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</si>
  <si>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</si>
  <si>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</si>
  <si>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</si>
  <si>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</si>
  <si>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</si>
  <si>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</si>
  <si>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</si>
  <si>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</si>
  <si>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</si>
  <si>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</si>
  <si>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</si>
  <si>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</si>
  <si>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</si>
  <si>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</si>
  <si>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</si>
  <si>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</si>
  <si>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</si>
  <si>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</si>
  <si>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</si>
  <si>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</si>
  <si>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</si>
  <si>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</si>
  <si>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</si>
  <si>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</si>
  <si>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</si>
  <si>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</si>
  <si>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</si>
  <si>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</si>
  <si>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</si>
  <si>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</si>
  <si>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</si>
  <si>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</si>
  <si>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</si>
  <si>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</si>
  <si>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</si>
  <si>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</si>
  <si>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</si>
  <si>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</si>
  <si>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</si>
  <si>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</si>
  <si>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</si>
  <si>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</si>
  <si>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</si>
  <si>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</si>
  <si>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</si>
  <si>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</si>
  <si>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</si>
  <si>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</si>
  <si>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</si>
  <si>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</si>
  <si>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</si>
  <si>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</si>
  <si>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</si>
  <si>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</si>
  <si>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</si>
  <si>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</si>
  <si>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</si>
  <si>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</si>
  <si>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</si>
  <si>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</si>
  <si>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</si>
  <si>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</si>
  <si>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</si>
  <si>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</si>
  <si>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</si>
  <si>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</si>
  <si>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</si>
  <si>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</si>
  <si>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</si>
  <si>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</si>
  <si>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</si>
  <si>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</si>
  <si>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</si>
  <si>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</si>
  <si>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</si>
  <si>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</si>
  <si>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</si>
  <si>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</si>
  <si>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</si>
  <si>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</si>
  <si>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</si>
  <si>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</si>
  <si>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</si>
  <si>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</si>
  <si>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</si>
  <si>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</si>
  <si>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</si>
  <si>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</si>
  <si>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</si>
  <si>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</si>
  <si>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</si>
  <si>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</si>
  <si>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</si>
  <si>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</si>
  <si>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</si>
  <si>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</si>
  <si>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</si>
  <si>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</si>
  <si>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</si>
  <si>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</si>
  <si>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</si>
  <si>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</si>
  <si>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</si>
  <si>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</si>
  <si>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</si>
  <si>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</si>
  <si>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</si>
  <si>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</si>
  <si>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</si>
  <si>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</si>
  <si>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</si>
  <si>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</si>
  <si>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</si>
  <si>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</si>
  <si>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</si>
  <si>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</si>
  <si>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</si>
  <si>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</si>
  <si>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</si>
  <si>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</si>
  <si>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</si>
  <si>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</si>
  <si>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</si>
  <si>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</si>
  <si>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</si>
  <si>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</si>
  <si>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</si>
  <si>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</si>
  <si>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</si>
  <si>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</si>
  <si>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</si>
  <si>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</si>
  <si>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</si>
  <si>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</si>
  <si>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</si>
  <si>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</si>
  <si>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</si>
  <si>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</si>
  <si>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</si>
  <si>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</si>
  <si>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</si>
  <si>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</si>
  <si>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</si>
  <si>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</si>
  <si>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</si>
  <si>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</si>
  <si>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</si>
  <si>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</si>
  <si>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</si>
  <si>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</si>
  <si>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</si>
  <si>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</si>
  <si>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</si>
  <si>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</si>
  <si>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</si>
  <si>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</si>
  <si>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</si>
  <si>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</si>
  <si>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</si>
  <si>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</si>
  <si>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</si>
  <si>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</si>
  <si>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</si>
  <si>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</si>
  <si>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</si>
  <si>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</si>
  <si>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</si>
  <si>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</si>
  <si>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</si>
  <si>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</si>
  <si>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</si>
  <si>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</si>
  <si>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</si>
  <si>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</si>
  <si>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</si>
  <si>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</si>
  <si>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</si>
  <si>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</si>
  <si>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</si>
  <si>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</si>
  <si>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</si>
  <si>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</si>
  <si>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</si>
  <si>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</si>
  <si>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</si>
  <si>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</si>
  <si>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</si>
  <si>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</si>
  <si>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</si>
  <si>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</si>
  <si>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</si>
  <si>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</si>
  <si>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</si>
  <si>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</si>
  <si>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</si>
  <si>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</si>
  <si>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</si>
  <si>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</si>
  <si>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</si>
  <si>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</si>
  <si>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</si>
  <si>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</si>
  <si>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</si>
  <si>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</si>
  <si>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</si>
  <si>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</si>
  <si>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</si>
  <si>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</si>
  <si>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</si>
  <si>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</si>
  <si>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</si>
  <si>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</si>
  <si>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</si>
  <si>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</si>
  <si>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</si>
  <si>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</si>
  <si>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</si>
  <si>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</si>
  <si>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</si>
  <si>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</si>
  <si>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</si>
  <si>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</si>
  <si>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</si>
  <si>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</si>
  <si>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</si>
  <si>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</si>
  <si>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</si>
  <si>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</si>
  <si>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</si>
  <si>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</si>
  <si>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</si>
  <si>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</si>
  <si>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</si>
  <si>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</si>
  <si>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</si>
  <si>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</si>
  <si>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</si>
  <si>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</si>
  <si>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</si>
  <si>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</si>
  <si>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</si>
  <si>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</si>
  <si>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</si>
  <si>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</si>
  <si>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</si>
  <si>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</si>
  <si>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</si>
  <si>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</si>
  <si>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</si>
  <si>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</si>
  <si>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</si>
  <si>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</si>
  <si>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</si>
  <si>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</si>
  <si>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</si>
  <si>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</si>
  <si>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</si>
  <si>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</si>
  <si>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</si>
  <si>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</si>
  <si>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</si>
  <si>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</si>
  <si>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</si>
  <si>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</si>
  <si>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</si>
  <si>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</si>
  <si>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</si>
  <si>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</si>
  <si>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</si>
  <si>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</si>
  <si>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</si>
  <si>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</si>
  <si>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</si>
  <si>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</si>
  <si>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</si>
  <si>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</si>
  <si>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</si>
  <si>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</si>
  <si>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</si>
  <si>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</si>
  <si>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</si>
  <si>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</si>
  <si>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</si>
  <si>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</si>
  <si>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</si>
  <si>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</si>
  <si>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</si>
  <si>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</si>
  <si>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</si>
  <si>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</si>
  <si>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</si>
  <si>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</si>
  <si>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</si>
  <si>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</si>
  <si>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</si>
  <si>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</si>
  <si>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</si>
  <si>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</si>
  <si>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</si>
  <si>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</si>
  <si>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</si>
  <si>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</si>
  <si>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</si>
  <si>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</si>
  <si>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</si>
  <si>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</si>
  <si>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</si>
  <si>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</si>
  <si>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</si>
  <si>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</si>
  <si>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</si>
  <si>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</si>
  <si>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</si>
  <si>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</si>
  <si>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</si>
  <si>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</si>
  <si>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</si>
  <si>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</si>
  <si>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</si>
  <si>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</si>
  <si>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</si>
  <si>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</si>
  <si>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</si>
  <si>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</si>
  <si>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</si>
  <si>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</si>
  <si>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</si>
  <si>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</si>
  <si>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</si>
  <si>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</si>
  <si>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</si>
  <si>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</si>
  <si>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</si>
  <si>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</si>
  <si>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</si>
  <si>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</si>
  <si>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</si>
  <si>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</si>
  <si>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</si>
  <si>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</si>
  <si>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</si>
  <si>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</si>
  <si>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</si>
  <si>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</si>
  <si>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</si>
  <si>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</si>
  <si>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</si>
  <si>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</si>
  <si>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</si>
  <si>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</si>
  <si>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</si>
  <si>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</si>
  <si>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</si>
  <si>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</si>
  <si>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</si>
  <si>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</si>
  <si>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</si>
  <si>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</si>
  <si>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</si>
  <si>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</si>
  <si>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</si>
  <si>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</si>
  <si>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</si>
  <si>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</si>
  <si>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</si>
  <si>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</si>
  <si>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</si>
  <si>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</si>
  <si>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</si>
  <si>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</si>
  <si>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</si>
  <si>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</si>
  <si>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</si>
  <si>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</si>
  <si>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</si>
  <si>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</si>
  <si>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</si>
  <si>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</si>
  <si>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</si>
  <si>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</si>
  <si>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</si>
  <si>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</si>
  <si>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</si>
  <si>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</si>
  <si>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</si>
  <si>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</si>
  <si>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</si>
  <si>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</si>
  <si>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</si>
  <si>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</si>
  <si>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</si>
  <si>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</si>
  <si>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</si>
  <si>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</si>
  <si>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</si>
  <si>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</si>
  <si>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</si>
  <si>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</si>
  <si>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</si>
  <si>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</si>
  <si>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</si>
  <si>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</si>
  <si>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</si>
  <si>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</si>
  <si>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</si>
  <si>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</si>
  <si>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</si>
  <si>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</si>
  <si>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</si>
  <si>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</si>
  <si>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</si>
  <si>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</si>
  <si>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</si>
  <si>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</si>
  <si>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</si>
  <si>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</si>
  <si>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</si>
  <si>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</si>
  <si>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</si>
  <si>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</si>
  <si>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</si>
  <si>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</si>
  <si>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</si>
  <si>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</si>
  <si>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</si>
  <si>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</si>
  <si>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</si>
  <si>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</si>
  <si>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</si>
  <si>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</si>
  <si>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</si>
  <si>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</si>
  <si>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</si>
  <si>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</si>
  <si>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</si>
  <si>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</si>
  <si>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</si>
  <si>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</si>
  <si>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</si>
  <si>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</si>
  <si>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</si>
  <si>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</si>
  <si>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</si>
  <si>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</si>
  <si>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</si>
  <si>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</si>
  <si>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</si>
  <si>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</si>
  <si>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</si>
  <si>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</si>
  <si>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</si>
  <si>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</si>
  <si>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</si>
  <si>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</si>
  <si>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</si>
  <si>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</si>
  <si>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</si>
  <si>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</si>
  <si>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</si>
  <si>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</si>
  <si>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</si>
  <si>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</si>
  <si>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</si>
  <si>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</si>
  <si>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</si>
  <si>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</si>
  <si>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</si>
  <si>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</si>
  <si>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</si>
  <si>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</si>
  <si>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</si>
  <si>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</si>
  <si>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</si>
  <si>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</si>
  <si>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</si>
  <si>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</si>
  <si>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</si>
  <si>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</si>
  <si>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</si>
  <si>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</si>
  <si>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</si>
  <si>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</si>
  <si>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</si>
  <si>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</si>
  <si>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</si>
  <si>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</si>
  <si>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</si>
  <si>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</si>
  <si>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</si>
  <si>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</si>
  <si>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</si>
  <si>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</si>
  <si>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</si>
  <si>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</si>
  <si>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</si>
  <si>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</si>
  <si>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</si>
  <si>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</si>
  <si>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</si>
  <si>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</si>
  <si>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</si>
  <si>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</si>
  <si>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</si>
  <si>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</si>
  <si>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</si>
  <si>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</si>
  <si>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</si>
  <si>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</si>
  <si>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</si>
  <si>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</si>
  <si>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</si>
  <si>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</si>
  <si>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</si>
  <si>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</si>
  <si>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</si>
  <si>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</si>
  <si>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</si>
  <si>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</si>
  <si>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</si>
  <si>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</si>
  <si>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</si>
  <si>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</si>
  <si>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</si>
  <si>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</si>
  <si>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</si>
  <si>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</si>
  <si>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</si>
  <si>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</si>
  <si>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</si>
  <si>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</si>
  <si>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</si>
  <si>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</si>
  <si>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</si>
  <si>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</si>
  <si>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</si>
  <si>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</si>
  <si>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</si>
  <si>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</si>
  <si>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</si>
  <si>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</si>
  <si>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</si>
  <si>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</si>
  <si>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</si>
  <si>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</si>
  <si>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</si>
  <si>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</si>
  <si>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</si>
  <si>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</si>
  <si>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</si>
  <si>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</si>
  <si>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</si>
  <si>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</si>
  <si>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</si>
  <si>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</si>
  <si>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</si>
  <si>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</si>
  <si>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</si>
  <si>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</si>
  <si>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</si>
  <si>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</si>
  <si>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</si>
  <si>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</si>
  <si>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</si>
  <si>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</si>
  <si>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</si>
  <si>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</si>
  <si>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</si>
  <si>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</si>
  <si>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</si>
  <si>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</si>
  <si>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</si>
  <si>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</si>
  <si>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</si>
  <si>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</si>
  <si>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</si>
  <si>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</si>
  <si>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</si>
  <si>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</si>
  <si>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</si>
  <si>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</si>
  <si>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</si>
  <si>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</si>
  <si>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</si>
  <si>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</si>
  <si>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</si>
  <si>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</si>
  <si>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</si>
  <si>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</si>
  <si>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</si>
  <si>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</si>
  <si>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</si>
  <si>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</si>
  <si>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</si>
  <si>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</si>
  <si>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</si>
  <si>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</si>
  <si>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</si>
  <si>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</si>
  <si>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</si>
  <si>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</si>
  <si>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</si>
  <si>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</si>
  <si>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</si>
  <si>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</si>
  <si>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</si>
  <si>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</si>
  <si>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</si>
  <si>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</si>
  <si>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</si>
  <si>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</si>
  <si>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</si>
  <si>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</si>
  <si>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</si>
  <si>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</si>
  <si>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</si>
  <si>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</si>
  <si>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</si>
  <si>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</si>
  <si>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</si>
  <si>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</si>
  <si>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</si>
  <si>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</si>
  <si>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</si>
  <si>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</si>
  <si>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</si>
  <si>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</si>
  <si>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</si>
  <si>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</si>
  <si>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</si>
  <si>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</si>
  <si>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</si>
  <si>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</si>
  <si>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</si>
  <si>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</si>
  <si>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</si>
  <si>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</si>
  <si>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</si>
  <si>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</si>
  <si>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</si>
  <si>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</si>
  <si>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</si>
  <si>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</si>
  <si>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</si>
  <si>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</si>
  <si>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</si>
  <si>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</si>
  <si>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</si>
  <si>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</si>
  <si>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</si>
  <si>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</si>
  <si>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</si>
  <si>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</si>
  <si>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</si>
  <si>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</si>
  <si>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</si>
  <si>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</si>
  <si>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</si>
  <si>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</si>
  <si>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</si>
  <si>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</si>
  <si>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</si>
  <si>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</si>
  <si>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</si>
  <si>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</si>
  <si>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</si>
  <si>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</si>
  <si>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</si>
  <si>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</si>
  <si>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</si>
  <si>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</si>
  <si>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</si>
  <si>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</si>
  <si>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</si>
  <si>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</si>
  <si>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</si>
  <si>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</si>
  <si>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</si>
  <si>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</si>
  <si>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</si>
  <si>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</si>
  <si>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</si>
  <si>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</si>
  <si>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</si>
  <si>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</si>
  <si>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</si>
  <si>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</si>
  <si>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</si>
  <si>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</si>
  <si>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</si>
  <si>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</si>
  <si>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</si>
  <si>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</si>
  <si>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</si>
  <si>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</si>
  <si>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</si>
  <si>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</si>
  <si>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</si>
  <si>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</si>
  <si>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</si>
  <si>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</si>
  <si>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</si>
  <si>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</si>
  <si>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</si>
  <si>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</si>
  <si>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</si>
  <si>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</si>
  <si>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</si>
  <si>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</si>
  <si>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</si>
  <si>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</si>
  <si>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</si>
  <si>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</si>
  <si>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</si>
  <si>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</si>
  <si>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</si>
  <si>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</si>
  <si>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</si>
  <si>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</si>
  <si>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</si>
  <si>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</si>
  <si>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</si>
  <si>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</si>
  <si>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</si>
  <si>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</si>
  <si>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</si>
  <si>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</si>
  <si>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</si>
  <si>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</si>
  <si>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</si>
  <si>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</si>
  <si>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</si>
  <si>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</si>
  <si>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</si>
  <si>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</si>
  <si>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</si>
  <si>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</si>
  <si>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</si>
  <si>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</si>
  <si>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</si>
  <si>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</si>
  <si>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</si>
  <si>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</si>
  <si>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</si>
  <si>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</si>
  <si>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</si>
  <si>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</si>
  <si>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</si>
  <si>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</si>
  <si>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</si>
  <si>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</si>
  <si>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</si>
  <si>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</si>
  <si>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</si>
  <si>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</si>
  <si>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</si>
  <si>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</si>
  <si>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</si>
  <si>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</si>
  <si>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</si>
  <si>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</si>
  <si>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</si>
  <si>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</si>
  <si>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</si>
  <si>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</si>
  <si>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</si>
  <si>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</si>
  <si>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</si>
  <si>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</si>
  <si>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</si>
  <si>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</si>
  <si>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</si>
  <si>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</si>
  <si>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</si>
  <si>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</si>
  <si>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</si>
  <si>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</si>
  <si>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</si>
  <si>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</si>
  <si>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</si>
  <si>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</si>
  <si>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</si>
  <si>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</si>
  <si>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</si>
  <si>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</si>
  <si>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</si>
  <si>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</si>
  <si>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</si>
  <si>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</si>
  <si>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</si>
  <si>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</si>
  <si>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</si>
  <si>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</si>
  <si>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</si>
  <si>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</si>
  <si>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</si>
  <si>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</si>
  <si>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</si>
  <si>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</si>
  <si>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</si>
  <si>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</si>
  <si>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</si>
  <si>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</si>
  <si>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</si>
  <si>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</si>
  <si>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</si>
  <si>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</si>
  <si>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</si>
  <si>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</si>
  <si>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</si>
  <si>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</si>
  <si>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</si>
  <si>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</si>
  <si>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</si>
  <si>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</si>
  <si>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</si>
  <si>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</si>
  <si>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</si>
  <si>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</si>
  <si>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</si>
  <si>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</si>
  <si>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</si>
  <si>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</si>
  <si>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</si>
  <si>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</si>
  <si>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</si>
  <si>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</si>
  <si>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</si>
  <si>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</si>
  <si>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</si>
  <si>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</si>
  <si>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</si>
  <si>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</si>
  <si>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</si>
  <si>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</si>
  <si>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</si>
  <si>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</si>
  <si>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</si>
  <si>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</si>
  <si>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</si>
  <si>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</si>
  <si>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</si>
  <si>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</si>
  <si>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</si>
  <si>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</si>
  <si>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</si>
  <si>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</si>
  <si>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</si>
  <si>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</si>
  <si>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</si>
  <si>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</si>
  <si>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</si>
  <si>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</si>
  <si>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</si>
  <si>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</si>
  <si>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</si>
  <si>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</si>
  <si>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</si>
  <si>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</si>
  <si>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</si>
  <si>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</si>
  <si>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</si>
  <si>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</si>
  <si>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</si>
  <si>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</si>
  <si>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</si>
  <si>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</si>
  <si>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</si>
  <si>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</si>
  <si>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</si>
  <si>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</si>
  <si>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</si>
  <si>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</si>
  <si>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</si>
  <si>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</si>
  <si>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</si>
  <si>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</si>
  <si>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</si>
  <si>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</si>
  <si>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</si>
  <si>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</si>
  <si>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</si>
  <si>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</si>
  <si>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</si>
  <si>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</si>
  <si>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</si>
  <si>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</si>
  <si>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</si>
  <si>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</si>
  <si>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</si>
  <si>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</si>
  <si>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</si>
  <si>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</si>
  <si>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</si>
  <si>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</si>
  <si>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</si>
  <si>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</si>
  <si>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</si>
  <si>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</si>
  <si>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</si>
  <si>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</si>
  <si>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</si>
  <si>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</si>
  <si>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</si>
  <si>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</si>
  <si>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</si>
  <si>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</si>
  <si>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</si>
  <si>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</si>
  <si>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</si>
  <si>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</si>
  <si>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</si>
  <si>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</si>
  <si>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</si>
  <si>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</si>
  <si>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</si>
  <si>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</si>
  <si>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</si>
  <si>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</si>
  <si>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</si>
  <si>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</si>
  <si>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</si>
  <si>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</si>
  <si>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</si>
  <si>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</si>
  <si>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</si>
  <si>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</si>
  <si>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</si>
  <si>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</si>
  <si>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</si>
  <si>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</si>
  <si>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</si>
  <si>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</si>
  <si>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</si>
  <si>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</si>
  <si>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</si>
  <si>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</si>
  <si>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</si>
  <si>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</si>
  <si>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</si>
  <si>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</si>
  <si>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</si>
  <si>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</si>
  <si>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</si>
  <si>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</si>
  <si>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</si>
  <si>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</si>
  <si>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</si>
  <si>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</si>
  <si>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</si>
  <si>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</si>
  <si>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</si>
  <si>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</si>
  <si>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</si>
  <si>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</si>
  <si>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</si>
  <si>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</si>
  <si>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</si>
  <si>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</si>
  <si>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</si>
  <si>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</si>
  <si>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</si>
  <si>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</si>
  <si>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</si>
  <si>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</si>
  <si>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</si>
  <si>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</si>
  <si>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</si>
  <si>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</si>
  <si>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</si>
  <si>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</si>
  <si>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</si>
  <si>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</si>
  <si>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</si>
  <si>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</si>
  <si>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</si>
  <si>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</si>
  <si>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</si>
  <si>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</si>
  <si>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</si>
  <si>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</si>
  <si>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</si>
  <si>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</si>
  <si>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</si>
  <si>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</si>
  <si>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</si>
  <si>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</si>
  <si>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</si>
  <si>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</si>
  <si>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</si>
  <si>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</si>
  <si>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</si>
  <si>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</si>
  <si>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</si>
  <si>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</si>
  <si>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</si>
  <si>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</si>
  <si>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</si>
  <si>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</si>
  <si>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</si>
  <si>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</si>
  <si>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</si>
  <si>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</si>
  <si>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</si>
  <si>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</si>
  <si>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</si>
  <si>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</si>
  <si>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</si>
  <si>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</si>
  <si>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</si>
  <si>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</si>
  <si>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</si>
  <si>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</si>
  <si>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</si>
  <si>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</si>
  <si>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</si>
  <si>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</si>
  <si>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</si>
  <si>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</si>
  <si>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</si>
  <si>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</si>
  <si>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</si>
  <si>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</si>
  <si>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</si>
  <si>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</si>
  <si>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</si>
  <si>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</si>
  <si>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</si>
  <si>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</si>
  <si>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</si>
  <si>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</si>
  <si>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</si>
  <si>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</si>
  <si>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</si>
  <si>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</si>
  <si>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</si>
  <si>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</si>
  <si>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</si>
  <si>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</si>
  <si>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</si>
  <si>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</si>
  <si>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</si>
  <si>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</si>
  <si>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</si>
  <si>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</si>
  <si>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</si>
  <si>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</si>
  <si>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</si>
  <si>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</si>
  <si>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</si>
  <si>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</si>
  <si>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</si>
  <si>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</si>
  <si>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</si>
  <si>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</si>
  <si>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</si>
  <si>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</si>
  <si>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</si>
  <si>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</si>
  <si>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</si>
  <si>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</si>
  <si>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</si>
  <si>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</si>
  <si>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</si>
  <si>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</si>
  <si>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</si>
  <si>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</si>
  <si>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</si>
  <si>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</si>
  <si>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</si>
  <si>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</si>
  <si>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</si>
  <si>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</si>
  <si>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</si>
  <si>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</si>
  <si>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</si>
  <si>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</si>
  <si>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</si>
  <si>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</si>
  <si>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</si>
  <si>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</si>
  <si>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</si>
  <si>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</si>
  <si>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</si>
  <si>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</si>
  <si>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</si>
  <si>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</si>
  <si>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</si>
  <si>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</si>
  <si>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</si>
  <si>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</si>
  <si>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</si>
  <si>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</si>
  <si>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</si>
  <si>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</si>
  <si>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</si>
  <si>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</si>
  <si>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</si>
  <si>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</si>
  <si>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</si>
  <si>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</si>
  <si>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</si>
  <si>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</si>
  <si>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</si>
  <si>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</si>
  <si>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</si>
  <si>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</si>
  <si>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</si>
  <si>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</si>
  <si>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</si>
  <si>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</si>
  <si>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</si>
  <si>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</si>
  <si>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</si>
  <si>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</si>
  <si>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</si>
  <si>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</si>
  <si>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</si>
  <si>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</si>
  <si>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</si>
  <si>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</si>
  <si>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</si>
  <si>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</si>
  <si>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</si>
  <si>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</si>
  <si>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</si>
  <si>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</si>
  <si>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</si>
  <si>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</si>
  <si>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</si>
  <si>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</si>
  <si>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</si>
  <si>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</si>
  <si>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</si>
  <si>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</si>
  <si>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</si>
  <si>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</si>
  <si>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</si>
  <si>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</si>
  <si>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</si>
  <si>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</si>
  <si>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</si>
  <si>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</si>
  <si>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</si>
  <si>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</si>
  <si>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</si>
  <si>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</si>
  <si>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</si>
  <si>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</si>
  <si>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</si>
  <si>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</si>
  <si>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</si>
  <si>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</si>
  <si>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</si>
  <si>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</si>
  <si>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</si>
  <si>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</si>
  <si>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</si>
  <si>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</si>
  <si>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</si>
  <si>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</si>
  <si>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</si>
  <si>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</si>
  <si>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</si>
  <si>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</si>
  <si>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</si>
  <si>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</si>
  <si>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</si>
  <si>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</si>
  <si>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</si>
  <si>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</si>
  <si>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</si>
  <si>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</si>
  <si>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</si>
  <si>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</si>
  <si>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</si>
  <si>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</si>
  <si>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</si>
  <si>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</si>
  <si>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</si>
  <si>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</si>
  <si>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</si>
  <si>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</si>
  <si>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</si>
  <si>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</si>
  <si>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</si>
  <si>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</si>
  <si>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</si>
  <si>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</si>
  <si>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</si>
  <si>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</si>
  <si>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</si>
  <si>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</si>
  <si>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</si>
  <si>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</si>
  <si>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</si>
  <si>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</si>
  <si>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</si>
  <si>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</si>
  <si>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</si>
  <si>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</si>
  <si>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</si>
  <si>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</si>
  <si>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</si>
  <si>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</si>
  <si>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</si>
  <si>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</si>
  <si>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</si>
  <si>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</si>
  <si>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</si>
  <si>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</si>
  <si>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</si>
  <si>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</si>
  <si>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</si>
  <si>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</si>
  <si>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</si>
  <si>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</si>
  <si>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</si>
  <si>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</si>
  <si>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</si>
  <si>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</si>
  <si>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</si>
  <si>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</si>
  <si>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</si>
  <si>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</si>
  <si>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</si>
  <si>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</si>
  <si>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</si>
  <si>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</si>
  <si>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</si>
  <si>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</si>
  <si>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</si>
  <si>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</si>
  <si>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</si>
  <si>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</si>
  <si>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</si>
  <si>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</si>
  <si>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</si>
  <si>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</si>
  <si>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</si>
  <si>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</si>
  <si>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</si>
  <si>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</si>
  <si>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</si>
  <si>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</si>
  <si>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</si>
  <si>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</si>
  <si>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</si>
  <si>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</si>
  <si>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</si>
  <si>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</si>
  <si>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</si>
  <si>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</si>
  <si>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</si>
  <si>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</si>
  <si>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</si>
  <si>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</si>
  <si>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</si>
  <si>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</si>
  <si>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</si>
  <si>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</si>
  <si>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</si>
  <si>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</si>
  <si>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</si>
  <si>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</si>
  <si>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</si>
  <si>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</si>
  <si>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</si>
  <si>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</si>
  <si>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</si>
  <si>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</si>
  <si>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</si>
  <si>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</si>
  <si>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</si>
  <si>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</si>
  <si>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</si>
  <si>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</si>
  <si>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</si>
  <si>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</si>
  <si>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</si>
  <si>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</si>
  <si>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</si>
  <si>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</si>
  <si>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</si>
  <si>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</si>
  <si>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</si>
  <si>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</si>
  <si>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</si>
  <si>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</si>
  <si>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</si>
  <si>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</si>
  <si>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</si>
  <si>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</si>
  <si>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</si>
  <si>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</si>
  <si>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</si>
  <si>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</si>
  <si>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</si>
  <si>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</si>
  <si>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</si>
  <si>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</si>
  <si>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</si>
  <si>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</si>
  <si>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</si>
  <si>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</si>
  <si>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</si>
  <si>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</si>
  <si>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</si>
  <si>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</si>
  <si>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</si>
  <si>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</si>
  <si>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</si>
  <si>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</si>
  <si>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</si>
  <si>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</si>
  <si>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</si>
  <si>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</si>
  <si>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</si>
  <si>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</si>
  <si>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</si>
  <si>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</si>
  <si>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</si>
  <si>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</si>
  <si>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</si>
  <si>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</si>
  <si>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</si>
  <si>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</si>
  <si>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</si>
  <si>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</si>
  <si>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</si>
  <si>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</si>
  <si>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</si>
  <si>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</si>
  <si>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</si>
  <si>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</si>
  <si>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</si>
  <si>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</si>
  <si>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</si>
  <si>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</si>
  <si>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</si>
  <si>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</si>
  <si>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</si>
  <si>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</si>
  <si>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</si>
  <si>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</si>
  <si>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</si>
  <si>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</si>
  <si>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</si>
  <si>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</si>
  <si>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</si>
  <si>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</si>
  <si>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</si>
  <si>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</si>
  <si>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</si>
  <si>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</si>
  <si>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</si>
  <si>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</si>
  <si>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</si>
  <si>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</si>
  <si>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</si>
  <si>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</si>
  <si>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</si>
  <si>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</si>
  <si>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</si>
  <si>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</si>
  <si>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</si>
  <si>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</si>
  <si>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</si>
  <si>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</si>
  <si>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</si>
  <si>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</si>
  <si>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</si>
  <si>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</si>
  <si>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</si>
  <si>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</si>
  <si>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</si>
  <si>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</si>
  <si>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</si>
  <si>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</si>
  <si>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</si>
  <si>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</si>
  <si>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</si>
  <si>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</si>
  <si>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</si>
  <si>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</si>
  <si>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</si>
  <si>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</si>
  <si>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</si>
  <si>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</si>
  <si>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</si>
  <si>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</si>
  <si>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</si>
  <si>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</si>
  <si>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</si>
  <si>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</si>
  <si>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</si>
  <si>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</si>
  <si>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</si>
  <si>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</si>
  <si>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</si>
  <si>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</si>
  <si>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</si>
  <si>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</si>
  <si>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</si>
  <si>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</si>
  <si>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</si>
  <si>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</si>
  <si>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</si>
  <si>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</si>
  <si>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</si>
  <si>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</si>
  <si>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</si>
  <si>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</si>
  <si>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</si>
  <si>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</si>
  <si>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</si>
  <si>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</si>
  <si>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</si>
  <si>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</si>
  <si>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</si>
  <si>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</si>
  <si>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</si>
  <si>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</si>
  <si>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</si>
  <si>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</si>
  <si>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</si>
  <si>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</si>
  <si>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</si>
  <si>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</si>
  <si>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</si>
  <si>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</si>
  <si>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</si>
  <si>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</si>
  <si>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</si>
  <si>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</si>
  <si>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</si>
  <si>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</si>
  <si>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</si>
  <si>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</si>
  <si>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</si>
  <si>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</si>
  <si>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</si>
  <si>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</si>
  <si>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</si>
  <si>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</si>
  <si>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</si>
  <si>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</si>
  <si>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</si>
  <si>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</si>
  <si>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</si>
  <si>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</si>
  <si>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</si>
  <si>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</si>
  <si>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</si>
  <si>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</si>
  <si>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</si>
  <si>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</si>
  <si>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</si>
  <si>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</si>
  <si>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</si>
  <si>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</si>
  <si>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</si>
  <si>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</si>
  <si>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</si>
  <si>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</si>
  <si>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</si>
  <si>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</si>
  <si>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</si>
  <si>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</si>
  <si>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</si>
  <si>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</si>
  <si>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</si>
  <si>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</si>
  <si>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</si>
  <si>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</si>
  <si>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</si>
  <si>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</si>
  <si>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</si>
  <si>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</si>
  <si>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</si>
  <si>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</si>
  <si>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</si>
  <si>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</si>
  <si>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</si>
  <si>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</si>
  <si>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</si>
  <si>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</si>
  <si>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</si>
  <si>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</si>
  <si>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</si>
  <si>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</si>
  <si>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</si>
  <si>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</si>
  <si>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</si>
  <si>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</si>
  <si>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</si>
  <si>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</si>
  <si>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</si>
  <si>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</si>
  <si>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</si>
  <si>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</si>
  <si>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</si>
  <si>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</si>
  <si>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</si>
  <si>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</si>
  <si>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</si>
  <si>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</si>
  <si>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</si>
  <si>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</si>
  <si>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</si>
  <si>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</si>
  <si>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</si>
  <si>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</si>
  <si>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</si>
  <si>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</si>
  <si>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</si>
  <si>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</si>
  <si>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</si>
  <si>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</si>
  <si>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</si>
  <si>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</si>
  <si>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</si>
  <si>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</si>
  <si>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</si>
  <si>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</si>
  <si>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</si>
  <si>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</si>
  <si>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</si>
  <si>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</si>
  <si>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</si>
  <si>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</si>
  <si>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</si>
  <si>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</si>
  <si>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</si>
  <si>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</si>
  <si>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</si>
  <si>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</si>
  <si>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</si>
  <si>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</si>
  <si>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</si>
  <si>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</si>
  <si>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</si>
  <si>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</si>
  <si>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</si>
  <si>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</si>
  <si>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</si>
  <si>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</si>
  <si>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</si>
  <si>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</si>
  <si>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</si>
  <si>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</si>
  <si>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</si>
  <si>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</si>
  <si>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</si>
  <si>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</si>
  <si>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</si>
  <si>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</si>
  <si>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</si>
  <si>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</si>
  <si>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</si>
  <si>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</si>
  <si>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</si>
  <si>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</si>
  <si>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</si>
  <si>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</si>
  <si>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</si>
  <si>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</si>
  <si>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</si>
  <si>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</si>
  <si>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</si>
  <si>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</si>
  <si>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</si>
  <si>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</si>
  <si>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</si>
  <si>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</si>
  <si>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</si>
  <si>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</si>
  <si>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</si>
  <si>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</si>
  <si>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</si>
  <si>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</si>
  <si>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</si>
  <si>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</si>
  <si>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</si>
  <si>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</si>
  <si>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</si>
  <si>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</si>
  <si>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</si>
  <si>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</si>
  <si>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</si>
  <si>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</si>
  <si>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</si>
  <si>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</si>
  <si>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</si>
  <si>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</si>
  <si>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</si>
  <si>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</si>
  <si>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</si>
  <si>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</si>
  <si>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</si>
  <si>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</si>
  <si>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</si>
  <si>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</si>
  <si>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</si>
  <si>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</si>
  <si>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</si>
  <si>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</si>
  <si>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</si>
  <si>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</si>
  <si>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</si>
  <si>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</si>
  <si>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</si>
  <si>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</si>
  <si>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</si>
  <si>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</si>
  <si>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</si>
  <si>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</si>
  <si>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</si>
  <si>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</si>
  <si>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</si>
  <si>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</si>
  <si>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</si>
  <si>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</si>
  <si>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</si>
  <si>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</si>
  <si>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</si>
  <si>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</si>
  <si>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</si>
  <si>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</si>
  <si>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</si>
  <si>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</si>
  <si>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</si>
  <si>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</si>
  <si>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</si>
  <si>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</si>
  <si>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</si>
  <si>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</si>
  <si>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</si>
  <si>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</si>
  <si>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</si>
  <si>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</si>
  <si>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</si>
  <si>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</si>
  <si>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</si>
  <si>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</si>
  <si>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</si>
  <si>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</si>
  <si>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</si>
  <si>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</si>
  <si>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</si>
  <si>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</si>
  <si>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</si>
  <si>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</si>
  <si>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</si>
  <si>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</si>
  <si>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</si>
  <si>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</si>
  <si>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</si>
  <si>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</si>
  <si>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</si>
  <si>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</si>
  <si>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</si>
  <si>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</si>
  <si>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</si>
  <si>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</si>
  <si>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</si>
  <si>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</si>
  <si>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</si>
  <si>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</si>
  <si>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</si>
  <si>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</si>
  <si>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</si>
  <si>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</si>
  <si>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</si>
  <si>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</si>
  <si>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</si>
  <si>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</si>
  <si>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</si>
  <si>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</si>
  <si>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</si>
  <si>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</si>
  <si>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</si>
  <si>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</si>
  <si>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</si>
  <si>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</si>
  <si>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</si>
  <si>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</si>
  <si>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</si>
  <si>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</si>
  <si>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</si>
  <si>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</si>
  <si>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</si>
  <si>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</si>
  <si>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</si>
  <si>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</si>
  <si>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</si>
  <si>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</si>
  <si>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</si>
  <si>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</si>
  <si>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</si>
  <si>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</si>
  <si>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</si>
  <si>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</si>
  <si>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</si>
  <si>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</si>
  <si>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</si>
  <si>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</si>
  <si>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</si>
  <si>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</si>
  <si>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</si>
  <si>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</si>
  <si>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</si>
  <si>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</si>
  <si>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</si>
  <si>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</si>
  <si>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</si>
  <si>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</si>
  <si>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</si>
  <si>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</si>
  <si>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</si>
  <si>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</si>
  <si>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</si>
  <si>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</si>
  <si>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</si>
  <si>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</si>
  <si>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</si>
  <si>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</si>
  <si>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</si>
  <si>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</si>
  <si>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</si>
  <si>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</si>
  <si>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</si>
  <si>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</si>
  <si>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</si>
  <si>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</si>
  <si>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</si>
  <si>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</si>
  <si>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</si>
  <si>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</si>
  <si>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</si>
  <si>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</si>
  <si>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</si>
  <si>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</si>
  <si>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</si>
  <si>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</si>
  <si>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</si>
  <si>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</si>
  <si>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</si>
  <si>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</si>
  <si>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</si>
  <si>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</si>
  <si>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</si>
  <si>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</si>
  <si>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</si>
  <si>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</si>
  <si>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</si>
  <si>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</si>
  <si>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</si>
  <si>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</si>
  <si>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</si>
  <si>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</si>
  <si>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</si>
  <si>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</si>
  <si>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</si>
  <si>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</si>
  <si>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</si>
  <si>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</si>
  <si>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</si>
  <si>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</si>
  <si>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</si>
  <si>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</si>
  <si>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</si>
  <si>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</si>
  <si>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</si>
  <si>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</si>
  <si>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</si>
  <si>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</si>
  <si>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</si>
  <si>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</si>
  <si>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</si>
  <si>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</si>
  <si>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</si>
  <si>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</si>
  <si>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</si>
  <si>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</si>
  <si>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</si>
  <si>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</si>
  <si>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</si>
  <si>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</si>
  <si>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</si>
  <si>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</si>
  <si>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</si>
  <si>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</si>
  <si>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</si>
  <si>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</si>
  <si>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</si>
  <si>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</si>
  <si>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</si>
  <si>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</si>
  <si>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</si>
  <si>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</si>
  <si>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</si>
  <si>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</si>
  <si>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</si>
  <si>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</si>
  <si>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</si>
  <si>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</si>
  <si>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</si>
  <si>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</si>
  <si>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</si>
  <si>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</si>
  <si>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</si>
  <si>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</si>
  <si>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</si>
  <si>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</si>
  <si>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</si>
  <si>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</si>
  <si>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</si>
  <si>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</si>
  <si>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</si>
  <si>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</si>
  <si>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</si>
  <si>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</si>
  <si>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</si>
  <si>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</si>
  <si>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</si>
  <si>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</si>
  <si>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</si>
  <si>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</si>
  <si>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</si>
  <si>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</si>
  <si>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</si>
  <si>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</si>
  <si>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</si>
  <si>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</si>
  <si>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</si>
  <si>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</si>
  <si>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</si>
  <si>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</si>
  <si>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</si>
  <si>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</si>
  <si>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</si>
  <si>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</si>
  <si>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</si>
  <si>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</si>
  <si>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</si>
  <si>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</si>
  <si>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</si>
  <si>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</si>
  <si>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</si>
  <si>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</si>
  <si>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</si>
  <si>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</si>
  <si>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</si>
  <si>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</si>
  <si>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</si>
  <si>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</si>
  <si>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</si>
  <si>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</si>
  <si>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</si>
  <si>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</si>
  <si>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</si>
  <si>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</si>
  <si>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</si>
  <si>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</si>
  <si>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</si>
  <si>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</si>
  <si>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</si>
  <si>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</si>
  <si>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</si>
  <si>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</si>
  <si>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</si>
  <si>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</si>
  <si>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</si>
  <si>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</si>
  <si>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</si>
  <si>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</si>
  <si>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</si>
  <si>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</si>
  <si>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</si>
  <si>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</si>
  <si>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</si>
  <si>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</si>
  <si>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</si>
  <si>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</si>
  <si>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</si>
  <si>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</si>
  <si>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</si>
  <si>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</si>
  <si>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</si>
  <si>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</si>
  <si>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</si>
  <si>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</si>
  <si>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</si>
  <si>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</si>
  <si>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</si>
  <si>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</si>
  <si>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</si>
  <si>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</si>
  <si>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</si>
  <si>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</si>
  <si>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</si>
  <si>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</si>
  <si>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</si>
  <si>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</si>
  <si>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</si>
  <si>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</si>
  <si>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</si>
  <si>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</si>
  <si>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</si>
  <si>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</si>
  <si>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</si>
  <si>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</si>
  <si>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</si>
  <si>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</si>
  <si>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</si>
  <si>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</si>
  <si>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</si>
  <si>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</si>
  <si>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</si>
  <si>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</si>
  <si>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</si>
  <si>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</si>
  <si>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</si>
  <si>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</si>
  <si>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</si>
  <si>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</si>
  <si>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</si>
  <si>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</si>
  <si>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</si>
  <si>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</si>
  <si>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</si>
  <si>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</si>
  <si>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</si>
  <si>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</si>
  <si>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</si>
  <si>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</si>
  <si>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</si>
  <si>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</si>
  <si>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</si>
  <si>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</si>
  <si>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</si>
  <si>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</si>
  <si>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</si>
  <si>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</si>
  <si>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</si>
  <si>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</si>
  <si>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</si>
  <si>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</si>
  <si>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</si>
  <si>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</si>
  <si>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</si>
  <si>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</si>
  <si>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</si>
  <si>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</si>
  <si>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</si>
  <si>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</si>
  <si>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</si>
  <si>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</si>
  <si>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</si>
  <si>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</si>
  <si>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</si>
  <si>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</si>
  <si>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</si>
  <si>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</si>
  <si>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</si>
  <si>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</si>
  <si>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</si>
  <si>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</si>
  <si>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</si>
  <si>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</si>
  <si>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</si>
  <si>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</si>
  <si>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</si>
  <si>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</si>
  <si>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</si>
  <si>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</si>
  <si>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</si>
  <si>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</si>
  <si>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</si>
  <si>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</si>
  <si>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</si>
  <si>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</si>
  <si>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</si>
  <si>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</si>
  <si>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</si>
  <si>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</si>
  <si>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</si>
  <si>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</si>
  <si>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</si>
  <si>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</si>
  <si>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</si>
  <si>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</si>
  <si>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</si>
  <si>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</si>
  <si>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</si>
  <si>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</si>
  <si>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</si>
  <si>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</si>
  <si>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</si>
  <si>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</si>
  <si>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</si>
  <si>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</si>
  <si>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</si>
  <si>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</si>
  <si>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</si>
  <si>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</si>
  <si>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</si>
  <si>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</si>
  <si>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</si>
  <si>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</si>
  <si>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</si>
  <si>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</si>
  <si>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</si>
  <si>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</si>
  <si>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</si>
  <si>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</si>
  <si>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</si>
  <si>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</si>
  <si>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</si>
  <si>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</si>
  <si>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</si>
  <si>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</si>
  <si>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</si>
  <si>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</si>
  <si>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</si>
  <si>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</si>
  <si>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</si>
  <si>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</si>
  <si>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</si>
  <si>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</si>
  <si>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</si>
  <si>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</si>
  <si>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</si>
  <si>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</si>
  <si>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</si>
  <si>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</si>
  <si>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</si>
  <si>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</si>
  <si>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</si>
  <si>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</si>
  <si>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</si>
  <si>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</si>
  <si>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</si>
  <si>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</si>
  <si>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</si>
  <si>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</si>
  <si>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</si>
  <si>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</si>
  <si>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</si>
  <si>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</si>
  <si>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</si>
  <si>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</si>
  <si>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</si>
  <si>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</si>
  <si>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</si>
  <si>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</si>
  <si>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</si>
  <si>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</si>
  <si>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</si>
  <si>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</si>
  <si>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</si>
  <si>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</si>
  <si>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</si>
  <si>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</si>
  <si>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</si>
  <si>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</si>
  <si>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</si>
  <si>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</si>
  <si>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</si>
  <si>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</si>
  <si>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</si>
  <si>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</si>
  <si>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</si>
  <si>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</si>
  <si>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</si>
  <si>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</si>
  <si>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</si>
  <si>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</si>
  <si>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</si>
  <si>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</si>
  <si>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</si>
  <si>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</si>
  <si>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</si>
  <si>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</si>
  <si>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</si>
  <si>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</si>
  <si>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</si>
  <si>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</si>
  <si>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</si>
  <si>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</si>
  <si>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</si>
  <si>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</si>
  <si>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</si>
  <si>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</si>
  <si>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</si>
  <si>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</si>
  <si>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</si>
  <si>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</si>
  <si>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</si>
  <si>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</si>
  <si>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</si>
  <si>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</si>
  <si>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</si>
  <si>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</si>
  <si>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</si>
  <si>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</si>
  <si>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</si>
  <si>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</si>
  <si>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</si>
  <si>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</si>
  <si>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</si>
  <si>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</si>
  <si>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</si>
  <si>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</si>
  <si>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</si>
  <si>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</si>
  <si>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</si>
  <si>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</si>
  <si>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</si>
  <si>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</si>
  <si>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</si>
  <si>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</si>
  <si>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</si>
  <si>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</si>
  <si>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</si>
  <si>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</si>
  <si>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</si>
  <si>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</si>
  <si>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</si>
  <si>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</si>
  <si>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</si>
  <si>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</si>
  <si>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</si>
  <si>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</si>
  <si>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</si>
  <si>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</si>
  <si>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</si>
  <si>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</si>
  <si>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</si>
  <si>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</si>
  <si>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</si>
  <si>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</si>
  <si>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</si>
  <si>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</si>
  <si>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</si>
  <si>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</si>
  <si>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</si>
  <si>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</si>
  <si>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</si>
  <si>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</si>
  <si>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</si>
  <si>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</si>
  <si>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</si>
  <si>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</si>
  <si>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</si>
  <si>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</si>
  <si>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</si>
  <si>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</si>
  <si>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</si>
  <si>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</si>
  <si>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</si>
  <si>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</si>
  <si>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</si>
  <si>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</si>
  <si>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</si>
  <si>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</si>
  <si>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</si>
  <si>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</si>
  <si>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</si>
  <si>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</si>
  <si>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</si>
  <si>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</si>
  <si>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</si>
  <si>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</si>
  <si>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</si>
  <si>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</si>
  <si>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</si>
  <si>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</si>
  <si>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</si>
  <si>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</si>
  <si>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</si>
  <si>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</si>
  <si>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</si>
  <si>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</si>
  <si>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</si>
  <si>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</si>
  <si>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</si>
  <si>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</si>
  <si>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</si>
  <si>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</si>
  <si>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</si>
  <si>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</si>
  <si>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</si>
  <si>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</si>
  <si>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</si>
  <si>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</si>
  <si>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</si>
  <si>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</si>
  <si>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</si>
  <si>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</si>
  <si>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</si>
  <si>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</si>
  <si>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</si>
  <si>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</si>
  <si>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</si>
  <si>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</si>
  <si>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</si>
  <si>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</si>
  <si>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</si>
  <si>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</si>
  <si>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</si>
  <si>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</si>
  <si>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</si>
  <si>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</si>
  <si>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</si>
  <si>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</si>
  <si>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</si>
  <si>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</si>
  <si>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</si>
  <si>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</si>
  <si>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</si>
  <si>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</si>
  <si>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</si>
  <si>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</si>
  <si>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</si>
  <si>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</si>
  <si>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</si>
  <si>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</si>
  <si>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</si>
  <si>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</si>
  <si>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</si>
  <si>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</si>
  <si>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</si>
  <si>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</si>
  <si>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</si>
  <si>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</si>
  <si>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</si>
  <si>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</si>
  <si>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</si>
  <si>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</si>
  <si>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</si>
  <si>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</si>
  <si>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</si>
  <si>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</si>
  <si>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</si>
  <si>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</si>
  <si>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</si>
  <si>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</si>
  <si>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</si>
  <si>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</si>
  <si>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</si>
  <si>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</si>
  <si>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</si>
  <si>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</si>
  <si>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</si>
  <si>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</si>
  <si>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</si>
  <si>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</si>
  <si>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</si>
  <si>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</si>
  <si>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</si>
  <si>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</si>
  <si>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</si>
  <si>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</si>
  <si>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</si>
  <si>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</si>
  <si>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</si>
  <si>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</si>
  <si>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</si>
  <si>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</si>
  <si>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</si>
  <si>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</si>
  <si>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</si>
  <si>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</si>
  <si>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</si>
  <si>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</si>
  <si>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</si>
  <si>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</si>
  <si>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</si>
  <si>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</si>
  <si>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</si>
  <si>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</si>
  <si>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</si>
  <si>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</si>
  <si>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</si>
  <si>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</si>
  <si>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</si>
  <si>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</si>
  <si>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</si>
  <si>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</si>
  <si>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</si>
  <si>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</si>
  <si>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</si>
  <si>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</si>
  <si>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</si>
  <si>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</si>
  <si>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</si>
  <si>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</si>
  <si>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</si>
  <si>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</si>
  <si>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</si>
  <si>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</si>
  <si>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</si>
  <si>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</si>
  <si>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</si>
  <si>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</si>
  <si>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</si>
  <si>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</si>
  <si>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</si>
  <si>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</si>
  <si>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</si>
  <si>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</si>
  <si>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</si>
  <si>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</si>
  <si>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</si>
  <si>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</si>
  <si>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</si>
  <si>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</si>
  <si>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</si>
  <si>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</si>
  <si>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</si>
  <si>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</si>
  <si>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</si>
  <si>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</si>
  <si>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</si>
  <si>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</si>
  <si>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</si>
  <si>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</si>
  <si>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</si>
  <si>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</si>
  <si>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</si>
  <si>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</si>
  <si>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</si>
  <si>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</si>
  <si>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</si>
  <si>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</si>
  <si>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</si>
  <si>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</si>
  <si>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</si>
  <si>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</si>
  <si>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</si>
  <si>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</si>
  <si>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</si>
  <si>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</si>
  <si>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</si>
  <si>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</si>
  <si>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</si>
  <si>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</si>
  <si>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</si>
  <si>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</si>
  <si>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</si>
  <si>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</si>
  <si>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</si>
  <si>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</si>
  <si>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</si>
  <si>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</si>
  <si>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</si>
  <si>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</si>
  <si>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</si>
  <si>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</si>
  <si>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</si>
  <si>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</si>
  <si>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</si>
  <si>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</si>
  <si>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</si>
  <si>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</si>
  <si>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</si>
  <si>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</si>
  <si>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</si>
  <si>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</si>
  <si>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</si>
  <si>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</si>
  <si>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</si>
  <si>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</si>
  <si>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</si>
  <si>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</si>
  <si>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</si>
  <si>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</si>
  <si>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</si>
  <si>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</si>
  <si>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</si>
  <si>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</si>
  <si>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</si>
  <si>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</si>
  <si>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</si>
  <si>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</si>
  <si>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</si>
  <si>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</si>
  <si>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</si>
  <si>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</si>
  <si>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</si>
  <si>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</si>
  <si>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</si>
  <si>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</si>
  <si>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</si>
  <si>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</si>
  <si>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</si>
  <si>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</si>
  <si>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</si>
  <si>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</si>
  <si>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</si>
  <si>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</si>
  <si>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</si>
  <si>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</si>
  <si>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</si>
  <si>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</si>
  <si>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</si>
  <si>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</si>
  <si>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</si>
  <si>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</si>
  <si>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</si>
  <si>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</si>
  <si>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</si>
  <si>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</si>
  <si>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</si>
  <si>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</si>
  <si>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</si>
  <si>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</si>
  <si>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</si>
  <si>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</si>
  <si>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</si>
  <si>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</si>
  <si>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</si>
  <si>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</si>
  <si>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</si>
  <si>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</si>
  <si>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</si>
  <si>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</si>
  <si>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</si>
  <si>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</si>
  <si>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</si>
  <si>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</si>
  <si>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</si>
  <si>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</si>
  <si>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</si>
  <si>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</si>
  <si>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</si>
  <si>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</si>
  <si>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</si>
  <si>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</si>
  <si>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</si>
  <si>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</si>
  <si>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</si>
  <si>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</si>
  <si>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</si>
  <si>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</si>
  <si>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</si>
  <si>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</si>
  <si>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</si>
  <si>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</si>
  <si>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</si>
  <si>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</si>
  <si>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</si>
  <si>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</si>
  <si>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</si>
  <si>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</si>
  <si>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</si>
  <si>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</si>
  <si>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</si>
  <si>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</si>
  <si>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</si>
  <si>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</si>
  <si>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</si>
  <si>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</si>
  <si>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</si>
  <si>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</si>
  <si>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</si>
  <si>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</si>
  <si>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</si>
  <si>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</si>
  <si>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</si>
  <si>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</si>
  <si>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</si>
  <si>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</si>
  <si>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</si>
  <si>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</si>
  <si>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</si>
  <si>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</si>
  <si>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</si>
  <si>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</si>
  <si>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</si>
  <si>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</si>
  <si>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</si>
  <si>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</si>
  <si>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</si>
  <si>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</si>
  <si>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</si>
  <si>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</si>
  <si>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</si>
  <si>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</si>
  <si>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</si>
  <si>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</si>
  <si>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</si>
  <si>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</si>
  <si>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</si>
  <si>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</si>
  <si>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</si>
  <si>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</si>
  <si>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</si>
  <si>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</si>
  <si>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</si>
  <si>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</si>
  <si>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</si>
  <si>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</si>
  <si>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</si>
  <si>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</si>
  <si>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</si>
  <si>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</si>
  <si>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</si>
  <si>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</si>
  <si>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</si>
  <si>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</si>
  <si>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</si>
  <si>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</si>
  <si>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</si>
  <si>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</si>
  <si>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</si>
  <si>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</si>
  <si>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</si>
  <si>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</si>
  <si>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</si>
  <si>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</si>
  <si>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</si>
  <si>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</si>
  <si>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</si>
  <si>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</si>
  <si>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</si>
  <si>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</si>
  <si>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</si>
  <si>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</si>
  <si>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</si>
  <si>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</si>
  <si>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</si>
  <si>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</si>
  <si>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</si>
  <si>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</si>
  <si>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</si>
  <si>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</si>
  <si>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</si>
  <si>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</si>
  <si>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</si>
  <si>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</si>
  <si>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</si>
  <si>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</si>
  <si>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</si>
  <si>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</si>
  <si>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</si>
  <si>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</si>
  <si>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</si>
  <si>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</si>
  <si>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</si>
  <si>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</si>
  <si>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</si>
  <si>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</si>
  <si>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</si>
  <si>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</si>
  <si>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</si>
  <si>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</si>
  <si>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</si>
  <si>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</si>
  <si>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</si>
  <si>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</si>
  <si>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</si>
  <si>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</si>
  <si>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</si>
  <si>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</si>
  <si>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</si>
  <si>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</si>
  <si>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</si>
  <si>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</si>
  <si>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</si>
  <si>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</si>
  <si>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</si>
  <si>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</si>
  <si>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</si>
  <si>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</si>
  <si>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</si>
  <si>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</si>
  <si>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</si>
  <si>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</si>
  <si>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</si>
  <si>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</si>
  <si>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</si>
  <si>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</si>
  <si>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</si>
  <si>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</si>
  <si>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</si>
  <si>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</si>
  <si>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</si>
  <si>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</si>
  <si>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</si>
  <si>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</si>
  <si>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</si>
  <si>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</si>
  <si>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</si>
  <si>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</si>
  <si>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</si>
  <si>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</si>
  <si>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</si>
  <si>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</si>
  <si>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</si>
  <si>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</si>
  <si>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</si>
  <si>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</si>
  <si>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</si>
  <si>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</si>
  <si>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</si>
  <si>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</si>
  <si>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</si>
  <si>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</si>
  <si>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</si>
  <si>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</si>
  <si>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</si>
  <si>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</si>
  <si>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</si>
  <si>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</si>
  <si>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</si>
  <si>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</si>
  <si>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</si>
  <si>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</si>
  <si>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</si>
  <si>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</si>
  <si>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</si>
  <si>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</si>
  <si>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</si>
  <si>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</si>
  <si>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</si>
  <si>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</si>
  <si>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</si>
  <si>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</si>
  <si>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</si>
  <si>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</si>
  <si>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</si>
  <si>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</si>
  <si>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</si>
  <si>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</si>
  <si>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</si>
  <si>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</si>
  <si>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</si>
  <si>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</si>
  <si>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</si>
  <si>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</si>
  <si>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</si>
  <si>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</si>
  <si>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</si>
  <si>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</si>
  <si>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</si>
  <si>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</si>
  <si>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</si>
  <si>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</si>
  <si>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</si>
  <si>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</si>
  <si>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</si>
  <si>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</si>
  <si>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</si>
  <si>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</si>
  <si>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</si>
  <si>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</si>
  <si>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</si>
  <si>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</si>
  <si>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</si>
  <si>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</si>
  <si>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</si>
  <si>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</si>
  <si>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</si>
  <si>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</si>
  <si>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</si>
  <si>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</si>
  <si>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</si>
  <si>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</si>
  <si>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</si>
  <si>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</si>
  <si>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</si>
  <si>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</si>
  <si>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</si>
  <si>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</si>
  <si>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</si>
  <si>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</si>
  <si>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</si>
  <si>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</si>
  <si>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</si>
  <si>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</si>
  <si>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</si>
  <si>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</si>
  <si>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</si>
  <si>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</si>
  <si>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</si>
  <si>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</si>
  <si>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</si>
  <si>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</si>
  <si>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</si>
  <si>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</si>
  <si>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</si>
  <si>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</si>
  <si>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</si>
  <si>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</si>
  <si>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</si>
  <si>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</si>
  <si>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</si>
  <si>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</si>
  <si>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</si>
  <si>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</si>
  <si>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</si>
  <si>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</si>
  <si>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</si>
  <si>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</si>
  <si>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</si>
  <si>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</si>
  <si>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</si>
  <si>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</si>
  <si>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</si>
  <si>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</si>
  <si>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</si>
  <si>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</si>
  <si>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</si>
  <si>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</si>
  <si>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</si>
  <si>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</si>
  <si>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</si>
  <si>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</si>
  <si>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</si>
  <si>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</si>
  <si>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</si>
  <si>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</si>
  <si>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</si>
  <si>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</si>
  <si>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</si>
  <si>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</si>
  <si>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</si>
  <si>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</si>
  <si>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</si>
  <si>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</si>
  <si>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</si>
  <si>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</si>
  <si>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</si>
  <si>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</si>
  <si>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</si>
  <si>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</si>
  <si>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</si>
  <si>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</si>
  <si>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</si>
  <si>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</si>
  <si>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</si>
  <si>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</si>
  <si>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</si>
  <si>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</si>
  <si>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</si>
  <si>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</si>
  <si>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</si>
  <si>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</si>
  <si>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</si>
  <si>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</si>
  <si>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</si>
  <si>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</si>
  <si>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</si>
  <si>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</si>
  <si>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</si>
  <si>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</si>
  <si>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</si>
  <si>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</si>
  <si>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</si>
  <si>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</si>
  <si>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</si>
  <si>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</si>
  <si>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</si>
  <si>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</si>
  <si>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</si>
  <si>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</si>
  <si>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</si>
  <si>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</si>
  <si>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</si>
  <si>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</si>
  <si>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</si>
  <si>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</si>
  <si>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</si>
  <si>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</si>
  <si>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</si>
  <si>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</si>
  <si>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</si>
  <si>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</si>
  <si>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</si>
  <si>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</si>
  <si>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</si>
  <si>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</si>
  <si>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</si>
  <si>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</si>
  <si>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</si>
  <si>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</si>
  <si>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</si>
  <si>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</si>
  <si>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</si>
  <si>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</si>
  <si>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</si>
  <si>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</si>
  <si>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</si>
  <si>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</si>
  <si>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</si>
  <si>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</si>
  <si>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</si>
  <si>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</si>
  <si>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</si>
  <si>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</si>
  <si>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</si>
  <si>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</si>
  <si>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</si>
  <si>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</si>
  <si>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</si>
  <si>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</si>
  <si>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</si>
  <si>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</si>
  <si>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</si>
  <si>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</si>
  <si>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</si>
  <si>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</si>
  <si>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</si>
  <si>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</si>
  <si>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</si>
  <si>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</si>
  <si>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</si>
  <si>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</si>
  <si>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</si>
  <si>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</si>
  <si>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</si>
  <si>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</si>
  <si>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</si>
  <si>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</si>
  <si>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</si>
  <si>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</si>
  <si>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</si>
  <si>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</si>
  <si>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</si>
  <si>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</si>
  <si>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</si>
  <si>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</si>
  <si>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</si>
  <si>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</si>
  <si>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</si>
  <si>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</si>
  <si>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</si>
  <si>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</si>
  <si>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</si>
  <si>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</si>
  <si>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</si>
  <si>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</si>
  <si>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</si>
  <si>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</si>
  <si>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</si>
  <si>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</si>
  <si>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</si>
  <si>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</si>
  <si>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</si>
  <si>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</si>
  <si>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</si>
  <si>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</si>
  <si>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</si>
  <si>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</si>
  <si>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</si>
  <si>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</si>
  <si>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</si>
  <si>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</si>
  <si>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</si>
  <si>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</si>
  <si>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</si>
  <si>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</si>
  <si>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</si>
  <si>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</si>
  <si>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</si>
  <si>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</si>
  <si>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</si>
  <si>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</si>
  <si>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</si>
  <si>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</si>
  <si>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</si>
  <si>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</si>
  <si>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</si>
  <si>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</si>
  <si>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</si>
  <si>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</si>
  <si>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</si>
  <si>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</si>
  <si>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</si>
  <si>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</si>
  <si>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</si>
  <si>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</si>
  <si>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</si>
  <si>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</si>
  <si>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</si>
  <si>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</si>
  <si>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</si>
  <si>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</si>
  <si>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</si>
  <si>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</si>
  <si>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</si>
  <si>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</si>
  <si>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</si>
  <si>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</si>
  <si>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</si>
  <si>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</si>
  <si>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</si>
  <si>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</si>
  <si>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</si>
  <si>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</si>
  <si>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</si>
  <si>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</si>
  <si>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</si>
  <si>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</si>
  <si>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</si>
  <si>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</si>
  <si>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</si>
  <si>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</si>
  <si>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</si>
  <si>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</si>
  <si>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</si>
  <si>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</si>
  <si>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</si>
  <si>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</si>
  <si>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</si>
  <si>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</si>
  <si>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</si>
  <si>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</si>
  <si>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</si>
  <si>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</si>
  <si>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</si>
  <si>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</si>
  <si>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</si>
  <si>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</si>
  <si>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</si>
  <si>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</si>
  <si>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</si>
  <si>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</si>
  <si>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</si>
  <si>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</si>
  <si>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</si>
  <si>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</si>
  <si>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</si>
  <si>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</si>
  <si>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</si>
  <si>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</si>
  <si>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</si>
  <si>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</si>
  <si>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</si>
  <si>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</si>
  <si>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</si>
  <si>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</si>
  <si>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</si>
  <si>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</si>
  <si>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</si>
  <si>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</si>
  <si>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</si>
  <si>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</si>
  <si>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</si>
  <si>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</si>
  <si>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</si>
  <si>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</si>
  <si>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</si>
  <si>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</si>
  <si>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</si>
  <si>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</si>
  <si>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</si>
  <si>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</si>
  <si>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</si>
  <si>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</si>
  <si>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</si>
  <si>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</si>
  <si>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</si>
  <si>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</si>
  <si>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</si>
  <si>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</si>
  <si>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</si>
  <si>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</si>
  <si>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</si>
  <si>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</si>
  <si>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</si>
  <si>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</si>
  <si>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</si>
  <si>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</si>
  <si>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</si>
  <si>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</si>
  <si>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</si>
  <si>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</si>
  <si>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</si>
  <si>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</si>
  <si>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</si>
  <si>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</si>
  <si>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</si>
  <si>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</si>
  <si>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</si>
  <si>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</si>
  <si>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</si>
  <si>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</si>
  <si>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</si>
  <si>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</si>
  <si>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</si>
  <si>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</si>
  <si>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</si>
  <si>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</si>
  <si>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</si>
  <si>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</si>
  <si>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</si>
  <si>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</si>
  <si>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</si>
  <si>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</si>
  <si>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</si>
  <si>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</si>
  <si>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</si>
  <si>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</si>
  <si>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</si>
  <si>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</si>
  <si>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</si>
  <si>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</si>
  <si>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</si>
  <si>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</si>
  <si>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</si>
  <si>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</si>
  <si>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</si>
  <si>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</si>
  <si>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</si>
  <si>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</si>
  <si>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</si>
  <si>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</si>
  <si>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</si>
  <si>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</si>
  <si>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</si>
  <si>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</si>
  <si>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</si>
  <si>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</si>
  <si>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</si>
  <si>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</si>
  <si>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</si>
  <si>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</si>
  <si>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</si>
  <si>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</si>
  <si>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</si>
  <si>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</si>
  <si>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</si>
  <si>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</si>
  <si>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</si>
  <si>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</si>
  <si>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</si>
  <si>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</si>
  <si>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</si>
  <si>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</si>
  <si>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</si>
  <si>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</si>
  <si>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</si>
  <si>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</si>
  <si>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</si>
  <si>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</si>
  <si>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</si>
  <si>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</si>
  <si>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</si>
  <si>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</si>
  <si>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</si>
  <si>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</si>
  <si>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</si>
  <si>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</si>
  <si>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</si>
  <si>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</si>
  <si>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</si>
  <si>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</si>
  <si>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</si>
  <si>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</si>
  <si>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</si>
  <si>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</si>
  <si>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</si>
  <si>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</si>
  <si>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</si>
  <si>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</si>
  <si>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</si>
  <si>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</si>
  <si>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</si>
  <si>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</si>
  <si>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</si>
  <si>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</si>
  <si>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</si>
  <si>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</si>
  <si>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</si>
  <si>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</si>
  <si>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</si>
  <si>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</si>
  <si>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</si>
  <si>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</si>
  <si>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</si>
  <si>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</si>
  <si>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</si>
  <si>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</si>
  <si>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</si>
  <si>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</si>
  <si>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</si>
  <si>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</si>
  <si>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</si>
  <si>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</si>
  <si>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</si>
  <si>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</si>
  <si>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</si>
  <si>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</si>
  <si>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</si>
  <si>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</si>
  <si>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</si>
  <si>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</si>
  <si>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</si>
  <si>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</si>
  <si>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</si>
  <si>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</si>
  <si>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</si>
  <si>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</si>
  <si>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</si>
  <si>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</si>
  <si>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</si>
  <si>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</si>
  <si>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</si>
  <si>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</si>
  <si>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</si>
  <si>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</si>
  <si>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</si>
  <si>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</si>
  <si>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</si>
  <si>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</si>
  <si>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</si>
  <si>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</si>
  <si>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</si>
  <si>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</si>
  <si>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</si>
  <si>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</si>
  <si>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</si>
  <si>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</si>
  <si>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</si>
  <si>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</si>
  <si>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</si>
  <si>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</si>
  <si>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</si>
  <si>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</si>
  <si>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</si>
  <si>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</si>
  <si>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</si>
  <si>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</si>
  <si>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</si>
  <si>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</si>
  <si>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</si>
  <si>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</si>
  <si>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</si>
  <si>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</si>
  <si>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</si>
  <si>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</si>
  <si>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</si>
  <si>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</si>
  <si>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</si>
  <si>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</si>
  <si>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</si>
  <si>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</si>
  <si>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</si>
  <si>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</si>
  <si>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</si>
  <si>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</si>
  <si>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</si>
  <si>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</si>
  <si>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</si>
  <si>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</si>
  <si>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</si>
  <si>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</si>
  <si>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</si>
  <si>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</si>
  <si>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</si>
  <si>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</si>
  <si>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</si>
  <si>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</si>
  <si>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</si>
  <si>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</si>
  <si>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</si>
  <si>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</si>
  <si>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</si>
  <si>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</si>
  <si>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</si>
  <si>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</si>
  <si>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</si>
  <si>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</si>
  <si>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</si>
  <si>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</si>
  <si>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</si>
  <si>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</si>
  <si>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</si>
  <si>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</si>
  <si>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</si>
  <si>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</si>
  <si>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</si>
  <si>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</si>
  <si>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</si>
  <si>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</si>
  <si>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</si>
  <si>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</si>
  <si>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</si>
  <si>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</si>
  <si>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</si>
  <si>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</si>
  <si>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</si>
  <si>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</si>
  <si>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</si>
  <si>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</si>
  <si>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</si>
  <si>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</si>
  <si>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</si>
  <si>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</si>
  <si>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</si>
  <si>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</si>
  <si>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</si>
  <si>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</si>
  <si>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</si>
  <si>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</si>
  <si>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</si>
  <si>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</si>
  <si>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</si>
  <si>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</si>
  <si>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</si>
  <si>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</si>
  <si>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</si>
  <si>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</si>
  <si>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</si>
  <si>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</si>
  <si>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</si>
  <si>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</si>
  <si>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</si>
  <si>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</si>
  <si>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</si>
  <si>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</si>
  <si>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</si>
  <si>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</si>
  <si>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</si>
  <si>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</si>
  <si>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</si>
  <si>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</si>
  <si>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</si>
  <si>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</si>
  <si>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</si>
  <si>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</si>
  <si>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</si>
  <si>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</si>
  <si>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</si>
  <si>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</si>
  <si>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</si>
  <si>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</si>
  <si>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</si>
  <si>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</si>
  <si>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</si>
  <si>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</si>
  <si>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</si>
  <si>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</si>
  <si>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</si>
  <si>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</si>
  <si>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</si>
  <si>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</si>
  <si>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</si>
  <si>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</si>
  <si>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</si>
  <si>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</si>
  <si>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</si>
  <si>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</si>
  <si>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</si>
  <si>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</si>
  <si>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</si>
  <si>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</si>
  <si>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</si>
  <si>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</si>
  <si>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</si>
  <si>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</si>
  <si>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</si>
  <si>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</si>
  <si>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</si>
  <si>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</si>
  <si>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</si>
  <si>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</si>
  <si>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</si>
  <si>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</si>
  <si>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</si>
  <si>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</si>
  <si>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</si>
  <si>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</si>
  <si>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</si>
  <si>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</si>
  <si>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</si>
  <si>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</si>
  <si>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</si>
  <si>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</si>
  <si>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</si>
  <si>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</si>
  <si>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</si>
  <si>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</si>
  <si>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</si>
  <si>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</si>
  <si>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</si>
  <si>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</si>
  <si>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</si>
  <si>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</si>
  <si>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</si>
  <si>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</si>
  <si>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</si>
  <si>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</si>
  <si>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</si>
  <si>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</si>
  <si>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</si>
  <si>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</si>
  <si>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</si>
  <si>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</si>
  <si>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</si>
  <si>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</si>
  <si>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</si>
  <si>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</si>
  <si>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</si>
  <si>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</si>
  <si>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</si>
  <si>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</si>
  <si>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</si>
  <si>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</si>
  <si>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</si>
  <si>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</si>
  <si>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</si>
  <si>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</si>
  <si>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</si>
  <si>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</si>
  <si>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</si>
  <si>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</si>
  <si>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</si>
  <si>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</si>
  <si>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</si>
  <si>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</si>
  <si>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</si>
  <si>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</si>
  <si>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</si>
  <si>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</si>
  <si>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</si>
  <si>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</si>
  <si>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</si>
  <si>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</si>
  <si>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</si>
  <si>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</si>
  <si>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</si>
  <si>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</si>
  <si>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</si>
  <si>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</si>
  <si>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</si>
  <si>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</si>
  <si>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</si>
  <si>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</si>
  <si>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</si>
  <si>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</si>
  <si>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</si>
  <si>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</si>
  <si>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</si>
  <si>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</si>
  <si>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</si>
  <si>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</si>
  <si>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</si>
  <si>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</si>
  <si>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</si>
  <si>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</si>
  <si>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</si>
  <si>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</si>
  <si>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</si>
  <si>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</si>
  <si>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</si>
  <si>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</si>
  <si>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</si>
  <si>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</si>
  <si>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</si>
  <si>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</si>
  <si>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</si>
  <si>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</si>
  <si>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</si>
  <si>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</si>
  <si>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</si>
  <si>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</si>
  <si>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</si>
  <si>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</si>
  <si>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</si>
  <si>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</si>
  <si>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</si>
  <si>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</si>
  <si>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</si>
  <si>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</si>
  <si>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</si>
  <si>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</si>
  <si>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</si>
  <si>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</si>
  <si>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</si>
  <si>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</si>
  <si>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</si>
  <si>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</si>
  <si>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</si>
  <si>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</si>
  <si>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</si>
  <si>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</si>
  <si>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</si>
  <si>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</si>
  <si>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</si>
  <si>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</si>
  <si>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</si>
  <si>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</si>
  <si>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</si>
  <si>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</si>
  <si>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</si>
  <si>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</si>
  <si>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</si>
  <si>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</si>
  <si>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</si>
  <si>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</si>
  <si>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</si>
  <si>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</si>
  <si>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</si>
  <si>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</si>
  <si>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</si>
  <si>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</si>
  <si>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</si>
  <si>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</si>
  <si>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</si>
  <si>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</si>
  <si>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</si>
  <si>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</si>
  <si>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</si>
  <si>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</si>
  <si>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</si>
  <si>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</si>
  <si>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</si>
  <si>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</si>
  <si>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</si>
  <si>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</si>
  <si>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</si>
  <si>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</si>
  <si>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</si>
  <si>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</si>
  <si>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</si>
  <si>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</si>
  <si>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</si>
  <si>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</si>
  <si>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</si>
  <si>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</si>
  <si>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</si>
  <si>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</si>
  <si>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</si>
  <si>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</si>
  <si>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</si>
  <si>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</si>
  <si>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</si>
  <si>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</si>
  <si>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</si>
  <si>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</si>
  <si>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</si>
  <si>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</si>
  <si>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</si>
  <si>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</si>
  <si>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</si>
  <si>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</si>
  <si>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</si>
  <si>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</si>
  <si>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</si>
  <si>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</si>
  <si>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</si>
  <si>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</si>
  <si>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</si>
  <si>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</si>
  <si>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</si>
  <si>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</si>
  <si>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</si>
  <si>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</si>
  <si>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</si>
  <si>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</si>
  <si>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</si>
  <si>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</si>
  <si>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</si>
  <si>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</si>
  <si>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</si>
  <si>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</si>
  <si>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</si>
  <si>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</si>
  <si>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</si>
  <si>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</si>
  <si>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</si>
  <si>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</si>
  <si>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</si>
  <si>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</si>
  <si>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</si>
  <si>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</si>
  <si>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</si>
  <si>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</si>
  <si>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</si>
  <si>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</si>
  <si>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</si>
  <si>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</si>
  <si>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</si>
  <si>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</si>
  <si>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</si>
  <si>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</si>
  <si>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</si>
  <si>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</si>
  <si>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</si>
  <si>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</si>
  <si>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</si>
  <si>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</si>
  <si>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</si>
  <si>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</si>
  <si>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</si>
  <si>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</si>
  <si>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</si>
  <si>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</si>
  <si>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</si>
  <si>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</si>
  <si>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</si>
  <si>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</si>
  <si>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</si>
  <si>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</si>
  <si>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</si>
  <si>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</si>
  <si>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</si>
  <si>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</si>
  <si>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</si>
  <si>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</si>
  <si>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</si>
  <si>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</si>
  <si>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</si>
  <si>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</si>
  <si>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</si>
  <si>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</si>
  <si>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</si>
  <si>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</si>
  <si>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</si>
  <si>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</si>
  <si>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</si>
  <si>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</si>
  <si>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</si>
  <si>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</si>
  <si>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</si>
  <si>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</si>
  <si>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</si>
  <si>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</si>
  <si>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</si>
  <si>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</si>
  <si>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</si>
  <si>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</si>
  <si>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</si>
  <si>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</si>
  <si>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</si>
  <si>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</si>
  <si>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</si>
  <si>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</si>
  <si>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</si>
  <si>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</si>
  <si>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</si>
  <si>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</si>
  <si>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</si>
  <si>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</si>
  <si>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</si>
  <si>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</si>
  <si>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</si>
  <si>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</si>
  <si>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</si>
  <si>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</si>
  <si>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</si>
  <si>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</si>
  <si>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</si>
  <si>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</si>
  <si>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</si>
  <si>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</si>
  <si>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</si>
  <si>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</si>
  <si>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</si>
  <si>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</si>
  <si>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</si>
  <si>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</si>
  <si>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</si>
  <si>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</si>
  <si>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</si>
  <si>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</si>
  <si>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</si>
  <si>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</si>
  <si>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</si>
  <si>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</si>
  <si>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</si>
  <si>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</si>
  <si>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</si>
  <si>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</si>
  <si>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</si>
  <si>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</si>
  <si>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</si>
  <si>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</si>
  <si>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</si>
  <si>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</si>
  <si>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</si>
  <si>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</si>
  <si>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</si>
  <si>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</si>
  <si>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</si>
  <si>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</si>
  <si>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</si>
  <si>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</si>
  <si>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</si>
  <si>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</si>
  <si>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</si>
  <si>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</si>
  <si>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</si>
  <si>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</si>
  <si>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</si>
  <si>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</si>
  <si>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</si>
  <si>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</si>
  <si>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</si>
  <si>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</si>
  <si>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</si>
  <si>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</si>
  <si>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</si>
  <si>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</si>
  <si>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</si>
  <si>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</si>
  <si>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</si>
  <si>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</si>
  <si>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</si>
  <si>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</si>
  <si>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</si>
  <si>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</si>
  <si>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</si>
  <si>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</si>
  <si>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</si>
  <si>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</si>
  <si>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</si>
  <si>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</si>
  <si>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</si>
  <si>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</si>
  <si>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</si>
  <si>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</si>
  <si>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</si>
  <si>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</si>
  <si>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</si>
  <si>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</si>
  <si>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</si>
  <si>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</si>
  <si>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</si>
  <si>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</si>
  <si>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</si>
  <si>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</si>
  <si>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</si>
  <si>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</si>
  <si>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</si>
  <si>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</si>
  <si>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</si>
  <si>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</si>
  <si>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</si>
  <si>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</si>
  <si>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</si>
  <si>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</si>
  <si>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</si>
  <si>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</si>
  <si>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</si>
  <si>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</si>
  <si>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</si>
  <si>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</si>
  <si>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</si>
  <si>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</si>
  <si>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</si>
  <si>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</si>
  <si>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</si>
  <si>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</si>
  <si>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</si>
  <si>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</si>
  <si>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</si>
  <si>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</si>
  <si>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</si>
  <si>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</si>
  <si>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</si>
  <si>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</si>
  <si>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</si>
  <si>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</si>
  <si>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</si>
  <si>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</si>
  <si>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</si>
  <si>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</si>
  <si>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</si>
  <si>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</si>
  <si>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</si>
  <si>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</si>
  <si>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</si>
  <si>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</si>
  <si>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</si>
  <si>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</si>
  <si>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</si>
  <si>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</si>
  <si>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</si>
  <si>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</si>
  <si>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</si>
  <si>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</si>
  <si>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</si>
  <si>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</si>
  <si>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</si>
  <si>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</si>
  <si>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</si>
  <si>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</si>
  <si>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</si>
  <si>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</si>
  <si>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</si>
  <si>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</si>
  <si>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</si>
  <si>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</si>
  <si>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</si>
  <si>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</si>
  <si>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</si>
  <si>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</si>
  <si>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</si>
  <si>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</si>
  <si>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</si>
  <si>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</si>
  <si>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</si>
  <si>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</si>
  <si>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</si>
  <si>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</si>
  <si>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</si>
  <si>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</si>
  <si>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</si>
  <si>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</si>
  <si>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</si>
  <si>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</si>
  <si>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</si>
  <si>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</si>
  <si>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</si>
  <si>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</si>
  <si>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</si>
  <si>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</si>
  <si>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</si>
  <si>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</si>
  <si>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</si>
  <si>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</si>
  <si>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</si>
  <si>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</si>
  <si>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</si>
  <si>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</si>
  <si>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</si>
  <si>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</si>
  <si>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</si>
  <si>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</si>
  <si>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</si>
  <si>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</si>
  <si>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</si>
  <si>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</si>
  <si>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</si>
  <si>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</si>
  <si>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</si>
  <si>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</si>
  <si>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</si>
  <si>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</si>
  <si>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</si>
  <si>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</si>
  <si>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</si>
  <si>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</si>
  <si>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</si>
  <si>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</si>
  <si>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</si>
  <si>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</si>
  <si>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</si>
  <si>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</si>
  <si>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</si>
  <si>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</si>
  <si>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</si>
  <si>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</si>
  <si>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</si>
  <si>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</si>
  <si>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</si>
  <si>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</si>
  <si>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</si>
  <si>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</si>
  <si>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</si>
  <si>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</si>
  <si>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</si>
  <si>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</si>
  <si>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</si>
  <si>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</si>
  <si>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</si>
  <si>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</si>
  <si>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</si>
  <si>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</si>
  <si>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</si>
  <si>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</si>
  <si>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</si>
  <si>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</si>
  <si>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</si>
  <si>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</si>
  <si>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</si>
  <si>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</si>
  <si>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</si>
  <si>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</si>
  <si>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</si>
  <si>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</si>
  <si>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</si>
  <si>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</si>
  <si>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</si>
  <si>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</si>
  <si>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</si>
  <si>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</si>
  <si>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</si>
  <si>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</si>
  <si>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</si>
  <si>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</si>
  <si>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</si>
  <si>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Status</t>
  </si>
  <si>
    <t>Avg donation</t>
  </si>
  <si>
    <t>Duration/days</t>
  </si>
  <si>
    <t>Backers</t>
  </si>
  <si>
    <t>Cutting off Kate Bush</t>
  </si>
  <si>
    <t>THEATER - US</t>
  </si>
  <si>
    <t>THEATER - GB</t>
  </si>
  <si>
    <t>THEATER - TOTAL*</t>
  </si>
  <si>
    <t>*Includes all countries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</si>
  <si>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</si>
  <si>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</si>
  <si>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</si>
  <si>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</si>
  <si>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</si>
  <si>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</si>
  <si>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</si>
  <si>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</si>
  <si>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</si>
  <si>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</si>
  <si>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</si>
  <si>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</si>
  <si>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</si>
  <si>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</si>
  <si>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Count of 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</si>
  <si>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</si>
  <si>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</si>
  <si>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</si>
  <si>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</si>
  <si>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</si>
  <si>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</si>
  <si>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</si>
  <si>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</si>
  <si>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</si>
  <si>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</si>
  <si>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</si>
  <si>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</si>
  <si>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</si>
  <si>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</si>
  <si>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</si>
  <si>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</si>
  <si>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</si>
  <si>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</si>
  <si>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</si>
  <si>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</si>
  <si>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*Hard-coded values since Successful and Failed Kickstarter tabs were removed</t>
  </si>
  <si>
    <t xml:space="preserve"> - right click; choose 'Select Data'</t>
  </si>
  <si>
    <t xml:space="preserve"> - highlight data series</t>
  </si>
  <si>
    <t xml:space="preserve"> - show empty cells as 'Gaps'</t>
  </si>
  <si>
    <t xml:space="preserve"> - select 'Hidden &amp; Empty cells'</t>
  </si>
  <si>
    <t>Note:  To show a gap instead of 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</si>
</sst>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165" fontId="0" fillId="0" borderId="0" xfId="0" applyNumberFormat="1"/>
    <xf numFmtId="0" fontId="1" fillId="3" borderId="0" xfId="0" applyFont="1" applyFill="1" applyAlignment="1">
      <alignment horizontal="center"/>
    </xf>
    <xf numFmtId="0" fontId="0" fillId="0" borderId="0" xfId="0" pivotButton="1"/>
    <xf numFmtId="0" fontId="1" fillId="2" borderId="0" xfId="0" applyFont="1" applyFill="1"/>
    <xf numFmtId="9" fontId="0" fillId="0" borderId="0" xfId="1" applyFont="1"/>
    <xf numFmtId="0" fontId="4" fillId="0" borderId="0" xfId="0" applyFont="1"/>
    <xf numFmtId="0" fontId="0" fillId="2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7" tint="0.79998168889431442"/>
        </patternFill>
      </fill>
    </dxf>
    <dxf>
      <fill>
        <patternFill>
          <bgColor rgb="FFFF3333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C-4526-99BF-6F8CA51861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C-4526-99BF-6F8CA51861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C-4526-99BF-6F8CA518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692991"/>
        <c:axId val="1774694655"/>
      </c:lineChart>
      <c:catAx>
        <c:axId val="177469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94655"/>
        <c:crosses val="autoZero"/>
        <c:auto val="1"/>
        <c:lblAlgn val="ctr"/>
        <c:lblOffset val="100"/>
        <c:noMultiLvlLbl val="0"/>
      </c:catAx>
      <c:valAx>
        <c:axId val="17746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9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0-4294-82F4-3A97F4887D31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0-4294-82F4-3A97F4887D31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10-4294-82F4-3A97F4887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8108431"/>
        <c:axId val="1948099695"/>
      </c:lineChart>
      <c:catAx>
        <c:axId val="19481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99695"/>
        <c:crosses val="autoZero"/>
        <c:auto val="1"/>
        <c:lblAlgn val="ctr"/>
        <c:lblOffset val="100"/>
        <c:noMultiLvlLbl val="0"/>
      </c:catAx>
      <c:valAx>
        <c:axId val="194809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10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Category Outcomes</a:t>
            </a:r>
          </a:p>
        </c:rich>
      </c:tx>
      <c:layout>
        <c:manualLayout>
          <c:xMode val="edge"/>
          <c:yMode val="edge"/>
          <c:x val="0.2590731826537877"/>
          <c:y val="7.1978518690285339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6-45A3-8BFF-22D3C62F384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6-45A3-8BFF-22D3C62F384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6-45A3-8BFF-22D3C62F384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66-45A3-8BFF-22D3C62F3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1932960"/>
        <c:axId val="921929632"/>
      </c:barChart>
      <c:catAx>
        <c:axId val="9219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29632"/>
        <c:crosses val="autoZero"/>
        <c:auto val="1"/>
        <c:lblAlgn val="ctr"/>
        <c:lblOffset val="100"/>
        <c:noMultiLvlLbl val="0"/>
      </c:catAx>
      <c:valAx>
        <c:axId val="9219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3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0-43B5-8EC1-66555FA2C6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0-43B5-8EC1-66555FA2C6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90-43B5-8EC1-66555FA2C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058560"/>
        <c:axId val="67986160"/>
      </c:barChart>
      <c:catAx>
        <c:axId val="8310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6160"/>
        <c:crosses val="autoZero"/>
        <c:auto val="1"/>
        <c:lblAlgn val="ctr"/>
        <c:lblOffset val="100"/>
        <c:noMultiLvlLbl val="0"/>
      </c:catAx>
      <c:valAx>
        <c:axId val="679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2147900262467194"/>
          <c:y val="2.581048560065729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9-430F-A685-FA664B9AA1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9-430F-A685-FA664B9AA1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9-430F-A685-FA664B9AA1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9-430F-A685-FA664B9AA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915280"/>
        <c:axId val="1260915696"/>
      </c:lineChart>
      <c:catAx>
        <c:axId val="12609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915696"/>
        <c:crosses val="autoZero"/>
        <c:auto val="1"/>
        <c:lblAlgn val="ctr"/>
        <c:lblOffset val="100"/>
        <c:noMultiLvlLbl val="0"/>
      </c:catAx>
      <c:valAx>
        <c:axId val="12609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9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9523</xdr:rowOff>
    </xdr:from>
    <xdr:to>
      <xdr:col>16</xdr:col>
      <xdr:colOff>348615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EE2ED-C493-4471-2ED2-CE6E72F56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2855</xdr:colOff>
      <xdr:row>16</xdr:row>
      <xdr:rowOff>173355</xdr:rowOff>
    </xdr:from>
    <xdr:to>
      <xdr:col>10</xdr:col>
      <xdr:colOff>318134</xdr:colOff>
      <xdr:row>34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25505-7F2C-04A2-D30A-861B44A02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596265</xdr:colOff>
      <xdr:row>2</xdr:row>
      <xdr:rowOff>160019</xdr:rowOff>
    </xdr:from>
    <xdr:to>
      <xdr:col>14</xdr:col>
      <xdr:colOff>276225</xdr:colOff>
      <xdr:row>19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85F4E-EB38-4CC5-B11F-6EBEEE2DA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596265</xdr:colOff>
      <xdr:row>2</xdr:row>
      <xdr:rowOff>158115</xdr:rowOff>
    </xdr:from>
    <xdr:to>
      <xdr:col>14</xdr:col>
      <xdr:colOff>291465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38A76-4302-4897-9088-0CDA4A8CF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173355</xdr:rowOff>
    </xdr:from>
    <xdr:to>
      <xdr:col>14</xdr:col>
      <xdr:colOff>380999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D319D-5026-482E-82B0-2A2DE65AD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wner/Desktop/DataClass/SkillsPractice/Module1_CrowdfundingAnalysis/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wner/Desktop/DataClass/SkillsPractice/Module1_CrowdfundingAnalysis/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wner/Desktop/DataClass/SkillsPractice/Module1_CrowdfundingAnalysis/data-1-1-3-StarterBook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85101157408" createdVersion="8" refreshedVersion="8" minRefreshableVersion="3" recordCount="4115" xr:uid="{38273D66-E482-4C7B-9C72-1BA13291827A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89078356478" createdVersion="8" refreshedVersion="8" minRefreshableVersion="3" recordCount="4114" xr:uid="{14DCAC76-F71B-49A9-8F7A-93D8E83039A9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9465613426" createdVersion="8" refreshedVersion="8" minRefreshableVersion="3" recordCount="4114" xr:uid="{99AE7CFF-5F28-479E-996B-BF95C3FD329E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46.49140324074" missingItemsLimit="0" createdVersion="8" refreshedVersion="8" minRefreshableVersion="3" recordCount="4114" xr:uid="{7EBB9331-E2E2-4054-B3BF-5F80EBD0509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8B083-3B55-4FB4-A922-AC74CD1E516C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dataField="1" showAll="0"/>
    <pivotField showAll="0"/>
    <pivotField numFmtId="44" showAll="0"/>
    <pivotField numFmtId="164"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0101C-4CBC-47F1-A1EB-86CB48DA4D3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C0C77-7A26-4AB3-9C2D-ACFA8BFA62D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E1052-D852-443F-9B12-59CFB19297E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ADA70-FB41-4820-A34C-70CD28E361FE}">
  <dimension ref="A1:U4115"/>
  <sheetViews>
    <sheetView zoomScale="95" zoomScaleNormal="95" workbookViewId="0">
      <pane xSplit="3" ySplit="1" topLeftCell="Q2" activePane="bottomRight" state="frozen"/>
      <selection activeCell="F30" sqref="F30"/>
      <selection pane="topRight" activeCell="F30" sqref="F30"/>
      <selection pane="bottomLeft" activeCell="F30" sqref="F30"/>
      <selection pane="bottomRight" activeCell="U1" sqref="U1"/>
    </sheetView>
  </sheetViews>
  <sheetFormatPr defaultColWidth="8.77734375" defaultRowHeight="14.4" x14ac:dyDescent="0.3"/>
  <cols>
    <col min="2" max="2" width="38.44140625" style="6" customWidth="1"/>
    <col min="3" max="3" width="40.33203125" style="6" customWidth="1"/>
    <col min="4" max="4" width="15.6640625" style="7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21.5546875" bestFit="1" customWidth="1"/>
    <col min="17" max="17" width="11.5546875" bestFit="1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6" t="s">
        <v>8366</v>
      </c>
    </row>
    <row r="2" spans="1:21" ht="43.2" x14ac:dyDescent="0.3">
      <c r="A2">
        <v>0</v>
      </c>
      <c r="B2" s="6" t="s">
        <v>20</v>
      </c>
      <c r="C2" s="6" t="s">
        <v>21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 t="shared" ref="O2:O65" si="0">ROUND(E2/D2*100,0)</f>
        <v>137</v>
      </c>
      <c r="P2">
        <f>IFERROR(ROUND(E2/L2,2),0)</f>
        <v>63.92</v>
      </c>
      <c r="Q2" s="9" t="s">
        <v>26</v>
      </c>
      <c r="R2" s="9" t="s">
        <v>27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6" t="s">
        <v>28</v>
      </c>
      <c r="C3" s="6" t="s">
        <v>29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si="0"/>
        <v>143</v>
      </c>
      <c r="P3">
        <f t="shared" ref="P3:P66" si="1">IFERROR(ROUND(E3/L3,2),0)</f>
        <v>185.48</v>
      </c>
      <c r="Q3" s="9" t="s">
        <v>26</v>
      </c>
      <c r="R3" s="9" t="s">
        <v>27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6" t="s">
        <v>30</v>
      </c>
      <c r="C4" s="6" t="s">
        <v>31</v>
      </c>
      <c r="D4" s="7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9" t="s">
        <v>26</v>
      </c>
      <c r="R4" s="9" t="s">
        <v>27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6" t="s">
        <v>34</v>
      </c>
      <c r="C5" s="6" t="s">
        <v>35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9" t="s">
        <v>26</v>
      </c>
      <c r="R5" s="9" t="s">
        <v>27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6" t="s">
        <v>36</v>
      </c>
      <c r="C6" s="6" t="s">
        <v>37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9" t="s">
        <v>26</v>
      </c>
      <c r="R6" s="9" t="s">
        <v>27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6" t="s">
        <v>38</v>
      </c>
      <c r="C7" s="6" t="s">
        <v>39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9" t="s">
        <v>26</v>
      </c>
      <c r="R7" s="9" t="s">
        <v>27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6" t="s">
        <v>40</v>
      </c>
      <c r="C8" s="6" t="s">
        <v>41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9" t="s">
        <v>26</v>
      </c>
      <c r="R8" s="9" t="s">
        <v>27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6" t="s">
        <v>42</v>
      </c>
      <c r="C9" s="6" t="s">
        <v>43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9" t="s">
        <v>26</v>
      </c>
      <c r="R9" s="9" t="s">
        <v>27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6" t="s">
        <v>44</v>
      </c>
      <c r="C10" s="6" t="s">
        <v>45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9" t="s">
        <v>26</v>
      </c>
      <c r="R10" s="9" t="s">
        <v>27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6" t="s">
        <v>46</v>
      </c>
      <c r="C11" s="6" t="s">
        <v>47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9" t="s">
        <v>26</v>
      </c>
      <c r="R11" s="9" t="s">
        <v>27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6" t="s">
        <v>48</v>
      </c>
      <c r="C12" s="6" t="s">
        <v>49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9" t="s">
        <v>26</v>
      </c>
      <c r="R12" s="9" t="s">
        <v>27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6" t="s">
        <v>50</v>
      </c>
      <c r="C13" s="6" t="s">
        <v>51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9" t="s">
        <v>26</v>
      </c>
      <c r="R13" s="9" t="s">
        <v>27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6" t="s">
        <v>52</v>
      </c>
      <c r="C14" s="6" t="s">
        <v>53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9" t="s">
        <v>26</v>
      </c>
      <c r="R14" s="9" t="s">
        <v>27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6" t="s">
        <v>54</v>
      </c>
      <c r="C15" s="6" t="s">
        <v>55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9" t="s">
        <v>26</v>
      </c>
      <c r="R15" s="9" t="s">
        <v>27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6" t="s">
        <v>56</v>
      </c>
      <c r="C16" s="6" t="s">
        <v>57</v>
      </c>
      <c r="D16" s="7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9" t="s">
        <v>26</v>
      </c>
      <c r="R16" s="9" t="s">
        <v>27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6" t="s">
        <v>60</v>
      </c>
      <c r="C17" s="6" t="s">
        <v>61</v>
      </c>
      <c r="D17" s="7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9" t="s">
        <v>26</v>
      </c>
      <c r="R17" s="9" t="s">
        <v>27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6" t="s">
        <v>64</v>
      </c>
      <c r="C18" s="6" t="s">
        <v>65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9" t="s">
        <v>26</v>
      </c>
      <c r="R18" s="9" t="s">
        <v>27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6" t="s">
        <v>66</v>
      </c>
      <c r="C19" s="6" t="s">
        <v>67</v>
      </c>
      <c r="D19" s="7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9" t="s">
        <v>26</v>
      </c>
      <c r="R19" s="9" t="s">
        <v>27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9" t="s">
        <v>26</v>
      </c>
      <c r="R20" s="9" t="s">
        <v>27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6" t="s">
        <v>70</v>
      </c>
      <c r="C21" s="6" t="s">
        <v>71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9" t="s">
        <v>26</v>
      </c>
      <c r="R21" s="9" t="s">
        <v>27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6" t="s">
        <v>72</v>
      </c>
      <c r="C22" s="6" t="s">
        <v>73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9" t="s">
        <v>26</v>
      </c>
      <c r="R22" s="9" t="s">
        <v>27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6" t="s">
        <v>74</v>
      </c>
      <c r="C23" s="6" t="s">
        <v>75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9" t="s">
        <v>26</v>
      </c>
      <c r="R23" s="9" t="s">
        <v>27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6" t="s">
        <v>76</v>
      </c>
      <c r="C24" s="6" t="s">
        <v>77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9" t="s">
        <v>26</v>
      </c>
      <c r="R24" s="9" t="s">
        <v>27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6" t="s">
        <v>78</v>
      </c>
      <c r="C25" s="6" t="s">
        <v>79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9" t="s">
        <v>26</v>
      </c>
      <c r="R25" s="9" t="s">
        <v>27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9" t="s">
        <v>26</v>
      </c>
      <c r="R26" s="9" t="s">
        <v>27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6" t="s">
        <v>82</v>
      </c>
      <c r="C27" s="6" t="s">
        <v>83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9" t="s">
        <v>26</v>
      </c>
      <c r="R27" s="9" t="s">
        <v>27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6" t="s">
        <v>84</v>
      </c>
      <c r="C28" s="6" t="s">
        <v>85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9" t="s">
        <v>26</v>
      </c>
      <c r="R28" s="9" t="s">
        <v>27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6" t="s">
        <v>86</v>
      </c>
      <c r="C29" s="6" t="s">
        <v>87</v>
      </c>
      <c r="D29" s="7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9" t="s">
        <v>26</v>
      </c>
      <c r="R29" s="9" t="s">
        <v>27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6" t="s">
        <v>90</v>
      </c>
      <c r="C30" s="6" t="s">
        <v>91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9" t="s">
        <v>26</v>
      </c>
      <c r="R30" s="9" t="s">
        <v>27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6" t="s">
        <v>92</v>
      </c>
      <c r="C31" s="6" t="s">
        <v>93</v>
      </c>
      <c r="D31" s="7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9" t="s">
        <v>26</v>
      </c>
      <c r="R31" s="9" t="s">
        <v>27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9" t="s">
        <v>26</v>
      </c>
      <c r="R32" s="9" t="s">
        <v>27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6" t="s">
        <v>96</v>
      </c>
      <c r="C33" s="6" t="s">
        <v>97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9" t="s">
        <v>26</v>
      </c>
      <c r="R33" s="9" t="s">
        <v>27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6" t="s">
        <v>98</v>
      </c>
      <c r="C34" s="6" t="s">
        <v>99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9" t="s">
        <v>26</v>
      </c>
      <c r="R34" s="9" t="s">
        <v>27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9" t="s">
        <v>26</v>
      </c>
      <c r="R35" s="9" t="s">
        <v>27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6" t="s">
        <v>102</v>
      </c>
      <c r="C36" s="6" t="s">
        <v>103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9" t="s">
        <v>26</v>
      </c>
      <c r="R36" s="9" t="s">
        <v>27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6" t="s">
        <v>104</v>
      </c>
      <c r="C37" s="6" t="s">
        <v>105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9" t="s">
        <v>26</v>
      </c>
      <c r="R37" s="9" t="s">
        <v>27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6" t="s">
        <v>106</v>
      </c>
      <c r="C38" s="6" t="s">
        <v>107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9" t="s">
        <v>26</v>
      </c>
      <c r="R38" s="9" t="s">
        <v>27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9" t="s">
        <v>26</v>
      </c>
      <c r="R39" s="9" t="s">
        <v>27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6" t="s">
        <v>110</v>
      </c>
      <c r="C40" s="6" t="s">
        <v>111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9" t="s">
        <v>26</v>
      </c>
      <c r="R40" s="9" t="s">
        <v>27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9" t="s">
        <v>26</v>
      </c>
      <c r="R41" s="9" t="s">
        <v>27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6" t="s">
        <v>114</v>
      </c>
      <c r="C42" s="6" t="s">
        <v>115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9" t="s">
        <v>26</v>
      </c>
      <c r="R42" s="9" t="s">
        <v>27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6" t="s">
        <v>116</v>
      </c>
      <c r="C43" s="6" t="s">
        <v>117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9" t="s">
        <v>26</v>
      </c>
      <c r="R43" s="9" t="s">
        <v>27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9" t="s">
        <v>26</v>
      </c>
      <c r="R44" s="9" t="s">
        <v>27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9" t="s">
        <v>26</v>
      </c>
      <c r="R45" s="9" t="s">
        <v>27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6" t="s">
        <v>122</v>
      </c>
      <c r="C46" s="6" t="s">
        <v>123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9" t="s">
        <v>26</v>
      </c>
      <c r="R46" s="9" t="s">
        <v>27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6" t="s">
        <v>124</v>
      </c>
      <c r="C47" s="6" t="s">
        <v>125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9" t="s">
        <v>26</v>
      </c>
      <c r="R47" s="9" t="s">
        <v>27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6" t="s">
        <v>126</v>
      </c>
      <c r="C48" s="6" t="s">
        <v>127</v>
      </c>
      <c r="D48" s="7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9" t="s">
        <v>26</v>
      </c>
      <c r="R48" s="9" t="s">
        <v>27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9" t="s">
        <v>26</v>
      </c>
      <c r="R49" s="9" t="s">
        <v>27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6" t="s">
        <v>130</v>
      </c>
      <c r="C50" s="6" t="s">
        <v>131</v>
      </c>
      <c r="D50" s="7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9" t="s">
        <v>26</v>
      </c>
      <c r="R50" s="9" t="s">
        <v>27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x14ac:dyDescent="0.3">
      <c r="A51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9" t="s">
        <v>26</v>
      </c>
      <c r="R51" s="9" t="s">
        <v>27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6" t="s">
        <v>134</v>
      </c>
      <c r="C52" s="6" t="s">
        <v>135</v>
      </c>
      <c r="D52" s="7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9" t="s">
        <v>26</v>
      </c>
      <c r="R52" s="9" t="s">
        <v>27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9" t="s">
        <v>26</v>
      </c>
      <c r="R53" s="9" t="s">
        <v>27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9" t="s">
        <v>26</v>
      </c>
      <c r="R54" s="9" t="s">
        <v>27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9" t="s">
        <v>26</v>
      </c>
      <c r="R55" s="9" t="s">
        <v>27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9" t="s">
        <v>26</v>
      </c>
      <c r="R56" s="9" t="s">
        <v>27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9" t="s">
        <v>26</v>
      </c>
      <c r="R57" s="9" t="s">
        <v>27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6" t="s">
        <v>146</v>
      </c>
      <c r="C58" s="6" t="s">
        <v>147</v>
      </c>
      <c r="D58" s="7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9" t="s">
        <v>26</v>
      </c>
      <c r="R58" s="9" t="s">
        <v>27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9" t="s">
        <v>26</v>
      </c>
      <c r="R59" s="9" t="s">
        <v>27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9" t="s">
        <v>26</v>
      </c>
      <c r="R60" s="9" t="s">
        <v>27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9" t="s">
        <v>26</v>
      </c>
      <c r="R61" s="9" t="s">
        <v>27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9" t="s">
        <v>26</v>
      </c>
      <c r="R62" s="9" t="s">
        <v>157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6" t="s">
        <v>158</v>
      </c>
      <c r="C63" s="6" t="s">
        <v>159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9" t="s">
        <v>26</v>
      </c>
      <c r="R63" s="9" t="s">
        <v>157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6" t="s">
        <v>160</v>
      </c>
      <c r="C64" s="6" t="s">
        <v>161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9" t="s">
        <v>26</v>
      </c>
      <c r="R64" s="9" t="s">
        <v>157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9" t="s">
        <v>26</v>
      </c>
      <c r="R65" s="9" t="s">
        <v>157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6" t="s">
        <v>164</v>
      </c>
      <c r="C66" s="6" t="s">
        <v>165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ref="O66:O129" si="5">ROUND(E66/D66*100,0)</f>
        <v>173</v>
      </c>
      <c r="P66">
        <f t="shared" si="1"/>
        <v>86.67</v>
      </c>
      <c r="Q66" s="9" t="s">
        <v>26</v>
      </c>
      <c r="R66" s="9" t="s">
        <v>157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6" t="s">
        <v>166</v>
      </c>
      <c r="C67" s="6" t="s">
        <v>167</v>
      </c>
      <c r="D67" s="7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si="5"/>
        <v>108</v>
      </c>
      <c r="P67">
        <f t="shared" ref="P67:P130" si="6">IFERROR(ROUND(E67/L67,2),0)</f>
        <v>132.05000000000001</v>
      </c>
      <c r="Q67" s="9" t="s">
        <v>26</v>
      </c>
      <c r="R67" s="9" t="s">
        <v>157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6" t="s">
        <v>170</v>
      </c>
      <c r="C68" s="6" t="s">
        <v>171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si="6"/>
        <v>91.23</v>
      </c>
      <c r="Q68" s="9" t="s">
        <v>26</v>
      </c>
      <c r="R68" s="9" t="s">
        <v>157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6" t="s">
        <v>172</v>
      </c>
      <c r="C69" s="6" t="s">
        <v>173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6"/>
        <v>116.25</v>
      </c>
      <c r="Q69" s="9" t="s">
        <v>26</v>
      </c>
      <c r="R69" s="9" t="s">
        <v>157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6" t="s">
        <v>174</v>
      </c>
      <c r="C70" s="6" t="s">
        <v>175</v>
      </c>
      <c r="D70" s="7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6"/>
        <v>21.19</v>
      </c>
      <c r="Q70" s="9" t="s">
        <v>26</v>
      </c>
      <c r="R70" s="9" t="s">
        <v>157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6"/>
        <v>62.33</v>
      </c>
      <c r="Q71" s="9" t="s">
        <v>26</v>
      </c>
      <c r="R71" s="9" t="s">
        <v>157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6" t="s">
        <v>178</v>
      </c>
      <c r="C72" s="6" t="s">
        <v>179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6"/>
        <v>37.409999999999997</v>
      </c>
      <c r="Q72" s="9" t="s">
        <v>26</v>
      </c>
      <c r="R72" s="9" t="s">
        <v>157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6" t="s">
        <v>180</v>
      </c>
      <c r="C73" s="6" t="s">
        <v>181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6"/>
        <v>69.72</v>
      </c>
      <c r="Q73" s="9" t="s">
        <v>26</v>
      </c>
      <c r="R73" s="9" t="s">
        <v>157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6" t="s">
        <v>182</v>
      </c>
      <c r="C74" s="6" t="s">
        <v>183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6"/>
        <v>58.17</v>
      </c>
      <c r="Q74" s="9" t="s">
        <v>26</v>
      </c>
      <c r="R74" s="9" t="s">
        <v>157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6" t="s">
        <v>184</v>
      </c>
      <c r="C75" s="6" t="s">
        <v>185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6"/>
        <v>50</v>
      </c>
      <c r="Q75" s="9" t="s">
        <v>26</v>
      </c>
      <c r="R75" s="9" t="s">
        <v>157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6"/>
        <v>19.47</v>
      </c>
      <c r="Q76" s="9" t="s">
        <v>26</v>
      </c>
      <c r="R76" s="9" t="s">
        <v>157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6" t="s">
        <v>189</v>
      </c>
      <c r="C77" s="6" t="s">
        <v>190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6"/>
        <v>85.96</v>
      </c>
      <c r="Q77" s="9" t="s">
        <v>26</v>
      </c>
      <c r="R77" s="9" t="s">
        <v>157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6" t="s">
        <v>191</v>
      </c>
      <c r="C78" s="6" t="s">
        <v>192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6"/>
        <v>30.67</v>
      </c>
      <c r="Q78" s="9" t="s">
        <v>26</v>
      </c>
      <c r="R78" s="9" t="s">
        <v>157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6" t="s">
        <v>193</v>
      </c>
      <c r="C79" s="6" t="s">
        <v>194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6"/>
        <v>60.38</v>
      </c>
      <c r="Q79" s="9" t="s">
        <v>26</v>
      </c>
      <c r="R79" s="9" t="s">
        <v>157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6" t="s">
        <v>195</v>
      </c>
      <c r="C80" s="6" t="s">
        <v>196</v>
      </c>
      <c r="D80" s="7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6"/>
        <v>38.6</v>
      </c>
      <c r="Q80" s="9" t="s">
        <v>26</v>
      </c>
      <c r="R80" s="9" t="s">
        <v>157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6" t="s">
        <v>197</v>
      </c>
      <c r="C81" s="6" t="s">
        <v>198</v>
      </c>
      <c r="D81" s="7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6"/>
        <v>40.270000000000003</v>
      </c>
      <c r="Q81" s="9" t="s">
        <v>26</v>
      </c>
      <c r="R81" s="9" t="s">
        <v>157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6"/>
        <v>273.83</v>
      </c>
      <c r="Q82" s="9" t="s">
        <v>26</v>
      </c>
      <c r="R82" s="9" t="s">
        <v>157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6" t="s">
        <v>201</v>
      </c>
      <c r="C83" s="6" t="s">
        <v>202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6"/>
        <v>53.04</v>
      </c>
      <c r="Q83" s="9" t="s">
        <v>26</v>
      </c>
      <c r="R83" s="9" t="s">
        <v>157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6"/>
        <v>40.01</v>
      </c>
      <c r="Q84" s="9" t="s">
        <v>26</v>
      </c>
      <c r="R84" s="9" t="s">
        <v>157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6" t="s">
        <v>205</v>
      </c>
      <c r="C85" s="6" t="s">
        <v>206</v>
      </c>
      <c r="D85" s="7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6"/>
        <v>15.77</v>
      </c>
      <c r="Q85" s="9" t="s">
        <v>26</v>
      </c>
      <c r="R85" s="9" t="s">
        <v>157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6" t="s">
        <v>207</v>
      </c>
      <c r="C86" s="6" t="s">
        <v>208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6"/>
        <v>71.430000000000007</v>
      </c>
      <c r="Q86" s="9" t="s">
        <v>26</v>
      </c>
      <c r="R86" s="9" t="s">
        <v>157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6" t="s">
        <v>209</v>
      </c>
      <c r="C87" s="6" t="s">
        <v>210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6"/>
        <v>71.709999999999994</v>
      </c>
      <c r="Q87" s="9" t="s">
        <v>26</v>
      </c>
      <c r="R87" s="9" t="s">
        <v>157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6" t="s">
        <v>211</v>
      </c>
      <c r="C88" s="6" t="s">
        <v>212</v>
      </c>
      <c r="D88" s="7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6"/>
        <v>375.76</v>
      </c>
      <c r="Q88" s="9" t="s">
        <v>26</v>
      </c>
      <c r="R88" s="9" t="s">
        <v>157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6" t="s">
        <v>213</v>
      </c>
      <c r="C89" s="6" t="s">
        <v>214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6"/>
        <v>104.6</v>
      </c>
      <c r="Q89" s="9" t="s">
        <v>26</v>
      </c>
      <c r="R89" s="9" t="s">
        <v>157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6" t="s">
        <v>215</v>
      </c>
      <c r="C90" s="6" t="s">
        <v>216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6"/>
        <v>60</v>
      </c>
      <c r="Q90" s="9" t="s">
        <v>26</v>
      </c>
      <c r="R90" s="9" t="s">
        <v>157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6" t="s">
        <v>217</v>
      </c>
      <c r="C91" s="6" t="s">
        <v>218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6"/>
        <v>123.29</v>
      </c>
      <c r="Q91" s="9" t="s">
        <v>26</v>
      </c>
      <c r="R91" s="9" t="s">
        <v>157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6" t="s">
        <v>219</v>
      </c>
      <c r="C92" s="6" t="s">
        <v>220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6"/>
        <v>31.38</v>
      </c>
      <c r="Q92" s="9" t="s">
        <v>26</v>
      </c>
      <c r="R92" s="9" t="s">
        <v>157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6" t="s">
        <v>221</v>
      </c>
      <c r="C93" s="6" t="s">
        <v>222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6"/>
        <v>78.260000000000005</v>
      </c>
      <c r="Q93" s="9" t="s">
        <v>26</v>
      </c>
      <c r="R93" s="9" t="s">
        <v>157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6" t="s">
        <v>223</v>
      </c>
      <c r="C94" s="6" t="s">
        <v>224</v>
      </c>
      <c r="D94" s="7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6"/>
        <v>122.33</v>
      </c>
      <c r="Q94" s="9" t="s">
        <v>26</v>
      </c>
      <c r="R94" s="9" t="s">
        <v>157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6"/>
        <v>73.73</v>
      </c>
      <c r="Q95" s="9" t="s">
        <v>26</v>
      </c>
      <c r="R95" s="9" t="s">
        <v>157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6" t="s">
        <v>227</v>
      </c>
      <c r="C96" s="6" t="s">
        <v>228</v>
      </c>
      <c r="D96" s="7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6"/>
        <v>21.67</v>
      </c>
      <c r="Q96" s="9" t="s">
        <v>26</v>
      </c>
      <c r="R96" s="9" t="s">
        <v>157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6" t="s">
        <v>229</v>
      </c>
      <c r="C97" s="6" t="s">
        <v>230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6"/>
        <v>21.9</v>
      </c>
      <c r="Q97" s="9" t="s">
        <v>26</v>
      </c>
      <c r="R97" s="9" t="s">
        <v>157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6" t="s">
        <v>231</v>
      </c>
      <c r="C98" s="6" t="s">
        <v>232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6"/>
        <v>50.59</v>
      </c>
      <c r="Q98" s="9" t="s">
        <v>26</v>
      </c>
      <c r="R98" s="9" t="s">
        <v>157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6" t="s">
        <v>233</v>
      </c>
      <c r="C99" s="6" t="s">
        <v>234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6"/>
        <v>53.13</v>
      </c>
      <c r="Q99" s="9" t="s">
        <v>26</v>
      </c>
      <c r="R99" s="9" t="s">
        <v>157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6"/>
        <v>56.67</v>
      </c>
      <c r="Q100" s="9" t="s">
        <v>26</v>
      </c>
      <c r="R100" s="9" t="s">
        <v>157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6"/>
        <v>40.78</v>
      </c>
      <c r="Q101" s="9" t="s">
        <v>26</v>
      </c>
      <c r="R101" s="9" t="s">
        <v>157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6"/>
        <v>192.31</v>
      </c>
      <c r="Q102" s="9" t="s">
        <v>26</v>
      </c>
      <c r="R102" s="9" t="s">
        <v>157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6"/>
        <v>100</v>
      </c>
      <c r="Q103" s="9" t="s">
        <v>26</v>
      </c>
      <c r="R103" s="9" t="s">
        <v>157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6"/>
        <v>117.92</v>
      </c>
      <c r="Q104" s="9" t="s">
        <v>26</v>
      </c>
      <c r="R104" s="9" t="s">
        <v>157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6"/>
        <v>27.9</v>
      </c>
      <c r="Q105" s="9" t="s">
        <v>26</v>
      </c>
      <c r="R105" s="9" t="s">
        <v>157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6"/>
        <v>60</v>
      </c>
      <c r="Q106" s="9" t="s">
        <v>26</v>
      </c>
      <c r="R106" s="9" t="s">
        <v>157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6"/>
        <v>39.380000000000003</v>
      </c>
      <c r="Q107" s="9" t="s">
        <v>26</v>
      </c>
      <c r="R107" s="9" t="s">
        <v>157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6"/>
        <v>186.11</v>
      </c>
      <c r="Q108" s="9" t="s">
        <v>26</v>
      </c>
      <c r="R108" s="9" t="s">
        <v>157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6"/>
        <v>111.38</v>
      </c>
      <c r="Q109" s="9" t="s">
        <v>26</v>
      </c>
      <c r="R109" s="9" t="s">
        <v>157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6"/>
        <v>78.72</v>
      </c>
      <c r="Q110" s="9" t="s">
        <v>26</v>
      </c>
      <c r="R110" s="9" t="s">
        <v>157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6"/>
        <v>46.7</v>
      </c>
      <c r="Q111" s="9" t="s">
        <v>26</v>
      </c>
      <c r="R111" s="9" t="s">
        <v>157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6"/>
        <v>65.38</v>
      </c>
      <c r="Q112" s="9" t="s">
        <v>26</v>
      </c>
      <c r="R112" s="9" t="s">
        <v>157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6"/>
        <v>102.08</v>
      </c>
      <c r="Q113" s="9" t="s">
        <v>26</v>
      </c>
      <c r="R113" s="9" t="s">
        <v>157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6"/>
        <v>64.2</v>
      </c>
      <c r="Q114" s="9" t="s">
        <v>26</v>
      </c>
      <c r="R114" s="9" t="s">
        <v>157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6"/>
        <v>90.38</v>
      </c>
      <c r="Q115" s="9" t="s">
        <v>26</v>
      </c>
      <c r="R115" s="9" t="s">
        <v>157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6"/>
        <v>88.57</v>
      </c>
      <c r="Q116" s="9" t="s">
        <v>26</v>
      </c>
      <c r="R116" s="9" t="s">
        <v>157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6"/>
        <v>28.73</v>
      </c>
      <c r="Q117" s="9" t="s">
        <v>26</v>
      </c>
      <c r="R117" s="9" t="s">
        <v>157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6"/>
        <v>69.790000000000006</v>
      </c>
      <c r="Q118" s="9" t="s">
        <v>26</v>
      </c>
      <c r="R118" s="9" t="s">
        <v>157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6"/>
        <v>167.49</v>
      </c>
      <c r="Q119" s="9" t="s">
        <v>26</v>
      </c>
      <c r="R119" s="9" t="s">
        <v>157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6"/>
        <v>144.91</v>
      </c>
      <c r="Q120" s="9" t="s">
        <v>26</v>
      </c>
      <c r="R120" s="9" t="s">
        <v>157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6"/>
        <v>91.84</v>
      </c>
      <c r="Q121" s="9" t="s">
        <v>26</v>
      </c>
      <c r="R121" s="9" t="s">
        <v>157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6"/>
        <v>10</v>
      </c>
      <c r="Q122" s="9" t="s">
        <v>26</v>
      </c>
      <c r="R122" s="9" t="s">
        <v>285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6"/>
        <v>1</v>
      </c>
      <c r="Q123" s="9" t="s">
        <v>26</v>
      </c>
      <c r="R123" s="9" t="s">
        <v>285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6"/>
        <v>0</v>
      </c>
      <c r="Q124" s="9" t="s">
        <v>26</v>
      </c>
      <c r="R124" s="9" t="s">
        <v>285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6"/>
        <v>25.17</v>
      </c>
      <c r="Q125" s="9" t="s">
        <v>26</v>
      </c>
      <c r="R125" s="9" t="s">
        <v>285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6"/>
        <v>0</v>
      </c>
      <c r="Q126" s="9" t="s">
        <v>26</v>
      </c>
      <c r="R126" s="9" t="s">
        <v>285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6"/>
        <v>11.67</v>
      </c>
      <c r="Q127" s="9" t="s">
        <v>26</v>
      </c>
      <c r="R127" s="9" t="s">
        <v>285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6"/>
        <v>106.69</v>
      </c>
      <c r="Q128" s="9" t="s">
        <v>26</v>
      </c>
      <c r="R128" s="9" t="s">
        <v>285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6"/>
        <v>47.5</v>
      </c>
      <c r="Q129" s="9" t="s">
        <v>26</v>
      </c>
      <c r="R129" s="9" t="s">
        <v>285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10">ROUND(E130/D130*100,0)</f>
        <v>2</v>
      </c>
      <c r="P130">
        <f t="shared" si="6"/>
        <v>311.17</v>
      </c>
      <c r="Q130" s="9" t="s">
        <v>26</v>
      </c>
      <c r="R130" s="9" t="s">
        <v>285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10"/>
        <v>0</v>
      </c>
      <c r="P131">
        <f t="shared" ref="P131:P194" si="11">IFERROR(ROUND(E131/L131,2),0)</f>
        <v>0</v>
      </c>
      <c r="Q131" s="9" t="s">
        <v>26</v>
      </c>
      <c r="R131" s="9" t="s">
        <v>285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si="11"/>
        <v>0</v>
      </c>
      <c r="Q132" s="9" t="s">
        <v>26</v>
      </c>
      <c r="R132" s="9" t="s">
        <v>285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1"/>
        <v>0</v>
      </c>
      <c r="Q133" s="9" t="s">
        <v>26</v>
      </c>
      <c r="R133" s="9" t="s">
        <v>285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1"/>
        <v>94.51</v>
      </c>
      <c r="Q134" s="9" t="s">
        <v>26</v>
      </c>
      <c r="R134" s="9" t="s">
        <v>285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1"/>
        <v>0</v>
      </c>
      <c r="Q135" s="9" t="s">
        <v>26</v>
      </c>
      <c r="R135" s="9" t="s">
        <v>285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1"/>
        <v>0</v>
      </c>
      <c r="Q136" s="9" t="s">
        <v>26</v>
      </c>
      <c r="R136" s="9" t="s">
        <v>285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1"/>
        <v>80.599999999999994</v>
      </c>
      <c r="Q137" s="9" t="s">
        <v>26</v>
      </c>
      <c r="R137" s="9" t="s">
        <v>285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1"/>
        <v>0</v>
      </c>
      <c r="Q138" s="9" t="s">
        <v>26</v>
      </c>
      <c r="R138" s="9" t="s">
        <v>285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1"/>
        <v>0</v>
      </c>
      <c r="Q139" s="9" t="s">
        <v>26</v>
      </c>
      <c r="R139" s="9" t="s">
        <v>285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1"/>
        <v>81.239999999999995</v>
      </c>
      <c r="Q140" s="9" t="s">
        <v>26</v>
      </c>
      <c r="R140" s="9" t="s">
        <v>285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1"/>
        <v>500</v>
      </c>
      <c r="Q141" s="9" t="s">
        <v>26</v>
      </c>
      <c r="R141" s="9" t="s">
        <v>285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1"/>
        <v>0</v>
      </c>
      <c r="Q142" s="9" t="s">
        <v>26</v>
      </c>
      <c r="R142" s="9" t="s">
        <v>285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1"/>
        <v>46.18</v>
      </c>
      <c r="Q143" s="9" t="s">
        <v>26</v>
      </c>
      <c r="R143" s="9" t="s">
        <v>285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1"/>
        <v>10</v>
      </c>
      <c r="Q144" s="9" t="s">
        <v>26</v>
      </c>
      <c r="R144" s="9" t="s">
        <v>285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1"/>
        <v>0</v>
      </c>
      <c r="Q145" s="9" t="s">
        <v>26</v>
      </c>
      <c r="R145" s="9" t="s">
        <v>285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1"/>
        <v>55.95</v>
      </c>
      <c r="Q146" s="9" t="s">
        <v>26</v>
      </c>
      <c r="R146" s="9" t="s">
        <v>285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1"/>
        <v>37.56</v>
      </c>
      <c r="Q147" s="9" t="s">
        <v>26</v>
      </c>
      <c r="R147" s="9" t="s">
        <v>285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1"/>
        <v>38.33</v>
      </c>
      <c r="Q148" s="9" t="s">
        <v>26</v>
      </c>
      <c r="R148" s="9" t="s">
        <v>285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1"/>
        <v>0</v>
      </c>
      <c r="Q149" s="9" t="s">
        <v>26</v>
      </c>
      <c r="R149" s="9" t="s">
        <v>285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1"/>
        <v>20</v>
      </c>
      <c r="Q150" s="9" t="s">
        <v>26</v>
      </c>
      <c r="R150" s="9" t="s">
        <v>285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1"/>
        <v>15.33</v>
      </c>
      <c r="Q151" s="9" t="s">
        <v>26</v>
      </c>
      <c r="R151" s="9" t="s">
        <v>285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1"/>
        <v>449.43</v>
      </c>
      <c r="Q152" s="9" t="s">
        <v>26</v>
      </c>
      <c r="R152" s="9" t="s">
        <v>285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1"/>
        <v>28</v>
      </c>
      <c r="Q153" s="9" t="s">
        <v>26</v>
      </c>
      <c r="R153" s="9" t="s">
        <v>285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1"/>
        <v>15</v>
      </c>
      <c r="Q154" s="9" t="s">
        <v>26</v>
      </c>
      <c r="R154" s="9" t="s">
        <v>285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1"/>
        <v>35.9</v>
      </c>
      <c r="Q155" s="9" t="s">
        <v>26</v>
      </c>
      <c r="R155" s="9" t="s">
        <v>285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1"/>
        <v>13.33</v>
      </c>
      <c r="Q156" s="9" t="s">
        <v>26</v>
      </c>
      <c r="R156" s="9" t="s">
        <v>285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1"/>
        <v>20.25</v>
      </c>
      <c r="Q157" s="9" t="s">
        <v>26</v>
      </c>
      <c r="R157" s="9" t="s">
        <v>285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1"/>
        <v>119</v>
      </c>
      <c r="Q158" s="9" t="s">
        <v>26</v>
      </c>
      <c r="R158" s="9" t="s">
        <v>285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1"/>
        <v>4</v>
      </c>
      <c r="Q159" s="9" t="s">
        <v>26</v>
      </c>
      <c r="R159" s="9" t="s">
        <v>285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1"/>
        <v>0</v>
      </c>
      <c r="Q160" s="9" t="s">
        <v>26</v>
      </c>
      <c r="R160" s="9" t="s">
        <v>285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1"/>
        <v>10</v>
      </c>
      <c r="Q161" s="9" t="s">
        <v>26</v>
      </c>
      <c r="R161" s="9" t="s">
        <v>285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1"/>
        <v>0</v>
      </c>
      <c r="Q162" s="9" t="s">
        <v>26</v>
      </c>
      <c r="R162" s="9" t="s">
        <v>369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1"/>
        <v>5</v>
      </c>
      <c r="Q163" s="9" t="s">
        <v>26</v>
      </c>
      <c r="R163" s="9" t="s">
        <v>369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1"/>
        <v>43.5</v>
      </c>
      <c r="Q164" s="9" t="s">
        <v>26</v>
      </c>
      <c r="R164" s="9" t="s">
        <v>369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1"/>
        <v>0</v>
      </c>
      <c r="Q165" s="9" t="s">
        <v>26</v>
      </c>
      <c r="R165" s="9" t="s">
        <v>369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1"/>
        <v>91.43</v>
      </c>
      <c r="Q166" s="9" t="s">
        <v>26</v>
      </c>
      <c r="R166" s="9" t="s">
        <v>369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1"/>
        <v>0</v>
      </c>
      <c r="Q167" s="9" t="s">
        <v>26</v>
      </c>
      <c r="R167" s="9" t="s">
        <v>369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1"/>
        <v>3000</v>
      </c>
      <c r="Q168" s="9" t="s">
        <v>26</v>
      </c>
      <c r="R168" s="9" t="s">
        <v>369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1"/>
        <v>5.5</v>
      </c>
      <c r="Q169" s="9" t="s">
        <v>26</v>
      </c>
      <c r="R169" s="9" t="s">
        <v>369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1"/>
        <v>108.33</v>
      </c>
      <c r="Q170" s="9" t="s">
        <v>26</v>
      </c>
      <c r="R170" s="9" t="s">
        <v>369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1"/>
        <v>56</v>
      </c>
      <c r="Q171" s="9" t="s">
        <v>26</v>
      </c>
      <c r="R171" s="9" t="s">
        <v>369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1"/>
        <v>32.5</v>
      </c>
      <c r="Q172" s="9" t="s">
        <v>26</v>
      </c>
      <c r="R172" s="9" t="s">
        <v>369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1"/>
        <v>1</v>
      </c>
      <c r="Q173" s="9" t="s">
        <v>26</v>
      </c>
      <c r="R173" s="9" t="s">
        <v>369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1"/>
        <v>0</v>
      </c>
      <c r="Q174" s="9" t="s">
        <v>26</v>
      </c>
      <c r="R174" s="9" t="s">
        <v>369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1"/>
        <v>0</v>
      </c>
      <c r="Q175" s="9" t="s">
        <v>26</v>
      </c>
      <c r="R175" s="9" t="s">
        <v>369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1"/>
        <v>0</v>
      </c>
      <c r="Q176" s="9" t="s">
        <v>26</v>
      </c>
      <c r="R176" s="9" t="s">
        <v>369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1"/>
        <v>49.88</v>
      </c>
      <c r="Q177" s="9" t="s">
        <v>26</v>
      </c>
      <c r="R177" s="9" t="s">
        <v>369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1"/>
        <v>0</v>
      </c>
      <c r="Q178" s="9" t="s">
        <v>26</v>
      </c>
      <c r="R178" s="9" t="s">
        <v>369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1"/>
        <v>25.71</v>
      </c>
      <c r="Q179" s="9" t="s">
        <v>26</v>
      </c>
      <c r="R179" s="9" t="s">
        <v>369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1"/>
        <v>0</v>
      </c>
      <c r="Q180" s="9" t="s">
        <v>26</v>
      </c>
      <c r="R180" s="9" t="s">
        <v>369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1"/>
        <v>100</v>
      </c>
      <c r="Q181" s="9" t="s">
        <v>26</v>
      </c>
      <c r="R181" s="9" t="s">
        <v>369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1"/>
        <v>30.85</v>
      </c>
      <c r="Q182" s="9" t="s">
        <v>26</v>
      </c>
      <c r="R182" s="9" t="s">
        <v>369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1"/>
        <v>180.5</v>
      </c>
      <c r="Q183" s="9" t="s">
        <v>26</v>
      </c>
      <c r="R183" s="9" t="s">
        <v>369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1"/>
        <v>0</v>
      </c>
      <c r="Q184" s="9" t="s">
        <v>26</v>
      </c>
      <c r="R184" s="9" t="s">
        <v>369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1"/>
        <v>373.5</v>
      </c>
      <c r="Q185" s="9" t="s">
        <v>26</v>
      </c>
      <c r="R185" s="9" t="s">
        <v>369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1"/>
        <v>25.5</v>
      </c>
      <c r="Q186" s="9" t="s">
        <v>26</v>
      </c>
      <c r="R186" s="9" t="s">
        <v>369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1"/>
        <v>220</v>
      </c>
      <c r="Q187" s="9" t="s">
        <v>26</v>
      </c>
      <c r="R187" s="9" t="s">
        <v>369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1"/>
        <v>0</v>
      </c>
      <c r="Q188" s="9" t="s">
        <v>26</v>
      </c>
      <c r="R188" s="9" t="s">
        <v>369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1"/>
        <v>160</v>
      </c>
      <c r="Q189" s="9" t="s">
        <v>26</v>
      </c>
      <c r="R189" s="9" t="s">
        <v>369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1"/>
        <v>0</v>
      </c>
      <c r="Q190" s="9" t="s">
        <v>26</v>
      </c>
      <c r="R190" s="9" t="s">
        <v>369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1"/>
        <v>69</v>
      </c>
      <c r="Q191" s="9" t="s">
        <v>26</v>
      </c>
      <c r="R191" s="9" t="s">
        <v>369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1"/>
        <v>50</v>
      </c>
      <c r="Q192" s="9" t="s">
        <v>26</v>
      </c>
      <c r="R192" s="9" t="s">
        <v>369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1"/>
        <v>83.33</v>
      </c>
      <c r="Q193" s="9" t="s">
        <v>26</v>
      </c>
      <c r="R193" s="9" t="s">
        <v>369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15">ROUND(E194/D194*100,0)</f>
        <v>0</v>
      </c>
      <c r="P194">
        <f t="shared" si="11"/>
        <v>5.67</v>
      </c>
      <c r="Q194" s="9" t="s">
        <v>26</v>
      </c>
      <c r="R194" s="9" t="s">
        <v>369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15"/>
        <v>0</v>
      </c>
      <c r="P195">
        <f t="shared" ref="P195:P258" si="16">IFERROR(ROUND(E195/L195,2),0)</f>
        <v>0</v>
      </c>
      <c r="Q195" s="9" t="s">
        <v>26</v>
      </c>
      <c r="R195" s="9" t="s">
        <v>369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si="16"/>
        <v>1</v>
      </c>
      <c r="Q196" s="9" t="s">
        <v>26</v>
      </c>
      <c r="R196" s="9" t="s">
        <v>369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6"/>
        <v>0</v>
      </c>
      <c r="Q197" s="9" t="s">
        <v>26</v>
      </c>
      <c r="R197" s="9" t="s">
        <v>369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6"/>
        <v>77.11</v>
      </c>
      <c r="Q198" s="9" t="s">
        <v>26</v>
      </c>
      <c r="R198" s="9" t="s">
        <v>369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6"/>
        <v>32.75</v>
      </c>
      <c r="Q199" s="9" t="s">
        <v>26</v>
      </c>
      <c r="R199" s="9" t="s">
        <v>369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6"/>
        <v>46.5</v>
      </c>
      <c r="Q200" s="9" t="s">
        <v>26</v>
      </c>
      <c r="R200" s="9" t="s">
        <v>369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6"/>
        <v>0</v>
      </c>
      <c r="Q201" s="9" t="s">
        <v>26</v>
      </c>
      <c r="R201" s="9" t="s">
        <v>369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6"/>
        <v>87.31</v>
      </c>
      <c r="Q202" s="9" t="s">
        <v>26</v>
      </c>
      <c r="R202" s="9" t="s">
        <v>369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6"/>
        <v>54.29</v>
      </c>
      <c r="Q203" s="9" t="s">
        <v>26</v>
      </c>
      <c r="R203" s="9" t="s">
        <v>369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6"/>
        <v>0</v>
      </c>
      <c r="Q204" s="9" t="s">
        <v>26</v>
      </c>
      <c r="R204" s="9" t="s">
        <v>369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6"/>
        <v>93.25</v>
      </c>
      <c r="Q205" s="9" t="s">
        <v>26</v>
      </c>
      <c r="R205" s="9" t="s">
        <v>369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6"/>
        <v>117.68</v>
      </c>
      <c r="Q206" s="9" t="s">
        <v>26</v>
      </c>
      <c r="R206" s="9" t="s">
        <v>369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6"/>
        <v>76.47</v>
      </c>
      <c r="Q207" s="9" t="s">
        <v>26</v>
      </c>
      <c r="R207" s="9" t="s">
        <v>369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6"/>
        <v>0</v>
      </c>
      <c r="Q208" s="9" t="s">
        <v>26</v>
      </c>
      <c r="R208" s="9" t="s">
        <v>369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6"/>
        <v>163.85</v>
      </c>
      <c r="Q209" s="9" t="s">
        <v>26</v>
      </c>
      <c r="R209" s="9" t="s">
        <v>369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6"/>
        <v>0</v>
      </c>
      <c r="Q210" s="9" t="s">
        <v>26</v>
      </c>
      <c r="R210" s="9" t="s">
        <v>369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6"/>
        <v>0</v>
      </c>
      <c r="Q211" s="9" t="s">
        <v>26</v>
      </c>
      <c r="R211" s="9" t="s">
        <v>369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6"/>
        <v>91.82</v>
      </c>
      <c r="Q212" s="9" t="s">
        <v>26</v>
      </c>
      <c r="R212" s="9" t="s">
        <v>369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6"/>
        <v>185.83</v>
      </c>
      <c r="Q213" s="9" t="s">
        <v>26</v>
      </c>
      <c r="R213" s="9" t="s">
        <v>369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6"/>
        <v>1</v>
      </c>
      <c r="Q214" s="9" t="s">
        <v>26</v>
      </c>
      <c r="R214" s="9" t="s">
        <v>369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6"/>
        <v>20</v>
      </c>
      <c r="Q215" s="9" t="s">
        <v>26</v>
      </c>
      <c r="R215" s="9" t="s">
        <v>369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6"/>
        <v>1</v>
      </c>
      <c r="Q216" s="9" t="s">
        <v>26</v>
      </c>
      <c r="R216" s="9" t="s">
        <v>369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6"/>
        <v>10</v>
      </c>
      <c r="Q217" s="9" t="s">
        <v>26</v>
      </c>
      <c r="R217" s="9" t="s">
        <v>369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6"/>
        <v>331.54</v>
      </c>
      <c r="Q218" s="9" t="s">
        <v>26</v>
      </c>
      <c r="R218" s="9" t="s">
        <v>369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6"/>
        <v>314.29000000000002</v>
      </c>
      <c r="Q219" s="9" t="s">
        <v>26</v>
      </c>
      <c r="R219" s="9" t="s">
        <v>369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6"/>
        <v>100</v>
      </c>
      <c r="Q220" s="9" t="s">
        <v>26</v>
      </c>
      <c r="R220" s="9" t="s">
        <v>369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6"/>
        <v>115.99</v>
      </c>
      <c r="Q221" s="9" t="s">
        <v>26</v>
      </c>
      <c r="R221" s="9" t="s">
        <v>369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6"/>
        <v>120</v>
      </c>
      <c r="Q222" s="9" t="s">
        <v>26</v>
      </c>
      <c r="R222" s="9" t="s">
        <v>369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6"/>
        <v>0</v>
      </c>
      <c r="Q223" s="9" t="s">
        <v>26</v>
      </c>
      <c r="R223" s="9" t="s">
        <v>369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6"/>
        <v>65</v>
      </c>
      <c r="Q224" s="9" t="s">
        <v>26</v>
      </c>
      <c r="R224" s="9" t="s">
        <v>369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6"/>
        <v>0</v>
      </c>
      <c r="Q225" s="9" t="s">
        <v>26</v>
      </c>
      <c r="R225" s="9" t="s">
        <v>369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6"/>
        <v>0</v>
      </c>
      <c r="Q226" s="9" t="s">
        <v>26</v>
      </c>
      <c r="R226" s="9" t="s">
        <v>369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6"/>
        <v>0</v>
      </c>
      <c r="Q227" s="9" t="s">
        <v>26</v>
      </c>
      <c r="R227" s="9" t="s">
        <v>369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6"/>
        <v>125</v>
      </c>
      <c r="Q228" s="9" t="s">
        <v>26</v>
      </c>
      <c r="R228" s="9" t="s">
        <v>369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6"/>
        <v>0</v>
      </c>
      <c r="Q229" s="9" t="s">
        <v>26</v>
      </c>
      <c r="R229" s="9" t="s">
        <v>369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6"/>
        <v>0</v>
      </c>
      <c r="Q230" s="9" t="s">
        <v>26</v>
      </c>
      <c r="R230" s="9" t="s">
        <v>369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6"/>
        <v>0</v>
      </c>
      <c r="Q231" s="9" t="s">
        <v>26</v>
      </c>
      <c r="R231" s="9" t="s">
        <v>369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6"/>
        <v>30</v>
      </c>
      <c r="Q232" s="9" t="s">
        <v>26</v>
      </c>
      <c r="R232" s="9" t="s">
        <v>369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6"/>
        <v>0</v>
      </c>
      <c r="Q233" s="9" t="s">
        <v>26</v>
      </c>
      <c r="R233" s="9" t="s">
        <v>369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6"/>
        <v>15.71</v>
      </c>
      <c r="Q234" s="9" t="s">
        <v>26</v>
      </c>
      <c r="R234" s="9" t="s">
        <v>369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6"/>
        <v>0</v>
      </c>
      <c r="Q235" s="9" t="s">
        <v>26</v>
      </c>
      <c r="R235" s="9" t="s">
        <v>369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6"/>
        <v>80.2</v>
      </c>
      <c r="Q236" s="9" t="s">
        <v>26</v>
      </c>
      <c r="R236" s="9" t="s">
        <v>369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6"/>
        <v>0</v>
      </c>
      <c r="Q237" s="9" t="s">
        <v>26</v>
      </c>
      <c r="R237" s="9" t="s">
        <v>369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6"/>
        <v>0</v>
      </c>
      <c r="Q238" s="9" t="s">
        <v>26</v>
      </c>
      <c r="R238" s="9" t="s">
        <v>369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6"/>
        <v>50</v>
      </c>
      <c r="Q239" s="9" t="s">
        <v>26</v>
      </c>
      <c r="R239" s="9" t="s">
        <v>369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6"/>
        <v>0</v>
      </c>
      <c r="Q240" s="9" t="s">
        <v>26</v>
      </c>
      <c r="R240" s="9" t="s">
        <v>369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6"/>
        <v>50</v>
      </c>
      <c r="Q241" s="9" t="s">
        <v>26</v>
      </c>
      <c r="R241" s="9" t="s">
        <v>369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6"/>
        <v>117.85</v>
      </c>
      <c r="Q242" s="9" t="s">
        <v>26</v>
      </c>
      <c r="R242" s="9" t="s">
        <v>537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6"/>
        <v>109.04</v>
      </c>
      <c r="Q243" s="9" t="s">
        <v>26</v>
      </c>
      <c r="R243" s="9" t="s">
        <v>537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6"/>
        <v>73.02</v>
      </c>
      <c r="Q244" s="9" t="s">
        <v>26</v>
      </c>
      <c r="R244" s="9" t="s">
        <v>537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6"/>
        <v>78.2</v>
      </c>
      <c r="Q245" s="9" t="s">
        <v>26</v>
      </c>
      <c r="R245" s="9" t="s">
        <v>537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11">
        <v>39756</v>
      </c>
      <c r="C246" s="6" t="s">
        <v>544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6"/>
        <v>47.4</v>
      </c>
      <c r="Q246" s="9" t="s">
        <v>26</v>
      </c>
      <c r="R246" s="9" t="s">
        <v>537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6"/>
        <v>54.02</v>
      </c>
      <c r="Q247" s="9" t="s">
        <v>26</v>
      </c>
      <c r="R247" s="9" t="s">
        <v>537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6"/>
        <v>68.489999999999995</v>
      </c>
      <c r="Q248" s="9" t="s">
        <v>26</v>
      </c>
      <c r="R248" s="9" t="s">
        <v>537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6"/>
        <v>108.15</v>
      </c>
      <c r="Q249" s="9" t="s">
        <v>26</v>
      </c>
      <c r="R249" s="9" t="s">
        <v>537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6"/>
        <v>589.95000000000005</v>
      </c>
      <c r="Q250" s="9" t="s">
        <v>26</v>
      </c>
      <c r="R250" s="9" t="s">
        <v>537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6"/>
        <v>48.05</v>
      </c>
      <c r="Q251" s="9" t="s">
        <v>26</v>
      </c>
      <c r="R251" s="9" t="s">
        <v>537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6"/>
        <v>72.48</v>
      </c>
      <c r="Q252" s="9" t="s">
        <v>26</v>
      </c>
      <c r="R252" s="9" t="s">
        <v>537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6"/>
        <v>57.08</v>
      </c>
      <c r="Q253" s="9" t="s">
        <v>26</v>
      </c>
      <c r="R253" s="9" t="s">
        <v>537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6"/>
        <v>85.44</v>
      </c>
      <c r="Q254" s="9" t="s">
        <v>26</v>
      </c>
      <c r="R254" s="9" t="s">
        <v>537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6"/>
        <v>215.86</v>
      </c>
      <c r="Q255" s="9" t="s">
        <v>26</v>
      </c>
      <c r="R255" s="9" t="s">
        <v>537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6"/>
        <v>89.39</v>
      </c>
      <c r="Q256" s="9" t="s">
        <v>26</v>
      </c>
      <c r="R256" s="9" t="s">
        <v>537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6"/>
        <v>45.42</v>
      </c>
      <c r="Q257" s="9" t="s">
        <v>26</v>
      </c>
      <c r="R257" s="9" t="s">
        <v>537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ref="O258:O321" si="20">ROUND(E258/D258*100,0)</f>
        <v>139</v>
      </c>
      <c r="P258">
        <f t="shared" si="16"/>
        <v>65.760000000000005</v>
      </c>
      <c r="Q258" s="9" t="s">
        <v>26</v>
      </c>
      <c r="R258" s="9" t="s">
        <v>537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si="20"/>
        <v>107</v>
      </c>
      <c r="P259">
        <f t="shared" ref="P259:P322" si="21">IFERROR(ROUND(E259/L259,2),0)</f>
        <v>66.7</v>
      </c>
      <c r="Q259" s="9" t="s">
        <v>26</v>
      </c>
      <c r="R259" s="9" t="s">
        <v>537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si="21"/>
        <v>83.35</v>
      </c>
      <c r="Q260" s="9" t="s">
        <v>26</v>
      </c>
      <c r="R260" s="9" t="s">
        <v>537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1"/>
        <v>105.05</v>
      </c>
      <c r="Q261" s="9" t="s">
        <v>26</v>
      </c>
      <c r="R261" s="9" t="s">
        <v>537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1"/>
        <v>120.91</v>
      </c>
      <c r="Q262" s="9" t="s">
        <v>26</v>
      </c>
      <c r="R262" s="9" t="s">
        <v>537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1"/>
        <v>97.64</v>
      </c>
      <c r="Q263" s="9" t="s">
        <v>26</v>
      </c>
      <c r="R263" s="9" t="s">
        <v>537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1"/>
        <v>41.38</v>
      </c>
      <c r="Q264" s="9" t="s">
        <v>26</v>
      </c>
      <c r="R264" s="9" t="s">
        <v>537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1"/>
        <v>30.65</v>
      </c>
      <c r="Q265" s="9" t="s">
        <v>26</v>
      </c>
      <c r="R265" s="9" t="s">
        <v>537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1"/>
        <v>64.95</v>
      </c>
      <c r="Q266" s="9" t="s">
        <v>26</v>
      </c>
      <c r="R266" s="9" t="s">
        <v>537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1"/>
        <v>95.78</v>
      </c>
      <c r="Q267" s="9" t="s">
        <v>26</v>
      </c>
      <c r="R267" s="9" t="s">
        <v>537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1"/>
        <v>40.42</v>
      </c>
      <c r="Q268" s="9" t="s">
        <v>26</v>
      </c>
      <c r="R268" s="9" t="s">
        <v>537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1"/>
        <v>78.58</v>
      </c>
      <c r="Q269" s="9" t="s">
        <v>26</v>
      </c>
      <c r="R269" s="9" t="s">
        <v>537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1"/>
        <v>50.18</v>
      </c>
      <c r="Q270" s="9" t="s">
        <v>26</v>
      </c>
      <c r="R270" s="9" t="s">
        <v>537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1"/>
        <v>92.25</v>
      </c>
      <c r="Q271" s="9" t="s">
        <v>26</v>
      </c>
      <c r="R271" s="9" t="s">
        <v>537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1"/>
        <v>57.54</v>
      </c>
      <c r="Q272" s="9" t="s">
        <v>26</v>
      </c>
      <c r="R272" s="9" t="s">
        <v>537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1"/>
        <v>109.42</v>
      </c>
      <c r="Q273" s="9" t="s">
        <v>26</v>
      </c>
      <c r="R273" s="9" t="s">
        <v>537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1"/>
        <v>81.89</v>
      </c>
      <c r="Q274" s="9" t="s">
        <v>26</v>
      </c>
      <c r="R274" s="9" t="s">
        <v>537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1"/>
        <v>45.67</v>
      </c>
      <c r="Q275" s="9" t="s">
        <v>26</v>
      </c>
      <c r="R275" s="9" t="s">
        <v>537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1"/>
        <v>55.22</v>
      </c>
      <c r="Q276" s="9" t="s">
        <v>26</v>
      </c>
      <c r="R276" s="9" t="s">
        <v>537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1"/>
        <v>65.3</v>
      </c>
      <c r="Q277" s="9" t="s">
        <v>26</v>
      </c>
      <c r="R277" s="9" t="s">
        <v>537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1"/>
        <v>95.23</v>
      </c>
      <c r="Q278" s="9" t="s">
        <v>26</v>
      </c>
      <c r="R278" s="9" t="s">
        <v>537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1"/>
        <v>75.44</v>
      </c>
      <c r="Q279" s="9" t="s">
        <v>26</v>
      </c>
      <c r="R279" s="9" t="s">
        <v>537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1"/>
        <v>97.82</v>
      </c>
      <c r="Q280" s="9" t="s">
        <v>26</v>
      </c>
      <c r="R280" s="9" t="s">
        <v>537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1"/>
        <v>87.69</v>
      </c>
      <c r="Q281" s="9" t="s">
        <v>26</v>
      </c>
      <c r="R281" s="9" t="s">
        <v>537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1"/>
        <v>54.75</v>
      </c>
      <c r="Q282" s="9" t="s">
        <v>26</v>
      </c>
      <c r="R282" s="9" t="s">
        <v>537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1"/>
        <v>83.95</v>
      </c>
      <c r="Q283" s="9" t="s">
        <v>26</v>
      </c>
      <c r="R283" s="9" t="s">
        <v>537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1"/>
        <v>254.39</v>
      </c>
      <c r="Q284" s="9" t="s">
        <v>26</v>
      </c>
      <c r="R284" s="9" t="s">
        <v>537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1"/>
        <v>101.83</v>
      </c>
      <c r="Q285" s="9" t="s">
        <v>26</v>
      </c>
      <c r="R285" s="9" t="s">
        <v>537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1"/>
        <v>55.07</v>
      </c>
      <c r="Q286" s="9" t="s">
        <v>26</v>
      </c>
      <c r="R286" s="9" t="s">
        <v>537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1"/>
        <v>56.9</v>
      </c>
      <c r="Q287" s="9" t="s">
        <v>26</v>
      </c>
      <c r="R287" s="9" t="s">
        <v>537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1"/>
        <v>121.28</v>
      </c>
      <c r="Q288" s="9" t="s">
        <v>26</v>
      </c>
      <c r="R288" s="9" t="s">
        <v>537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1"/>
        <v>91.19</v>
      </c>
      <c r="Q289" s="9" t="s">
        <v>26</v>
      </c>
      <c r="R289" s="9" t="s">
        <v>537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1"/>
        <v>115.45</v>
      </c>
      <c r="Q290" s="9" t="s">
        <v>26</v>
      </c>
      <c r="R290" s="9" t="s">
        <v>537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1"/>
        <v>67.77</v>
      </c>
      <c r="Q291" s="9" t="s">
        <v>26</v>
      </c>
      <c r="R291" s="9" t="s">
        <v>537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1"/>
        <v>28.58</v>
      </c>
      <c r="Q292" s="9" t="s">
        <v>26</v>
      </c>
      <c r="R292" s="9" t="s">
        <v>537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1"/>
        <v>46.88</v>
      </c>
      <c r="Q293" s="9" t="s">
        <v>26</v>
      </c>
      <c r="R293" s="9" t="s">
        <v>537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1"/>
        <v>154.41999999999999</v>
      </c>
      <c r="Q294" s="9" t="s">
        <v>26</v>
      </c>
      <c r="R294" s="9" t="s">
        <v>537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1"/>
        <v>201.22</v>
      </c>
      <c r="Q295" s="9" t="s">
        <v>26</v>
      </c>
      <c r="R295" s="9" t="s">
        <v>537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1"/>
        <v>100</v>
      </c>
      <c r="Q296" s="9" t="s">
        <v>26</v>
      </c>
      <c r="R296" s="9" t="s">
        <v>537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1"/>
        <v>100.08</v>
      </c>
      <c r="Q297" s="9" t="s">
        <v>26</v>
      </c>
      <c r="R297" s="9" t="s">
        <v>537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1"/>
        <v>230.09</v>
      </c>
      <c r="Q298" s="9" t="s">
        <v>26</v>
      </c>
      <c r="R298" s="9" t="s">
        <v>537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1"/>
        <v>141.75</v>
      </c>
      <c r="Q299" s="9" t="s">
        <v>26</v>
      </c>
      <c r="R299" s="9" t="s">
        <v>537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1"/>
        <v>56.34</v>
      </c>
      <c r="Q300" s="9" t="s">
        <v>26</v>
      </c>
      <c r="R300" s="9" t="s">
        <v>537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1"/>
        <v>73.34</v>
      </c>
      <c r="Q301" s="9" t="s">
        <v>26</v>
      </c>
      <c r="R301" s="9" t="s">
        <v>537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1"/>
        <v>85.34</v>
      </c>
      <c r="Q302" s="9" t="s">
        <v>26</v>
      </c>
      <c r="R302" s="9" t="s">
        <v>537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1"/>
        <v>61.5</v>
      </c>
      <c r="Q303" s="9" t="s">
        <v>26</v>
      </c>
      <c r="R303" s="9" t="s">
        <v>537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1"/>
        <v>93.02</v>
      </c>
      <c r="Q304" s="9" t="s">
        <v>26</v>
      </c>
      <c r="R304" s="9" t="s">
        <v>537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1"/>
        <v>50.29</v>
      </c>
      <c r="Q305" s="9" t="s">
        <v>26</v>
      </c>
      <c r="R305" s="9" t="s">
        <v>537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1"/>
        <v>106.43</v>
      </c>
      <c r="Q306" s="9" t="s">
        <v>26</v>
      </c>
      <c r="R306" s="9" t="s">
        <v>537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1"/>
        <v>51.72</v>
      </c>
      <c r="Q307" s="9" t="s">
        <v>26</v>
      </c>
      <c r="R307" s="9" t="s">
        <v>537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1"/>
        <v>36.61</v>
      </c>
      <c r="Q308" s="9" t="s">
        <v>26</v>
      </c>
      <c r="R308" s="9" t="s">
        <v>537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1"/>
        <v>42.52</v>
      </c>
      <c r="Q309" s="9" t="s">
        <v>26</v>
      </c>
      <c r="R309" s="9" t="s">
        <v>537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1"/>
        <v>62.71</v>
      </c>
      <c r="Q310" s="9" t="s">
        <v>26</v>
      </c>
      <c r="R310" s="9" t="s">
        <v>537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1"/>
        <v>89.96</v>
      </c>
      <c r="Q311" s="9" t="s">
        <v>26</v>
      </c>
      <c r="R311" s="9" t="s">
        <v>537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1"/>
        <v>28.92</v>
      </c>
      <c r="Q312" s="9" t="s">
        <v>26</v>
      </c>
      <c r="R312" s="9" t="s">
        <v>537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1"/>
        <v>138.80000000000001</v>
      </c>
      <c r="Q313" s="9" t="s">
        <v>26</v>
      </c>
      <c r="R313" s="9" t="s">
        <v>537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1"/>
        <v>61.3</v>
      </c>
      <c r="Q314" s="9" t="s">
        <v>26</v>
      </c>
      <c r="R314" s="9" t="s">
        <v>537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1"/>
        <v>80.2</v>
      </c>
      <c r="Q315" s="9" t="s">
        <v>26</v>
      </c>
      <c r="R315" s="9" t="s">
        <v>537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1"/>
        <v>32.1</v>
      </c>
      <c r="Q316" s="9" t="s">
        <v>26</v>
      </c>
      <c r="R316" s="9" t="s">
        <v>537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1"/>
        <v>200.89</v>
      </c>
      <c r="Q317" s="9" t="s">
        <v>26</v>
      </c>
      <c r="R317" s="9" t="s">
        <v>537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1"/>
        <v>108.01</v>
      </c>
      <c r="Q318" s="9" t="s">
        <v>26</v>
      </c>
      <c r="R318" s="9" t="s">
        <v>537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1"/>
        <v>95.7</v>
      </c>
      <c r="Q319" s="9" t="s">
        <v>26</v>
      </c>
      <c r="R319" s="9" t="s">
        <v>537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1"/>
        <v>49.88</v>
      </c>
      <c r="Q320" s="9" t="s">
        <v>26</v>
      </c>
      <c r="R320" s="9" t="s">
        <v>537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1"/>
        <v>110.47</v>
      </c>
      <c r="Q321" s="9" t="s">
        <v>26</v>
      </c>
      <c r="R321" s="9" t="s">
        <v>537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ref="O322:O385" si="25">ROUND(E322/D322*100,0)</f>
        <v>107</v>
      </c>
      <c r="P322">
        <f t="shared" si="21"/>
        <v>134.91</v>
      </c>
      <c r="Q322" s="9" t="s">
        <v>26</v>
      </c>
      <c r="R322" s="9" t="s">
        <v>537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si="25"/>
        <v>103</v>
      </c>
      <c r="P323">
        <f t="shared" ref="P323:P386" si="26">IFERROR(ROUND(E323/L323,2),0)</f>
        <v>106.62</v>
      </c>
      <c r="Q323" s="9" t="s">
        <v>26</v>
      </c>
      <c r="R323" s="9" t="s">
        <v>537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si="26"/>
        <v>145.04</v>
      </c>
      <c r="Q324" s="9" t="s">
        <v>26</v>
      </c>
      <c r="R324" s="9" t="s">
        <v>537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6"/>
        <v>114.59</v>
      </c>
      <c r="Q325" s="9" t="s">
        <v>26</v>
      </c>
      <c r="R325" s="9" t="s">
        <v>537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6"/>
        <v>105.32</v>
      </c>
      <c r="Q326" s="9" t="s">
        <v>26</v>
      </c>
      <c r="R326" s="9" t="s">
        <v>537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6"/>
        <v>70.92</v>
      </c>
      <c r="Q327" s="9" t="s">
        <v>26</v>
      </c>
      <c r="R327" s="9" t="s">
        <v>537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6"/>
        <v>147.16999999999999</v>
      </c>
      <c r="Q328" s="9" t="s">
        <v>26</v>
      </c>
      <c r="R328" s="9" t="s">
        <v>537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6"/>
        <v>160.47</v>
      </c>
      <c r="Q329" s="9" t="s">
        <v>26</v>
      </c>
      <c r="R329" s="9" t="s">
        <v>537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6"/>
        <v>156.05000000000001</v>
      </c>
      <c r="Q330" s="9" t="s">
        <v>26</v>
      </c>
      <c r="R330" s="9" t="s">
        <v>537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6"/>
        <v>63.17</v>
      </c>
      <c r="Q331" s="9" t="s">
        <v>26</v>
      </c>
      <c r="R331" s="9" t="s">
        <v>537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6"/>
        <v>104.82</v>
      </c>
      <c r="Q332" s="9" t="s">
        <v>26</v>
      </c>
      <c r="R332" s="9" t="s">
        <v>537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6"/>
        <v>97.36</v>
      </c>
      <c r="Q333" s="9" t="s">
        <v>26</v>
      </c>
      <c r="R333" s="9" t="s">
        <v>537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6"/>
        <v>203.63</v>
      </c>
      <c r="Q334" s="9" t="s">
        <v>26</v>
      </c>
      <c r="R334" s="9" t="s">
        <v>537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6"/>
        <v>188.31</v>
      </c>
      <c r="Q335" s="9" t="s">
        <v>26</v>
      </c>
      <c r="R335" s="9" t="s">
        <v>537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6"/>
        <v>146.65</v>
      </c>
      <c r="Q336" s="9" t="s">
        <v>26</v>
      </c>
      <c r="R336" s="9" t="s">
        <v>537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6"/>
        <v>109.19</v>
      </c>
      <c r="Q337" s="9" t="s">
        <v>26</v>
      </c>
      <c r="R337" s="9" t="s">
        <v>537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6"/>
        <v>59.25</v>
      </c>
      <c r="Q338" s="9" t="s">
        <v>26</v>
      </c>
      <c r="R338" s="9" t="s">
        <v>537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6"/>
        <v>97.9</v>
      </c>
      <c r="Q339" s="9" t="s">
        <v>26</v>
      </c>
      <c r="R339" s="9" t="s">
        <v>537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6"/>
        <v>70</v>
      </c>
      <c r="Q340" s="9" t="s">
        <v>26</v>
      </c>
      <c r="R340" s="9" t="s">
        <v>537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6"/>
        <v>72.87</v>
      </c>
      <c r="Q341" s="9" t="s">
        <v>26</v>
      </c>
      <c r="R341" s="9" t="s">
        <v>537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6"/>
        <v>146.35</v>
      </c>
      <c r="Q342" s="9" t="s">
        <v>26</v>
      </c>
      <c r="R342" s="9" t="s">
        <v>537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6"/>
        <v>67.91</v>
      </c>
      <c r="Q343" s="9" t="s">
        <v>26</v>
      </c>
      <c r="R343" s="9" t="s">
        <v>537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6"/>
        <v>169.85</v>
      </c>
      <c r="Q344" s="9" t="s">
        <v>26</v>
      </c>
      <c r="R344" s="9" t="s">
        <v>537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6"/>
        <v>58.41</v>
      </c>
      <c r="Q345" s="9" t="s">
        <v>26</v>
      </c>
      <c r="R345" s="9" t="s">
        <v>537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6"/>
        <v>119.99</v>
      </c>
      <c r="Q346" s="9" t="s">
        <v>26</v>
      </c>
      <c r="R346" s="9" t="s">
        <v>537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6"/>
        <v>99.86</v>
      </c>
      <c r="Q347" s="9" t="s">
        <v>26</v>
      </c>
      <c r="R347" s="9" t="s">
        <v>537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6"/>
        <v>90.58</v>
      </c>
      <c r="Q348" s="9" t="s">
        <v>26</v>
      </c>
      <c r="R348" s="9" t="s">
        <v>537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6"/>
        <v>117.77</v>
      </c>
      <c r="Q349" s="9" t="s">
        <v>26</v>
      </c>
      <c r="R349" s="9" t="s">
        <v>537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6"/>
        <v>86.55</v>
      </c>
      <c r="Q350" s="9" t="s">
        <v>26</v>
      </c>
      <c r="R350" s="9" t="s">
        <v>537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6"/>
        <v>71.900000000000006</v>
      </c>
      <c r="Q351" s="9" t="s">
        <v>26</v>
      </c>
      <c r="R351" s="9" t="s">
        <v>537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6"/>
        <v>129.82</v>
      </c>
      <c r="Q352" s="9" t="s">
        <v>26</v>
      </c>
      <c r="R352" s="9" t="s">
        <v>537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6"/>
        <v>44.91</v>
      </c>
      <c r="Q353" s="9" t="s">
        <v>26</v>
      </c>
      <c r="R353" s="9" t="s">
        <v>537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6"/>
        <v>40.76</v>
      </c>
      <c r="Q354" s="9" t="s">
        <v>26</v>
      </c>
      <c r="R354" s="9" t="s">
        <v>537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6"/>
        <v>103.52</v>
      </c>
      <c r="Q355" s="9" t="s">
        <v>26</v>
      </c>
      <c r="R355" s="9" t="s">
        <v>537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6"/>
        <v>125.45</v>
      </c>
      <c r="Q356" s="9" t="s">
        <v>26</v>
      </c>
      <c r="R356" s="9" t="s">
        <v>537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6"/>
        <v>246.61</v>
      </c>
      <c r="Q357" s="9" t="s">
        <v>26</v>
      </c>
      <c r="R357" s="9" t="s">
        <v>537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6"/>
        <v>79.400000000000006</v>
      </c>
      <c r="Q358" s="9" t="s">
        <v>26</v>
      </c>
      <c r="R358" s="9" t="s">
        <v>537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6"/>
        <v>86.14</v>
      </c>
      <c r="Q359" s="9" t="s">
        <v>26</v>
      </c>
      <c r="R359" s="9" t="s">
        <v>537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6"/>
        <v>193.05</v>
      </c>
      <c r="Q360" s="9" t="s">
        <v>26</v>
      </c>
      <c r="R360" s="9" t="s">
        <v>537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6"/>
        <v>84.02</v>
      </c>
      <c r="Q361" s="9" t="s">
        <v>26</v>
      </c>
      <c r="R361" s="9" t="s">
        <v>537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6"/>
        <v>139.83000000000001</v>
      </c>
      <c r="Q362" s="9" t="s">
        <v>26</v>
      </c>
      <c r="R362" s="9" t="s">
        <v>537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6"/>
        <v>109.82</v>
      </c>
      <c r="Q363" s="9" t="s">
        <v>26</v>
      </c>
      <c r="R363" s="9" t="s">
        <v>537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6"/>
        <v>139.53</v>
      </c>
      <c r="Q364" s="9" t="s">
        <v>26</v>
      </c>
      <c r="R364" s="9" t="s">
        <v>537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6"/>
        <v>347.85</v>
      </c>
      <c r="Q365" s="9" t="s">
        <v>26</v>
      </c>
      <c r="R365" s="9" t="s">
        <v>537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6"/>
        <v>68.239999999999995</v>
      </c>
      <c r="Q366" s="9" t="s">
        <v>26</v>
      </c>
      <c r="R366" s="9" t="s">
        <v>537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6"/>
        <v>239.94</v>
      </c>
      <c r="Q367" s="9" t="s">
        <v>26</v>
      </c>
      <c r="R367" s="9" t="s">
        <v>537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6"/>
        <v>287.31</v>
      </c>
      <c r="Q368" s="9" t="s">
        <v>26</v>
      </c>
      <c r="R368" s="9" t="s">
        <v>537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6"/>
        <v>86.85</v>
      </c>
      <c r="Q369" s="9" t="s">
        <v>26</v>
      </c>
      <c r="R369" s="9" t="s">
        <v>537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6"/>
        <v>81.849999999999994</v>
      </c>
      <c r="Q370" s="9" t="s">
        <v>26</v>
      </c>
      <c r="R370" s="9" t="s">
        <v>537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6"/>
        <v>42.87</v>
      </c>
      <c r="Q371" s="9" t="s">
        <v>26</v>
      </c>
      <c r="R371" s="9" t="s">
        <v>537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6"/>
        <v>709.42</v>
      </c>
      <c r="Q372" s="9" t="s">
        <v>26</v>
      </c>
      <c r="R372" s="9" t="s">
        <v>537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6"/>
        <v>161.26</v>
      </c>
      <c r="Q373" s="9" t="s">
        <v>26</v>
      </c>
      <c r="R373" s="9" t="s">
        <v>537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6"/>
        <v>41.78</v>
      </c>
      <c r="Q374" s="9" t="s">
        <v>26</v>
      </c>
      <c r="R374" s="9" t="s">
        <v>537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6"/>
        <v>89.89</v>
      </c>
      <c r="Q375" s="9" t="s">
        <v>26</v>
      </c>
      <c r="R375" s="9" t="s">
        <v>537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6"/>
        <v>45.05</v>
      </c>
      <c r="Q376" s="9" t="s">
        <v>26</v>
      </c>
      <c r="R376" s="9" t="s">
        <v>537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6"/>
        <v>42.86</v>
      </c>
      <c r="Q377" s="9" t="s">
        <v>26</v>
      </c>
      <c r="R377" s="9" t="s">
        <v>537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6"/>
        <v>54.08</v>
      </c>
      <c r="Q378" s="9" t="s">
        <v>26</v>
      </c>
      <c r="R378" s="9" t="s">
        <v>537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6"/>
        <v>103.22</v>
      </c>
      <c r="Q379" s="9" t="s">
        <v>26</v>
      </c>
      <c r="R379" s="9" t="s">
        <v>537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6"/>
        <v>40.4</v>
      </c>
      <c r="Q380" s="9" t="s">
        <v>26</v>
      </c>
      <c r="R380" s="9" t="s">
        <v>537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6"/>
        <v>116.86</v>
      </c>
      <c r="Q381" s="9" t="s">
        <v>26</v>
      </c>
      <c r="R381" s="9" t="s">
        <v>537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6"/>
        <v>115.51</v>
      </c>
      <c r="Q382" s="9" t="s">
        <v>26</v>
      </c>
      <c r="R382" s="9" t="s">
        <v>537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6"/>
        <v>104.31</v>
      </c>
      <c r="Q383" s="9" t="s">
        <v>26</v>
      </c>
      <c r="R383" s="9" t="s">
        <v>537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6"/>
        <v>69.77</v>
      </c>
      <c r="Q384" s="9" t="s">
        <v>26</v>
      </c>
      <c r="R384" s="9" t="s">
        <v>537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6"/>
        <v>43.02</v>
      </c>
      <c r="Q385" s="9" t="s">
        <v>26</v>
      </c>
      <c r="R385" s="9" t="s">
        <v>537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ref="O386:O449" si="30">ROUND(E386/D386*100,0)</f>
        <v>112</v>
      </c>
      <c r="P386">
        <f t="shared" si="26"/>
        <v>58.54</v>
      </c>
      <c r="Q386" s="9" t="s">
        <v>26</v>
      </c>
      <c r="R386" s="9" t="s">
        <v>537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si="30"/>
        <v>106</v>
      </c>
      <c r="P387">
        <f t="shared" ref="P387:P450" si="31">IFERROR(ROUND(E387/L387,2),0)</f>
        <v>111.8</v>
      </c>
      <c r="Q387" s="9" t="s">
        <v>26</v>
      </c>
      <c r="R387" s="9" t="s">
        <v>537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si="31"/>
        <v>46.23</v>
      </c>
      <c r="Q388" s="9" t="s">
        <v>26</v>
      </c>
      <c r="R388" s="9" t="s">
        <v>537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1"/>
        <v>144.69</v>
      </c>
      <c r="Q389" s="9" t="s">
        <v>26</v>
      </c>
      <c r="R389" s="9" t="s">
        <v>537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1"/>
        <v>88.85</v>
      </c>
      <c r="Q390" s="9" t="s">
        <v>26</v>
      </c>
      <c r="R390" s="9" t="s">
        <v>537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1"/>
        <v>81.75</v>
      </c>
      <c r="Q391" s="9" t="s">
        <v>26</v>
      </c>
      <c r="R391" s="9" t="s">
        <v>537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1"/>
        <v>71.430000000000007</v>
      </c>
      <c r="Q392" s="9" t="s">
        <v>26</v>
      </c>
      <c r="R392" s="9" t="s">
        <v>537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1"/>
        <v>104.26</v>
      </c>
      <c r="Q393" s="9" t="s">
        <v>26</v>
      </c>
      <c r="R393" s="9" t="s">
        <v>537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1"/>
        <v>90.62</v>
      </c>
      <c r="Q394" s="9" t="s">
        <v>26</v>
      </c>
      <c r="R394" s="9" t="s">
        <v>537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1"/>
        <v>157.33000000000001</v>
      </c>
      <c r="Q395" s="9" t="s">
        <v>26</v>
      </c>
      <c r="R395" s="9" t="s">
        <v>537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1"/>
        <v>105.18</v>
      </c>
      <c r="Q396" s="9" t="s">
        <v>26</v>
      </c>
      <c r="R396" s="9" t="s">
        <v>537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1"/>
        <v>58.72</v>
      </c>
      <c r="Q397" s="9" t="s">
        <v>26</v>
      </c>
      <c r="R397" s="9" t="s">
        <v>537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1"/>
        <v>81.63</v>
      </c>
      <c r="Q398" s="9" t="s">
        <v>26</v>
      </c>
      <c r="R398" s="9" t="s">
        <v>537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1"/>
        <v>56.46</v>
      </c>
      <c r="Q399" s="9" t="s">
        <v>26</v>
      </c>
      <c r="R399" s="9" t="s">
        <v>537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1"/>
        <v>140.1</v>
      </c>
      <c r="Q400" s="9" t="s">
        <v>26</v>
      </c>
      <c r="R400" s="9" t="s">
        <v>537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1"/>
        <v>224.85</v>
      </c>
      <c r="Q401" s="9" t="s">
        <v>26</v>
      </c>
      <c r="R401" s="9" t="s">
        <v>537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1"/>
        <v>181.13</v>
      </c>
      <c r="Q402" s="9" t="s">
        <v>26</v>
      </c>
      <c r="R402" s="9" t="s">
        <v>537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1"/>
        <v>711.04</v>
      </c>
      <c r="Q403" s="9" t="s">
        <v>26</v>
      </c>
      <c r="R403" s="9" t="s">
        <v>537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1"/>
        <v>65.88</v>
      </c>
      <c r="Q404" s="9" t="s">
        <v>26</v>
      </c>
      <c r="R404" s="9" t="s">
        <v>537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1"/>
        <v>75.19</v>
      </c>
      <c r="Q405" s="9" t="s">
        <v>26</v>
      </c>
      <c r="R405" s="9" t="s">
        <v>537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1"/>
        <v>133.13999999999999</v>
      </c>
      <c r="Q406" s="9" t="s">
        <v>26</v>
      </c>
      <c r="R406" s="9" t="s">
        <v>537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1"/>
        <v>55.2</v>
      </c>
      <c r="Q407" s="9" t="s">
        <v>26</v>
      </c>
      <c r="R407" s="9" t="s">
        <v>537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1"/>
        <v>86.16</v>
      </c>
      <c r="Q408" s="9" t="s">
        <v>26</v>
      </c>
      <c r="R408" s="9" t="s">
        <v>537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1"/>
        <v>92.32</v>
      </c>
      <c r="Q409" s="9" t="s">
        <v>26</v>
      </c>
      <c r="R409" s="9" t="s">
        <v>537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1"/>
        <v>160.16</v>
      </c>
      <c r="Q410" s="9" t="s">
        <v>26</v>
      </c>
      <c r="R410" s="9" t="s">
        <v>537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1"/>
        <v>45.6</v>
      </c>
      <c r="Q411" s="9" t="s">
        <v>26</v>
      </c>
      <c r="R411" s="9" t="s">
        <v>537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1"/>
        <v>183.29</v>
      </c>
      <c r="Q412" s="9" t="s">
        <v>26</v>
      </c>
      <c r="R412" s="9" t="s">
        <v>537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1"/>
        <v>125.79</v>
      </c>
      <c r="Q413" s="9" t="s">
        <v>26</v>
      </c>
      <c r="R413" s="9" t="s">
        <v>537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1"/>
        <v>57.65</v>
      </c>
      <c r="Q414" s="9" t="s">
        <v>26</v>
      </c>
      <c r="R414" s="9" t="s">
        <v>537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1"/>
        <v>78.66</v>
      </c>
      <c r="Q415" s="9" t="s">
        <v>26</v>
      </c>
      <c r="R415" s="9" t="s">
        <v>537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1"/>
        <v>91.48</v>
      </c>
      <c r="Q416" s="9" t="s">
        <v>26</v>
      </c>
      <c r="R416" s="9" t="s">
        <v>537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1"/>
        <v>68.099999999999994</v>
      </c>
      <c r="Q417" s="9" t="s">
        <v>26</v>
      </c>
      <c r="R417" s="9" t="s">
        <v>537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1"/>
        <v>48.09</v>
      </c>
      <c r="Q418" s="9" t="s">
        <v>26</v>
      </c>
      <c r="R418" s="9" t="s">
        <v>537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1"/>
        <v>202.42</v>
      </c>
      <c r="Q419" s="9" t="s">
        <v>26</v>
      </c>
      <c r="R419" s="9" t="s">
        <v>537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1"/>
        <v>216.75</v>
      </c>
      <c r="Q420" s="9" t="s">
        <v>26</v>
      </c>
      <c r="R420" s="9" t="s">
        <v>537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1"/>
        <v>110.07</v>
      </c>
      <c r="Q421" s="9" t="s">
        <v>26</v>
      </c>
      <c r="R421" s="9" t="s">
        <v>537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1"/>
        <v>4.83</v>
      </c>
      <c r="Q422" s="9" t="s">
        <v>26</v>
      </c>
      <c r="R422" s="9" t="s">
        <v>898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1"/>
        <v>50.17</v>
      </c>
      <c r="Q423" s="9" t="s">
        <v>26</v>
      </c>
      <c r="R423" s="9" t="s">
        <v>898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1"/>
        <v>35.83</v>
      </c>
      <c r="Q424" s="9" t="s">
        <v>26</v>
      </c>
      <c r="R424" s="9" t="s">
        <v>898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1"/>
        <v>11.77</v>
      </c>
      <c r="Q425" s="9" t="s">
        <v>26</v>
      </c>
      <c r="R425" s="9" t="s">
        <v>898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1"/>
        <v>40.78</v>
      </c>
      <c r="Q426" s="9" t="s">
        <v>26</v>
      </c>
      <c r="R426" s="9" t="s">
        <v>898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1"/>
        <v>3</v>
      </c>
      <c r="Q427" s="9" t="s">
        <v>26</v>
      </c>
      <c r="R427" s="9" t="s">
        <v>898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1"/>
        <v>16.63</v>
      </c>
      <c r="Q428" s="9" t="s">
        <v>26</v>
      </c>
      <c r="R428" s="9" t="s">
        <v>898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1"/>
        <v>0</v>
      </c>
      <c r="Q429" s="9" t="s">
        <v>26</v>
      </c>
      <c r="R429" s="9" t="s">
        <v>898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1"/>
        <v>52</v>
      </c>
      <c r="Q430" s="9" t="s">
        <v>26</v>
      </c>
      <c r="R430" s="9" t="s">
        <v>898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1"/>
        <v>0</v>
      </c>
      <c r="Q431" s="9" t="s">
        <v>26</v>
      </c>
      <c r="R431" s="9" t="s">
        <v>898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1"/>
        <v>4.8</v>
      </c>
      <c r="Q432" s="9" t="s">
        <v>26</v>
      </c>
      <c r="R432" s="9" t="s">
        <v>898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1"/>
        <v>51.88</v>
      </c>
      <c r="Q433" s="9" t="s">
        <v>26</v>
      </c>
      <c r="R433" s="9" t="s">
        <v>898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1"/>
        <v>71.25</v>
      </c>
      <c r="Q434" s="9" t="s">
        <v>26</v>
      </c>
      <c r="R434" s="9" t="s">
        <v>898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1"/>
        <v>0</v>
      </c>
      <c r="Q435" s="9" t="s">
        <v>26</v>
      </c>
      <c r="R435" s="9" t="s">
        <v>898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1"/>
        <v>62.5</v>
      </c>
      <c r="Q436" s="9" t="s">
        <v>26</v>
      </c>
      <c r="R436" s="9" t="s">
        <v>898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1"/>
        <v>1</v>
      </c>
      <c r="Q437" s="9" t="s">
        <v>26</v>
      </c>
      <c r="R437" s="9" t="s">
        <v>898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1"/>
        <v>0</v>
      </c>
      <c r="Q438" s="9" t="s">
        <v>26</v>
      </c>
      <c r="R438" s="9" t="s">
        <v>898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1"/>
        <v>0</v>
      </c>
      <c r="Q439" s="9" t="s">
        <v>26</v>
      </c>
      <c r="R439" s="9" t="s">
        <v>898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1"/>
        <v>170.55</v>
      </c>
      <c r="Q440" s="9" t="s">
        <v>26</v>
      </c>
      <c r="R440" s="9" t="s">
        <v>898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1"/>
        <v>0</v>
      </c>
      <c r="Q441" s="9" t="s">
        <v>26</v>
      </c>
      <c r="R441" s="9" t="s">
        <v>898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1"/>
        <v>5</v>
      </c>
      <c r="Q442" s="9" t="s">
        <v>26</v>
      </c>
      <c r="R442" s="9" t="s">
        <v>898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1"/>
        <v>0</v>
      </c>
      <c r="Q443" s="9" t="s">
        <v>26</v>
      </c>
      <c r="R443" s="9" t="s">
        <v>898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1"/>
        <v>393.59</v>
      </c>
      <c r="Q444" s="9" t="s">
        <v>26</v>
      </c>
      <c r="R444" s="9" t="s">
        <v>898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1"/>
        <v>5</v>
      </c>
      <c r="Q445" s="9" t="s">
        <v>26</v>
      </c>
      <c r="R445" s="9" t="s">
        <v>898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1"/>
        <v>50</v>
      </c>
      <c r="Q446" s="9" t="s">
        <v>26</v>
      </c>
      <c r="R446" s="9" t="s">
        <v>898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1"/>
        <v>1</v>
      </c>
      <c r="Q447" s="9" t="s">
        <v>26</v>
      </c>
      <c r="R447" s="9" t="s">
        <v>898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1"/>
        <v>47.88</v>
      </c>
      <c r="Q448" s="9" t="s">
        <v>26</v>
      </c>
      <c r="R448" s="9" t="s">
        <v>898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1"/>
        <v>5</v>
      </c>
      <c r="Q449" s="9" t="s">
        <v>26</v>
      </c>
      <c r="R449" s="9" t="s">
        <v>898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35">ROUND(E450/D450*100,0)</f>
        <v>3</v>
      </c>
      <c r="P450">
        <f t="shared" si="31"/>
        <v>20.5</v>
      </c>
      <c r="Q450" s="9" t="s">
        <v>26</v>
      </c>
      <c r="R450" s="9" t="s">
        <v>898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35"/>
        <v>2</v>
      </c>
      <c r="P451">
        <f t="shared" ref="P451:P514" si="36">IFERROR(ROUND(E451/L451,2),0)</f>
        <v>9</v>
      </c>
      <c r="Q451" s="9" t="s">
        <v>26</v>
      </c>
      <c r="R451" s="9" t="s">
        <v>898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si="36"/>
        <v>56.57</v>
      </c>
      <c r="Q452" s="9" t="s">
        <v>26</v>
      </c>
      <c r="R452" s="9" t="s">
        <v>898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6"/>
        <v>0</v>
      </c>
      <c r="Q453" s="9" t="s">
        <v>26</v>
      </c>
      <c r="R453" s="9" t="s">
        <v>898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6"/>
        <v>40</v>
      </c>
      <c r="Q454" s="9" t="s">
        <v>26</v>
      </c>
      <c r="R454" s="9" t="s">
        <v>898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6"/>
        <v>13</v>
      </c>
      <c r="Q455" s="9" t="s">
        <v>26</v>
      </c>
      <c r="R455" s="9" t="s">
        <v>898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6"/>
        <v>16.399999999999999</v>
      </c>
      <c r="Q456" s="9" t="s">
        <v>26</v>
      </c>
      <c r="R456" s="9" t="s">
        <v>898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6"/>
        <v>22.5</v>
      </c>
      <c r="Q457" s="9" t="s">
        <v>26</v>
      </c>
      <c r="R457" s="9" t="s">
        <v>898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6"/>
        <v>20.329999999999998</v>
      </c>
      <c r="Q458" s="9" t="s">
        <v>26</v>
      </c>
      <c r="R458" s="9" t="s">
        <v>898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6"/>
        <v>0</v>
      </c>
      <c r="Q459" s="9" t="s">
        <v>26</v>
      </c>
      <c r="R459" s="9" t="s">
        <v>898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6"/>
        <v>16.760000000000002</v>
      </c>
      <c r="Q460" s="9" t="s">
        <v>26</v>
      </c>
      <c r="R460" s="9" t="s">
        <v>898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6"/>
        <v>25</v>
      </c>
      <c r="Q461" s="9" t="s">
        <v>26</v>
      </c>
      <c r="R461" s="9" t="s">
        <v>898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6"/>
        <v>12.5</v>
      </c>
      <c r="Q462" s="9" t="s">
        <v>26</v>
      </c>
      <c r="R462" s="9" t="s">
        <v>898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6"/>
        <v>0</v>
      </c>
      <c r="Q463" s="9" t="s">
        <v>26</v>
      </c>
      <c r="R463" s="9" t="s">
        <v>898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6"/>
        <v>0</v>
      </c>
      <c r="Q464" s="9" t="s">
        <v>26</v>
      </c>
      <c r="R464" s="9" t="s">
        <v>898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6"/>
        <v>113.64</v>
      </c>
      <c r="Q465" s="9" t="s">
        <v>26</v>
      </c>
      <c r="R465" s="9" t="s">
        <v>898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6"/>
        <v>1</v>
      </c>
      <c r="Q466" s="9" t="s">
        <v>26</v>
      </c>
      <c r="R466" s="9" t="s">
        <v>898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6"/>
        <v>17.25</v>
      </c>
      <c r="Q467" s="9" t="s">
        <v>26</v>
      </c>
      <c r="R467" s="9" t="s">
        <v>898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6"/>
        <v>15.2</v>
      </c>
      <c r="Q468" s="9" t="s">
        <v>26</v>
      </c>
      <c r="R468" s="9" t="s">
        <v>898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6"/>
        <v>110.64</v>
      </c>
      <c r="Q469" s="9" t="s">
        <v>26</v>
      </c>
      <c r="R469" s="9" t="s">
        <v>898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6"/>
        <v>0</v>
      </c>
      <c r="Q470" s="9" t="s">
        <v>26</v>
      </c>
      <c r="R470" s="9" t="s">
        <v>898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6"/>
        <v>0</v>
      </c>
      <c r="Q471" s="9" t="s">
        <v>26</v>
      </c>
      <c r="R471" s="9" t="s">
        <v>898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6"/>
        <v>25.5</v>
      </c>
      <c r="Q472" s="9" t="s">
        <v>26</v>
      </c>
      <c r="R472" s="9" t="s">
        <v>898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6"/>
        <v>38.479999999999997</v>
      </c>
      <c r="Q473" s="9" t="s">
        <v>26</v>
      </c>
      <c r="R473" s="9" t="s">
        <v>898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6"/>
        <v>28.2</v>
      </c>
      <c r="Q474" s="9" t="s">
        <v>26</v>
      </c>
      <c r="R474" s="9" t="s">
        <v>898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6"/>
        <v>61.5</v>
      </c>
      <c r="Q475" s="9" t="s">
        <v>26</v>
      </c>
      <c r="R475" s="9" t="s">
        <v>898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6"/>
        <v>1</v>
      </c>
      <c r="Q476" s="9" t="s">
        <v>26</v>
      </c>
      <c r="R476" s="9" t="s">
        <v>898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6"/>
        <v>0</v>
      </c>
      <c r="Q477" s="9" t="s">
        <v>26</v>
      </c>
      <c r="R477" s="9" t="s">
        <v>898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6"/>
        <v>39.57</v>
      </c>
      <c r="Q478" s="9" t="s">
        <v>26</v>
      </c>
      <c r="R478" s="9" t="s">
        <v>898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6"/>
        <v>0</v>
      </c>
      <c r="Q479" s="9" t="s">
        <v>26</v>
      </c>
      <c r="R479" s="9" t="s">
        <v>898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6"/>
        <v>0</v>
      </c>
      <c r="Q480" s="9" t="s">
        <v>26</v>
      </c>
      <c r="R480" s="9" t="s">
        <v>898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6"/>
        <v>88.8</v>
      </c>
      <c r="Q481" s="9" t="s">
        <v>26</v>
      </c>
      <c r="R481" s="9" t="s">
        <v>898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6"/>
        <v>55.46</v>
      </c>
      <c r="Q482" s="9" t="s">
        <v>26</v>
      </c>
      <c r="R482" s="9" t="s">
        <v>898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6"/>
        <v>87.14</v>
      </c>
      <c r="Q483" s="9" t="s">
        <v>26</v>
      </c>
      <c r="R483" s="9" t="s">
        <v>898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6"/>
        <v>10</v>
      </c>
      <c r="Q484" s="9" t="s">
        <v>26</v>
      </c>
      <c r="R484" s="9" t="s">
        <v>898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6"/>
        <v>51.22</v>
      </c>
      <c r="Q485" s="9" t="s">
        <v>26</v>
      </c>
      <c r="R485" s="9" t="s">
        <v>898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6"/>
        <v>13.55</v>
      </c>
      <c r="Q486" s="9" t="s">
        <v>26</v>
      </c>
      <c r="R486" s="9" t="s">
        <v>898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6"/>
        <v>66.52</v>
      </c>
      <c r="Q487" s="9" t="s">
        <v>26</v>
      </c>
      <c r="R487" s="9" t="s">
        <v>898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6"/>
        <v>50</v>
      </c>
      <c r="Q488" s="9" t="s">
        <v>26</v>
      </c>
      <c r="R488" s="9" t="s">
        <v>898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6"/>
        <v>0</v>
      </c>
      <c r="Q489" s="9" t="s">
        <v>26</v>
      </c>
      <c r="R489" s="9" t="s">
        <v>898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6"/>
        <v>0</v>
      </c>
      <c r="Q490" s="9" t="s">
        <v>26</v>
      </c>
      <c r="R490" s="9" t="s">
        <v>898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6"/>
        <v>71.67</v>
      </c>
      <c r="Q491" s="9" t="s">
        <v>26</v>
      </c>
      <c r="R491" s="9" t="s">
        <v>898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6"/>
        <v>0</v>
      </c>
      <c r="Q492" s="9" t="s">
        <v>26</v>
      </c>
      <c r="R492" s="9" t="s">
        <v>898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6"/>
        <v>0</v>
      </c>
      <c r="Q493" s="9" t="s">
        <v>26</v>
      </c>
      <c r="R493" s="9" t="s">
        <v>898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6"/>
        <v>0</v>
      </c>
      <c r="Q494" s="9" t="s">
        <v>26</v>
      </c>
      <c r="R494" s="9" t="s">
        <v>898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6"/>
        <v>0</v>
      </c>
      <c r="Q495" s="9" t="s">
        <v>26</v>
      </c>
      <c r="R495" s="9" t="s">
        <v>898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6"/>
        <v>10.33</v>
      </c>
      <c r="Q496" s="9" t="s">
        <v>26</v>
      </c>
      <c r="R496" s="9" t="s">
        <v>898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6"/>
        <v>0</v>
      </c>
      <c r="Q497" s="9" t="s">
        <v>26</v>
      </c>
      <c r="R497" s="9" t="s">
        <v>898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6"/>
        <v>1</v>
      </c>
      <c r="Q498" s="9" t="s">
        <v>26</v>
      </c>
      <c r="R498" s="9" t="s">
        <v>898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6"/>
        <v>10</v>
      </c>
      <c r="Q499" s="9" t="s">
        <v>26</v>
      </c>
      <c r="R499" s="9" t="s">
        <v>898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6"/>
        <v>136.09</v>
      </c>
      <c r="Q500" s="9" t="s">
        <v>26</v>
      </c>
      <c r="R500" s="9" t="s">
        <v>898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6"/>
        <v>73.459999999999994</v>
      </c>
      <c r="Q501" s="9" t="s">
        <v>26</v>
      </c>
      <c r="R501" s="9" t="s">
        <v>898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6"/>
        <v>53.75</v>
      </c>
      <c r="Q502" s="9" t="s">
        <v>26</v>
      </c>
      <c r="R502" s="9" t="s">
        <v>898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6"/>
        <v>0</v>
      </c>
      <c r="Q503" s="9" t="s">
        <v>26</v>
      </c>
      <c r="R503" s="9" t="s">
        <v>898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6"/>
        <v>57.5</v>
      </c>
      <c r="Q504" s="9" t="s">
        <v>26</v>
      </c>
      <c r="R504" s="9" t="s">
        <v>898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6"/>
        <v>12.67</v>
      </c>
      <c r="Q505" s="9" t="s">
        <v>26</v>
      </c>
      <c r="R505" s="9" t="s">
        <v>898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6"/>
        <v>67</v>
      </c>
      <c r="Q506" s="9" t="s">
        <v>26</v>
      </c>
      <c r="R506" s="9" t="s">
        <v>898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6"/>
        <v>3.71</v>
      </c>
      <c r="Q507" s="9" t="s">
        <v>26</v>
      </c>
      <c r="R507" s="9" t="s">
        <v>898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6"/>
        <v>250</v>
      </c>
      <c r="Q508" s="9" t="s">
        <v>26</v>
      </c>
      <c r="R508" s="9" t="s">
        <v>898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6"/>
        <v>64</v>
      </c>
      <c r="Q509" s="9" t="s">
        <v>26</v>
      </c>
      <c r="R509" s="9" t="s">
        <v>898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6"/>
        <v>133.33000000000001</v>
      </c>
      <c r="Q510" s="9" t="s">
        <v>26</v>
      </c>
      <c r="R510" s="9" t="s">
        <v>898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6"/>
        <v>10</v>
      </c>
      <c r="Q511" s="9" t="s">
        <v>26</v>
      </c>
      <c r="R511" s="9" t="s">
        <v>898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6"/>
        <v>0</v>
      </c>
      <c r="Q512" s="9" t="s">
        <v>26</v>
      </c>
      <c r="R512" s="9" t="s">
        <v>898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6"/>
        <v>30</v>
      </c>
      <c r="Q513" s="9" t="s">
        <v>26</v>
      </c>
      <c r="R513" s="9" t="s">
        <v>898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40">ROUND(E514/D514*100,0)</f>
        <v>0</v>
      </c>
      <c r="P514">
        <f t="shared" si="36"/>
        <v>5.5</v>
      </c>
      <c r="Q514" s="9" t="s">
        <v>26</v>
      </c>
      <c r="R514" s="9" t="s">
        <v>898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40"/>
        <v>14</v>
      </c>
      <c r="P515">
        <f t="shared" ref="P515:P578" si="41">IFERROR(ROUND(E515/L515,2),0)</f>
        <v>102.38</v>
      </c>
      <c r="Q515" s="9" t="s">
        <v>26</v>
      </c>
      <c r="R515" s="9" t="s">
        <v>898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si="41"/>
        <v>16.670000000000002</v>
      </c>
      <c r="Q516" s="9" t="s">
        <v>26</v>
      </c>
      <c r="R516" s="9" t="s">
        <v>898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1"/>
        <v>725.03</v>
      </c>
      <c r="Q517" s="9" t="s">
        <v>26</v>
      </c>
      <c r="R517" s="9" t="s">
        <v>898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1"/>
        <v>0</v>
      </c>
      <c r="Q518" s="9" t="s">
        <v>26</v>
      </c>
      <c r="R518" s="9" t="s">
        <v>898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1"/>
        <v>68.33</v>
      </c>
      <c r="Q519" s="9" t="s">
        <v>26</v>
      </c>
      <c r="R519" s="9" t="s">
        <v>898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1"/>
        <v>0</v>
      </c>
      <c r="Q520" s="9" t="s">
        <v>26</v>
      </c>
      <c r="R520" s="9" t="s">
        <v>898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1"/>
        <v>39.229999999999997</v>
      </c>
      <c r="Q521" s="9" t="s">
        <v>26</v>
      </c>
      <c r="R521" s="9" t="s">
        <v>898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1"/>
        <v>150.15</v>
      </c>
      <c r="Q522" s="9" t="s">
        <v>1100</v>
      </c>
      <c r="R522" s="9" t="s">
        <v>1101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1"/>
        <v>93.43</v>
      </c>
      <c r="Q523" s="9" t="s">
        <v>1100</v>
      </c>
      <c r="R523" s="9" t="s">
        <v>1101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1"/>
        <v>110.97</v>
      </c>
      <c r="Q524" s="9" t="s">
        <v>1100</v>
      </c>
      <c r="R524" s="9" t="s">
        <v>1101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1"/>
        <v>71.790000000000006</v>
      </c>
      <c r="Q525" s="9" t="s">
        <v>1100</v>
      </c>
      <c r="R525" s="9" t="s">
        <v>1101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1"/>
        <v>29.26</v>
      </c>
      <c r="Q526" s="9" t="s">
        <v>1100</v>
      </c>
      <c r="R526" s="9" t="s">
        <v>1101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1"/>
        <v>1000</v>
      </c>
      <c r="Q527" s="9" t="s">
        <v>1100</v>
      </c>
      <c r="R527" s="9" t="s">
        <v>1101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1"/>
        <v>74.349999999999994</v>
      </c>
      <c r="Q528" s="9" t="s">
        <v>1100</v>
      </c>
      <c r="R528" s="9" t="s">
        <v>1101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1"/>
        <v>63.83</v>
      </c>
      <c r="Q529" s="9" t="s">
        <v>1100</v>
      </c>
      <c r="R529" s="9" t="s">
        <v>1101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1"/>
        <v>44.33</v>
      </c>
      <c r="Q530" s="9" t="s">
        <v>1100</v>
      </c>
      <c r="R530" s="9" t="s">
        <v>1101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1"/>
        <v>86.94</v>
      </c>
      <c r="Q531" s="9" t="s">
        <v>1100</v>
      </c>
      <c r="R531" s="9" t="s">
        <v>1101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1"/>
        <v>126.55</v>
      </c>
      <c r="Q532" s="9" t="s">
        <v>1100</v>
      </c>
      <c r="R532" s="9" t="s">
        <v>1101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1"/>
        <v>129.03</v>
      </c>
      <c r="Q533" s="9" t="s">
        <v>1100</v>
      </c>
      <c r="R533" s="9" t="s">
        <v>1101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1"/>
        <v>71.239999999999995</v>
      </c>
      <c r="Q534" s="9" t="s">
        <v>1100</v>
      </c>
      <c r="R534" s="9" t="s">
        <v>1101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1"/>
        <v>117.88</v>
      </c>
      <c r="Q535" s="9" t="s">
        <v>1100</v>
      </c>
      <c r="R535" s="9" t="s">
        <v>1101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1"/>
        <v>327.08</v>
      </c>
      <c r="Q536" s="9" t="s">
        <v>1100</v>
      </c>
      <c r="R536" s="9" t="s">
        <v>1101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1"/>
        <v>34.75</v>
      </c>
      <c r="Q537" s="9" t="s">
        <v>1100</v>
      </c>
      <c r="R537" s="9" t="s">
        <v>1101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1"/>
        <v>100.06</v>
      </c>
      <c r="Q538" s="9" t="s">
        <v>1100</v>
      </c>
      <c r="R538" s="9" t="s">
        <v>1101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1"/>
        <v>40.85</v>
      </c>
      <c r="Q539" s="9" t="s">
        <v>1100</v>
      </c>
      <c r="R539" s="9" t="s">
        <v>1101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1"/>
        <v>252.02</v>
      </c>
      <c r="Q540" s="9" t="s">
        <v>1100</v>
      </c>
      <c r="R540" s="9" t="s">
        <v>1101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1"/>
        <v>25.16</v>
      </c>
      <c r="Q541" s="9" t="s">
        <v>1100</v>
      </c>
      <c r="R541" s="9" t="s">
        <v>1101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1"/>
        <v>1</v>
      </c>
      <c r="Q542" s="9" t="s">
        <v>1143</v>
      </c>
      <c r="R542" s="9" t="s">
        <v>1144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1"/>
        <v>25</v>
      </c>
      <c r="Q543" s="9" t="s">
        <v>1143</v>
      </c>
      <c r="R543" s="9" t="s">
        <v>1144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1"/>
        <v>1</v>
      </c>
      <c r="Q544" s="9" t="s">
        <v>1143</v>
      </c>
      <c r="R544" s="9" t="s">
        <v>1144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1"/>
        <v>35</v>
      </c>
      <c r="Q545" s="9" t="s">
        <v>1143</v>
      </c>
      <c r="R545" s="9" t="s">
        <v>1144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1"/>
        <v>3</v>
      </c>
      <c r="Q546" s="9" t="s">
        <v>1143</v>
      </c>
      <c r="R546" s="9" t="s">
        <v>1144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1"/>
        <v>402.71</v>
      </c>
      <c r="Q547" s="9" t="s">
        <v>1143</v>
      </c>
      <c r="R547" s="9" t="s">
        <v>1144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1"/>
        <v>26</v>
      </c>
      <c r="Q548" s="9" t="s">
        <v>1143</v>
      </c>
      <c r="R548" s="9" t="s">
        <v>1144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1"/>
        <v>0</v>
      </c>
      <c r="Q549" s="9" t="s">
        <v>1143</v>
      </c>
      <c r="R549" s="9" t="s">
        <v>1144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1"/>
        <v>9</v>
      </c>
      <c r="Q550" s="9" t="s">
        <v>1143</v>
      </c>
      <c r="R550" s="9" t="s">
        <v>1144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1"/>
        <v>8.5</v>
      </c>
      <c r="Q551" s="9" t="s">
        <v>1143</v>
      </c>
      <c r="R551" s="9" t="s">
        <v>1144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1"/>
        <v>8.75</v>
      </c>
      <c r="Q552" s="9" t="s">
        <v>1143</v>
      </c>
      <c r="R552" s="9" t="s">
        <v>1144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1"/>
        <v>135.04</v>
      </c>
      <c r="Q553" s="9" t="s">
        <v>1143</v>
      </c>
      <c r="R553" s="9" t="s">
        <v>1144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1"/>
        <v>0</v>
      </c>
      <c r="Q554" s="9" t="s">
        <v>1143</v>
      </c>
      <c r="R554" s="9" t="s">
        <v>1144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1"/>
        <v>20.5</v>
      </c>
      <c r="Q555" s="9" t="s">
        <v>1143</v>
      </c>
      <c r="R555" s="9" t="s">
        <v>1144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1"/>
        <v>64.36</v>
      </c>
      <c r="Q556" s="9" t="s">
        <v>1143</v>
      </c>
      <c r="R556" s="9" t="s">
        <v>1144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1"/>
        <v>0</v>
      </c>
      <c r="Q557" s="9" t="s">
        <v>1143</v>
      </c>
      <c r="R557" s="9" t="s">
        <v>1144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1"/>
        <v>200</v>
      </c>
      <c r="Q558" s="9" t="s">
        <v>1143</v>
      </c>
      <c r="R558" s="9" t="s">
        <v>1144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1"/>
        <v>68.3</v>
      </c>
      <c r="Q559" s="9" t="s">
        <v>1143</v>
      </c>
      <c r="R559" s="9" t="s">
        <v>1144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1"/>
        <v>0</v>
      </c>
      <c r="Q560" s="9" t="s">
        <v>1143</v>
      </c>
      <c r="R560" s="9" t="s">
        <v>1144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1"/>
        <v>50</v>
      </c>
      <c r="Q561" s="9" t="s">
        <v>1143</v>
      </c>
      <c r="R561" s="9" t="s">
        <v>1144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1"/>
        <v>4</v>
      </c>
      <c r="Q562" s="9" t="s">
        <v>1143</v>
      </c>
      <c r="R562" s="9" t="s">
        <v>1144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1"/>
        <v>27.5</v>
      </c>
      <c r="Q563" s="9" t="s">
        <v>1143</v>
      </c>
      <c r="R563" s="9" t="s">
        <v>1144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1"/>
        <v>0</v>
      </c>
      <c r="Q564" s="9" t="s">
        <v>1143</v>
      </c>
      <c r="R564" s="9" t="s">
        <v>1144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1"/>
        <v>34</v>
      </c>
      <c r="Q565" s="9" t="s">
        <v>1143</v>
      </c>
      <c r="R565" s="9" t="s">
        <v>1144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1"/>
        <v>1</v>
      </c>
      <c r="Q566" s="9" t="s">
        <v>1143</v>
      </c>
      <c r="R566" s="9" t="s">
        <v>1144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1"/>
        <v>0</v>
      </c>
      <c r="Q567" s="9" t="s">
        <v>1143</v>
      </c>
      <c r="R567" s="9" t="s">
        <v>1144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1"/>
        <v>1</v>
      </c>
      <c r="Q568" s="9" t="s">
        <v>1143</v>
      </c>
      <c r="R568" s="9" t="s">
        <v>1144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1"/>
        <v>0</v>
      </c>
      <c r="Q569" s="9" t="s">
        <v>1143</v>
      </c>
      <c r="R569" s="9" t="s">
        <v>1144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1"/>
        <v>49</v>
      </c>
      <c r="Q570" s="9" t="s">
        <v>1143</v>
      </c>
      <c r="R570" s="9" t="s">
        <v>1144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1"/>
        <v>20</v>
      </c>
      <c r="Q571" s="9" t="s">
        <v>1143</v>
      </c>
      <c r="R571" s="9" t="s">
        <v>1144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1"/>
        <v>142</v>
      </c>
      <c r="Q572" s="9" t="s">
        <v>1143</v>
      </c>
      <c r="R572" s="9" t="s">
        <v>1144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1"/>
        <v>53</v>
      </c>
      <c r="Q573" s="9" t="s">
        <v>1143</v>
      </c>
      <c r="R573" s="9" t="s">
        <v>1144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1"/>
        <v>0</v>
      </c>
      <c r="Q574" s="9" t="s">
        <v>1143</v>
      </c>
      <c r="R574" s="9" t="s">
        <v>1144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1"/>
        <v>38.44</v>
      </c>
      <c r="Q575" s="9" t="s">
        <v>1143</v>
      </c>
      <c r="R575" s="9" t="s">
        <v>1144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1"/>
        <v>20</v>
      </c>
      <c r="Q576" s="9" t="s">
        <v>1143</v>
      </c>
      <c r="R576" s="9" t="s">
        <v>1144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1"/>
        <v>64.75</v>
      </c>
      <c r="Q577" s="9" t="s">
        <v>1143</v>
      </c>
      <c r="R577" s="9" t="s">
        <v>1144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45">ROUND(E578/D578*100,0)</f>
        <v>0</v>
      </c>
      <c r="P578">
        <f t="shared" si="41"/>
        <v>1</v>
      </c>
      <c r="Q578" s="9" t="s">
        <v>1143</v>
      </c>
      <c r="R578" s="9" t="s">
        <v>1144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45"/>
        <v>0</v>
      </c>
      <c r="P579">
        <f t="shared" ref="P579:P642" si="46">IFERROR(ROUND(E579/L579,2),0)</f>
        <v>10</v>
      </c>
      <c r="Q579" s="9" t="s">
        <v>1143</v>
      </c>
      <c r="R579" s="9" t="s">
        <v>1144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si="46"/>
        <v>2</v>
      </c>
      <c r="Q580" s="9" t="s">
        <v>1143</v>
      </c>
      <c r="R580" s="9" t="s">
        <v>1144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6"/>
        <v>35</v>
      </c>
      <c r="Q581" s="9" t="s">
        <v>1143</v>
      </c>
      <c r="R581" s="9" t="s">
        <v>1144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6"/>
        <v>1</v>
      </c>
      <c r="Q582" s="9" t="s">
        <v>1143</v>
      </c>
      <c r="R582" s="9" t="s">
        <v>1144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6"/>
        <v>0</v>
      </c>
      <c r="Q583" s="9" t="s">
        <v>1143</v>
      </c>
      <c r="R583" s="9" t="s">
        <v>1144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6"/>
        <v>0</v>
      </c>
      <c r="Q584" s="9" t="s">
        <v>1143</v>
      </c>
      <c r="R584" s="9" t="s">
        <v>1144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6"/>
        <v>1</v>
      </c>
      <c r="Q585" s="9" t="s">
        <v>1143</v>
      </c>
      <c r="R585" s="9" t="s">
        <v>1144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6"/>
        <v>5</v>
      </c>
      <c r="Q586" s="9" t="s">
        <v>1143</v>
      </c>
      <c r="R586" s="9" t="s">
        <v>1144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6"/>
        <v>0</v>
      </c>
      <c r="Q587" s="9" t="s">
        <v>1143</v>
      </c>
      <c r="R587" s="9" t="s">
        <v>1144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6"/>
        <v>14</v>
      </c>
      <c r="Q588" s="9" t="s">
        <v>1143</v>
      </c>
      <c r="R588" s="9" t="s">
        <v>1144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6"/>
        <v>389.29</v>
      </c>
      <c r="Q589" s="9" t="s">
        <v>1143</v>
      </c>
      <c r="R589" s="9" t="s">
        <v>1144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6"/>
        <v>150.5</v>
      </c>
      <c r="Q590" s="9" t="s">
        <v>1143</v>
      </c>
      <c r="R590" s="9" t="s">
        <v>1144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6"/>
        <v>1</v>
      </c>
      <c r="Q591" s="9" t="s">
        <v>1143</v>
      </c>
      <c r="R591" s="9" t="s">
        <v>1144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6"/>
        <v>24.78</v>
      </c>
      <c r="Q592" s="9" t="s">
        <v>1143</v>
      </c>
      <c r="R592" s="9" t="s">
        <v>1144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6"/>
        <v>30.5</v>
      </c>
      <c r="Q593" s="9" t="s">
        <v>1143</v>
      </c>
      <c r="R593" s="9" t="s">
        <v>1144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6"/>
        <v>250</v>
      </c>
      <c r="Q594" s="9" t="s">
        <v>1143</v>
      </c>
      <c r="R594" s="9" t="s">
        <v>1144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6"/>
        <v>16.43</v>
      </c>
      <c r="Q595" s="9" t="s">
        <v>1143</v>
      </c>
      <c r="R595" s="9" t="s">
        <v>1144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6"/>
        <v>13</v>
      </c>
      <c r="Q596" s="9" t="s">
        <v>1143</v>
      </c>
      <c r="R596" s="9" t="s">
        <v>1144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6"/>
        <v>53.25</v>
      </c>
      <c r="Q597" s="9" t="s">
        <v>1143</v>
      </c>
      <c r="R597" s="9" t="s">
        <v>1144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6"/>
        <v>3</v>
      </c>
      <c r="Q598" s="9" t="s">
        <v>1143</v>
      </c>
      <c r="R598" s="9" t="s">
        <v>1144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6"/>
        <v>10</v>
      </c>
      <c r="Q599" s="9" t="s">
        <v>1143</v>
      </c>
      <c r="R599" s="9" t="s">
        <v>1144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6"/>
        <v>121.43</v>
      </c>
      <c r="Q600" s="9" t="s">
        <v>1143</v>
      </c>
      <c r="R600" s="9" t="s">
        <v>1144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6"/>
        <v>15.5</v>
      </c>
      <c r="Q601" s="9" t="s">
        <v>1143</v>
      </c>
      <c r="R601" s="9" t="s">
        <v>1144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6"/>
        <v>100</v>
      </c>
      <c r="Q602" s="9" t="s">
        <v>1143</v>
      </c>
      <c r="R602" s="9" t="s">
        <v>1144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6"/>
        <v>23.33</v>
      </c>
      <c r="Q603" s="9" t="s">
        <v>1143</v>
      </c>
      <c r="R603" s="9" t="s">
        <v>1144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6"/>
        <v>0</v>
      </c>
      <c r="Q604" s="9" t="s">
        <v>1143</v>
      </c>
      <c r="R604" s="9" t="s">
        <v>1144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6"/>
        <v>45.39</v>
      </c>
      <c r="Q605" s="9" t="s">
        <v>1143</v>
      </c>
      <c r="R605" s="9" t="s">
        <v>1144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6"/>
        <v>0</v>
      </c>
      <c r="Q606" s="9" t="s">
        <v>1143</v>
      </c>
      <c r="R606" s="9" t="s">
        <v>1144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6"/>
        <v>16.38</v>
      </c>
      <c r="Q607" s="9" t="s">
        <v>1143</v>
      </c>
      <c r="R607" s="9" t="s">
        <v>1144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6"/>
        <v>10</v>
      </c>
      <c r="Q608" s="9" t="s">
        <v>1143</v>
      </c>
      <c r="R608" s="9" t="s">
        <v>1144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6"/>
        <v>0</v>
      </c>
      <c r="Q609" s="9" t="s">
        <v>1143</v>
      </c>
      <c r="R609" s="9" t="s">
        <v>1144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6"/>
        <v>292.2</v>
      </c>
      <c r="Q610" s="9" t="s">
        <v>1143</v>
      </c>
      <c r="R610" s="9" t="s">
        <v>1144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6"/>
        <v>5</v>
      </c>
      <c r="Q611" s="9" t="s">
        <v>1143</v>
      </c>
      <c r="R611" s="9" t="s">
        <v>1144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6"/>
        <v>0</v>
      </c>
      <c r="Q612" s="9" t="s">
        <v>1143</v>
      </c>
      <c r="R612" s="9" t="s">
        <v>1144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6"/>
        <v>0</v>
      </c>
      <c r="Q613" s="9" t="s">
        <v>1143</v>
      </c>
      <c r="R613" s="9" t="s">
        <v>1144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6"/>
        <v>0</v>
      </c>
      <c r="Q614" s="9" t="s">
        <v>1143</v>
      </c>
      <c r="R614" s="9" t="s">
        <v>1144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6"/>
        <v>105.93</v>
      </c>
      <c r="Q615" s="9" t="s">
        <v>1143</v>
      </c>
      <c r="R615" s="9" t="s">
        <v>1144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6"/>
        <v>0</v>
      </c>
      <c r="Q616" s="9" t="s">
        <v>1143</v>
      </c>
      <c r="R616" s="9" t="s">
        <v>1144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6"/>
        <v>0</v>
      </c>
      <c r="Q617" s="9" t="s">
        <v>1143</v>
      </c>
      <c r="R617" s="9" t="s">
        <v>1144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6"/>
        <v>0</v>
      </c>
      <c r="Q618" s="9" t="s">
        <v>1143</v>
      </c>
      <c r="R618" s="9" t="s">
        <v>1144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6"/>
        <v>20</v>
      </c>
      <c r="Q619" s="9" t="s">
        <v>1143</v>
      </c>
      <c r="R619" s="9" t="s">
        <v>1144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6"/>
        <v>0</v>
      </c>
      <c r="Q620" s="9" t="s">
        <v>1143</v>
      </c>
      <c r="R620" s="9" t="s">
        <v>1144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6"/>
        <v>1</v>
      </c>
      <c r="Q621" s="9" t="s">
        <v>1143</v>
      </c>
      <c r="R621" s="9" t="s">
        <v>1144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6"/>
        <v>300</v>
      </c>
      <c r="Q622" s="9" t="s">
        <v>1143</v>
      </c>
      <c r="R622" s="9" t="s">
        <v>1144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6"/>
        <v>87</v>
      </c>
      <c r="Q623" s="9" t="s">
        <v>1143</v>
      </c>
      <c r="R623" s="9" t="s">
        <v>1144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6"/>
        <v>37.89</v>
      </c>
      <c r="Q624" s="9" t="s">
        <v>1143</v>
      </c>
      <c r="R624" s="9" t="s">
        <v>1144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6"/>
        <v>0</v>
      </c>
      <c r="Q625" s="9" t="s">
        <v>1143</v>
      </c>
      <c r="R625" s="9" t="s">
        <v>1144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6"/>
        <v>0</v>
      </c>
      <c r="Q626" s="9" t="s">
        <v>1143</v>
      </c>
      <c r="R626" s="9" t="s">
        <v>1144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6"/>
        <v>0</v>
      </c>
      <c r="Q627" s="9" t="s">
        <v>1143</v>
      </c>
      <c r="R627" s="9" t="s">
        <v>1144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6"/>
        <v>111.41</v>
      </c>
      <c r="Q628" s="9" t="s">
        <v>1143</v>
      </c>
      <c r="R628" s="9" t="s">
        <v>1144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6"/>
        <v>90</v>
      </c>
      <c r="Q629" s="9" t="s">
        <v>1143</v>
      </c>
      <c r="R629" s="9" t="s">
        <v>1144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6"/>
        <v>0</v>
      </c>
      <c r="Q630" s="9" t="s">
        <v>1143</v>
      </c>
      <c r="R630" s="9" t="s">
        <v>1144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6"/>
        <v>116.67</v>
      </c>
      <c r="Q631" s="9" t="s">
        <v>1143</v>
      </c>
      <c r="R631" s="9" t="s">
        <v>1144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6"/>
        <v>10</v>
      </c>
      <c r="Q632" s="9" t="s">
        <v>1143</v>
      </c>
      <c r="R632" s="9" t="s">
        <v>1144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6"/>
        <v>76.67</v>
      </c>
      <c r="Q633" s="9" t="s">
        <v>1143</v>
      </c>
      <c r="R633" s="9" t="s">
        <v>1144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6"/>
        <v>0</v>
      </c>
      <c r="Q634" s="9" t="s">
        <v>1143</v>
      </c>
      <c r="R634" s="9" t="s">
        <v>1144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6"/>
        <v>49.8</v>
      </c>
      <c r="Q635" s="9" t="s">
        <v>1143</v>
      </c>
      <c r="R635" s="9" t="s">
        <v>1144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6"/>
        <v>1</v>
      </c>
      <c r="Q636" s="9" t="s">
        <v>1143</v>
      </c>
      <c r="R636" s="9" t="s">
        <v>1144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6"/>
        <v>2</v>
      </c>
      <c r="Q637" s="9" t="s">
        <v>1143</v>
      </c>
      <c r="R637" s="9" t="s">
        <v>1144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6"/>
        <v>4</v>
      </c>
      <c r="Q638" s="9" t="s">
        <v>1143</v>
      </c>
      <c r="R638" s="9" t="s">
        <v>1144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6"/>
        <v>0</v>
      </c>
      <c r="Q639" s="9" t="s">
        <v>1143</v>
      </c>
      <c r="R639" s="9" t="s">
        <v>1144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6"/>
        <v>3</v>
      </c>
      <c r="Q640" s="9" t="s">
        <v>1143</v>
      </c>
      <c r="R640" s="9" t="s">
        <v>1144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6"/>
        <v>1</v>
      </c>
      <c r="Q641" s="9" t="s">
        <v>1143</v>
      </c>
      <c r="R641" s="9" t="s">
        <v>1144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ref="O642:O705" si="50">ROUND(E642/D642*100,0)</f>
        <v>144</v>
      </c>
      <c r="P642">
        <f t="shared" si="46"/>
        <v>50.5</v>
      </c>
      <c r="Q642" s="9" t="s">
        <v>1143</v>
      </c>
      <c r="R642" s="9" t="s">
        <v>1347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50"/>
        <v>119</v>
      </c>
      <c r="P643">
        <f t="shared" ref="P643:P706" si="51">IFERROR(ROUND(E643/L643,2),0)</f>
        <v>151.32</v>
      </c>
      <c r="Q643" s="9" t="s">
        <v>1143</v>
      </c>
      <c r="R643" s="9" t="s">
        <v>1347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si="51"/>
        <v>134.36000000000001</v>
      </c>
      <c r="Q644" s="9" t="s">
        <v>1143</v>
      </c>
      <c r="R644" s="9" t="s">
        <v>1347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1"/>
        <v>174.03</v>
      </c>
      <c r="Q645" s="9" t="s">
        <v>1143</v>
      </c>
      <c r="R645" s="9" t="s">
        <v>1347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1"/>
        <v>73.489999999999995</v>
      </c>
      <c r="Q646" s="9" t="s">
        <v>1143</v>
      </c>
      <c r="R646" s="9" t="s">
        <v>1347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1"/>
        <v>23.52</v>
      </c>
      <c r="Q647" s="9" t="s">
        <v>1143</v>
      </c>
      <c r="R647" s="9" t="s">
        <v>1347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1"/>
        <v>39.07</v>
      </c>
      <c r="Q648" s="9" t="s">
        <v>1143</v>
      </c>
      <c r="R648" s="9" t="s">
        <v>1347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1"/>
        <v>125.94</v>
      </c>
      <c r="Q649" s="9" t="s">
        <v>1143</v>
      </c>
      <c r="R649" s="9" t="s">
        <v>1347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1"/>
        <v>1644</v>
      </c>
      <c r="Q650" s="9" t="s">
        <v>1143</v>
      </c>
      <c r="R650" s="9" t="s">
        <v>1347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1"/>
        <v>42.67</v>
      </c>
      <c r="Q651" s="9" t="s">
        <v>1143</v>
      </c>
      <c r="R651" s="9" t="s">
        <v>1347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1"/>
        <v>35.130000000000003</v>
      </c>
      <c r="Q652" s="9" t="s">
        <v>1143</v>
      </c>
      <c r="R652" s="9" t="s">
        <v>1347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1"/>
        <v>239.35</v>
      </c>
      <c r="Q653" s="9" t="s">
        <v>1143</v>
      </c>
      <c r="R653" s="9" t="s">
        <v>1347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1"/>
        <v>107.64</v>
      </c>
      <c r="Q654" s="9" t="s">
        <v>1143</v>
      </c>
      <c r="R654" s="9" t="s">
        <v>1347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1"/>
        <v>95.83</v>
      </c>
      <c r="Q655" s="9" t="s">
        <v>1143</v>
      </c>
      <c r="R655" s="9" t="s">
        <v>1347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1"/>
        <v>31.66</v>
      </c>
      <c r="Q656" s="9" t="s">
        <v>1143</v>
      </c>
      <c r="R656" s="9" t="s">
        <v>1347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1"/>
        <v>42.89</v>
      </c>
      <c r="Q657" s="9" t="s">
        <v>1143</v>
      </c>
      <c r="R657" s="9" t="s">
        <v>1347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1"/>
        <v>122.74</v>
      </c>
      <c r="Q658" s="9" t="s">
        <v>1143</v>
      </c>
      <c r="R658" s="9" t="s">
        <v>1347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1"/>
        <v>190.45</v>
      </c>
      <c r="Q659" s="9" t="s">
        <v>1143</v>
      </c>
      <c r="R659" s="9" t="s">
        <v>1347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1"/>
        <v>109.34</v>
      </c>
      <c r="Q660" s="9" t="s">
        <v>1143</v>
      </c>
      <c r="R660" s="9" t="s">
        <v>1347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1"/>
        <v>143.66999999999999</v>
      </c>
      <c r="Q661" s="9" t="s">
        <v>1143</v>
      </c>
      <c r="R661" s="9" t="s">
        <v>1347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1"/>
        <v>84.94</v>
      </c>
      <c r="Q662" s="9" t="s">
        <v>1143</v>
      </c>
      <c r="R662" s="9" t="s">
        <v>1347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1"/>
        <v>10.56</v>
      </c>
      <c r="Q663" s="9" t="s">
        <v>1143</v>
      </c>
      <c r="R663" s="9" t="s">
        <v>1347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1"/>
        <v>39</v>
      </c>
      <c r="Q664" s="9" t="s">
        <v>1143</v>
      </c>
      <c r="R664" s="9" t="s">
        <v>1347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1"/>
        <v>100</v>
      </c>
      <c r="Q665" s="9" t="s">
        <v>1143</v>
      </c>
      <c r="R665" s="9" t="s">
        <v>1347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1"/>
        <v>31.17</v>
      </c>
      <c r="Q666" s="9" t="s">
        <v>1143</v>
      </c>
      <c r="R666" s="9" t="s">
        <v>1347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1"/>
        <v>155.33000000000001</v>
      </c>
      <c r="Q667" s="9" t="s">
        <v>1143</v>
      </c>
      <c r="R667" s="9" t="s">
        <v>1347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1"/>
        <v>2</v>
      </c>
      <c r="Q668" s="9" t="s">
        <v>1143</v>
      </c>
      <c r="R668" s="9" t="s">
        <v>1347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1"/>
        <v>178.93</v>
      </c>
      <c r="Q669" s="9" t="s">
        <v>1143</v>
      </c>
      <c r="R669" s="9" t="s">
        <v>1347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1"/>
        <v>27.36</v>
      </c>
      <c r="Q670" s="9" t="s">
        <v>1143</v>
      </c>
      <c r="R670" s="9" t="s">
        <v>1347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1"/>
        <v>1536.25</v>
      </c>
      <c r="Q671" s="9" t="s">
        <v>1143</v>
      </c>
      <c r="R671" s="9" t="s">
        <v>1347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1"/>
        <v>85</v>
      </c>
      <c r="Q672" s="9" t="s">
        <v>1143</v>
      </c>
      <c r="R672" s="9" t="s">
        <v>1347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1"/>
        <v>788.53</v>
      </c>
      <c r="Q673" s="9" t="s">
        <v>1143</v>
      </c>
      <c r="R673" s="9" t="s">
        <v>1347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1"/>
        <v>50.3</v>
      </c>
      <c r="Q674" s="9" t="s">
        <v>1143</v>
      </c>
      <c r="R674" s="9" t="s">
        <v>1347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1"/>
        <v>68.33</v>
      </c>
      <c r="Q675" s="9" t="s">
        <v>1143</v>
      </c>
      <c r="R675" s="9" t="s">
        <v>1347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1"/>
        <v>7.5</v>
      </c>
      <c r="Q676" s="9" t="s">
        <v>1143</v>
      </c>
      <c r="R676" s="9" t="s">
        <v>1347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1"/>
        <v>34.270000000000003</v>
      </c>
      <c r="Q677" s="9" t="s">
        <v>1143</v>
      </c>
      <c r="R677" s="9" t="s">
        <v>1347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1"/>
        <v>61.29</v>
      </c>
      <c r="Q678" s="9" t="s">
        <v>1143</v>
      </c>
      <c r="R678" s="9" t="s">
        <v>1347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1"/>
        <v>133.25</v>
      </c>
      <c r="Q679" s="9" t="s">
        <v>1143</v>
      </c>
      <c r="R679" s="9" t="s">
        <v>1347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1"/>
        <v>65.180000000000007</v>
      </c>
      <c r="Q680" s="9" t="s">
        <v>1143</v>
      </c>
      <c r="R680" s="9" t="s">
        <v>1347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1"/>
        <v>93.9</v>
      </c>
      <c r="Q681" s="9" t="s">
        <v>1143</v>
      </c>
      <c r="R681" s="9" t="s">
        <v>1347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1"/>
        <v>150.65</v>
      </c>
      <c r="Q682" s="9" t="s">
        <v>1143</v>
      </c>
      <c r="R682" s="9" t="s">
        <v>1347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1"/>
        <v>1</v>
      </c>
      <c r="Q683" s="9" t="s">
        <v>1143</v>
      </c>
      <c r="R683" s="9" t="s">
        <v>1347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1"/>
        <v>13.25</v>
      </c>
      <c r="Q684" s="9" t="s">
        <v>1143</v>
      </c>
      <c r="R684" s="9" t="s">
        <v>1347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1"/>
        <v>99.33</v>
      </c>
      <c r="Q685" s="9" t="s">
        <v>1143</v>
      </c>
      <c r="R685" s="9" t="s">
        <v>1347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1"/>
        <v>177.39</v>
      </c>
      <c r="Q686" s="9" t="s">
        <v>1143</v>
      </c>
      <c r="R686" s="9" t="s">
        <v>1347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1"/>
        <v>55.3</v>
      </c>
      <c r="Q687" s="9" t="s">
        <v>1143</v>
      </c>
      <c r="R687" s="9" t="s">
        <v>1347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1"/>
        <v>0</v>
      </c>
      <c r="Q688" s="9" t="s">
        <v>1143</v>
      </c>
      <c r="R688" s="9" t="s">
        <v>1347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1"/>
        <v>591.66999999999996</v>
      </c>
      <c r="Q689" s="9" t="s">
        <v>1143</v>
      </c>
      <c r="R689" s="9" t="s">
        <v>1347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1"/>
        <v>405.5</v>
      </c>
      <c r="Q690" s="9" t="s">
        <v>1143</v>
      </c>
      <c r="R690" s="9" t="s">
        <v>1347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1"/>
        <v>343.15</v>
      </c>
      <c r="Q691" s="9" t="s">
        <v>1143</v>
      </c>
      <c r="R691" s="9" t="s">
        <v>1347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1"/>
        <v>72.59</v>
      </c>
      <c r="Q692" s="9" t="s">
        <v>1143</v>
      </c>
      <c r="R692" s="9" t="s">
        <v>1347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1"/>
        <v>26</v>
      </c>
      <c r="Q693" s="9" t="s">
        <v>1143</v>
      </c>
      <c r="R693" s="9" t="s">
        <v>1347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1"/>
        <v>6.5</v>
      </c>
      <c r="Q694" s="9" t="s">
        <v>1143</v>
      </c>
      <c r="R694" s="9" t="s">
        <v>1347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1"/>
        <v>119.39</v>
      </c>
      <c r="Q695" s="9" t="s">
        <v>1143</v>
      </c>
      <c r="R695" s="9" t="s">
        <v>1347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1"/>
        <v>84.29</v>
      </c>
      <c r="Q696" s="9" t="s">
        <v>1143</v>
      </c>
      <c r="R696" s="9" t="s">
        <v>1347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1"/>
        <v>90.86</v>
      </c>
      <c r="Q697" s="9" t="s">
        <v>1143</v>
      </c>
      <c r="R697" s="9" t="s">
        <v>1347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1"/>
        <v>1</v>
      </c>
      <c r="Q698" s="9" t="s">
        <v>1143</v>
      </c>
      <c r="R698" s="9" t="s">
        <v>1347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1"/>
        <v>20.34</v>
      </c>
      <c r="Q699" s="9" t="s">
        <v>1143</v>
      </c>
      <c r="R699" s="9" t="s">
        <v>1347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1"/>
        <v>530.69000000000005</v>
      </c>
      <c r="Q700" s="9" t="s">
        <v>1143</v>
      </c>
      <c r="R700" s="9" t="s">
        <v>1347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1"/>
        <v>120.39</v>
      </c>
      <c r="Q701" s="9" t="s">
        <v>1143</v>
      </c>
      <c r="R701" s="9" t="s">
        <v>1347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1"/>
        <v>13</v>
      </c>
      <c r="Q702" s="9" t="s">
        <v>1143</v>
      </c>
      <c r="R702" s="9" t="s">
        <v>1347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1"/>
        <v>291.33</v>
      </c>
      <c r="Q703" s="9" t="s">
        <v>1143</v>
      </c>
      <c r="R703" s="9" t="s">
        <v>1347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1"/>
        <v>124.92</v>
      </c>
      <c r="Q704" s="9" t="s">
        <v>1143</v>
      </c>
      <c r="R704" s="9" t="s">
        <v>1347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1"/>
        <v>119.57</v>
      </c>
      <c r="Q705" s="9" t="s">
        <v>1143</v>
      </c>
      <c r="R705" s="9" t="s">
        <v>1347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55">ROUND(E706/D706*100,0)</f>
        <v>1</v>
      </c>
      <c r="P706">
        <f t="shared" si="51"/>
        <v>120.25</v>
      </c>
      <c r="Q706" s="9" t="s">
        <v>1143</v>
      </c>
      <c r="R706" s="9" t="s">
        <v>1347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55"/>
        <v>1</v>
      </c>
      <c r="P707">
        <f t="shared" ref="P707:P770" si="56">IFERROR(ROUND(E707/L707,2),0)</f>
        <v>195.4</v>
      </c>
      <c r="Q707" s="9" t="s">
        <v>1143</v>
      </c>
      <c r="R707" s="9" t="s">
        <v>1347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si="56"/>
        <v>0</v>
      </c>
      <c r="Q708" s="9" t="s">
        <v>1143</v>
      </c>
      <c r="R708" s="9" t="s">
        <v>1347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6"/>
        <v>117.7</v>
      </c>
      <c r="Q709" s="9" t="s">
        <v>1143</v>
      </c>
      <c r="R709" s="9" t="s">
        <v>1347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6"/>
        <v>23.95</v>
      </c>
      <c r="Q710" s="9" t="s">
        <v>1143</v>
      </c>
      <c r="R710" s="9" t="s">
        <v>1347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6"/>
        <v>30.5</v>
      </c>
      <c r="Q711" s="9" t="s">
        <v>1143</v>
      </c>
      <c r="R711" s="9" t="s">
        <v>1347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6"/>
        <v>0</v>
      </c>
      <c r="Q712" s="9" t="s">
        <v>1143</v>
      </c>
      <c r="R712" s="9" t="s">
        <v>1347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6"/>
        <v>99.97</v>
      </c>
      <c r="Q713" s="9" t="s">
        <v>1143</v>
      </c>
      <c r="R713" s="9" t="s">
        <v>1347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6"/>
        <v>26.25</v>
      </c>
      <c r="Q714" s="9" t="s">
        <v>1143</v>
      </c>
      <c r="R714" s="9" t="s">
        <v>1347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6"/>
        <v>199</v>
      </c>
      <c r="Q715" s="9" t="s">
        <v>1143</v>
      </c>
      <c r="R715" s="9" t="s">
        <v>1347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6"/>
        <v>80.319999999999993</v>
      </c>
      <c r="Q716" s="9" t="s">
        <v>1143</v>
      </c>
      <c r="R716" s="9" t="s">
        <v>1347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6"/>
        <v>115.75</v>
      </c>
      <c r="Q717" s="9" t="s">
        <v>1143</v>
      </c>
      <c r="R717" s="9" t="s">
        <v>1347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6"/>
        <v>44.69</v>
      </c>
      <c r="Q718" s="9" t="s">
        <v>1143</v>
      </c>
      <c r="R718" s="9" t="s">
        <v>1347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6"/>
        <v>76.25</v>
      </c>
      <c r="Q719" s="9" t="s">
        <v>1143</v>
      </c>
      <c r="R719" s="9" t="s">
        <v>1347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6"/>
        <v>22.5</v>
      </c>
      <c r="Q720" s="9" t="s">
        <v>1143</v>
      </c>
      <c r="R720" s="9" t="s">
        <v>1347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6"/>
        <v>19.399999999999999</v>
      </c>
      <c r="Q721" s="9" t="s">
        <v>1143</v>
      </c>
      <c r="R721" s="9" t="s">
        <v>1347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6"/>
        <v>66.709999999999994</v>
      </c>
      <c r="Q722" s="9" t="s">
        <v>1511</v>
      </c>
      <c r="R722" s="9" t="s">
        <v>1512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6"/>
        <v>84.14</v>
      </c>
      <c r="Q723" s="9" t="s">
        <v>1511</v>
      </c>
      <c r="R723" s="9" t="s">
        <v>1512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6"/>
        <v>215.73</v>
      </c>
      <c r="Q724" s="9" t="s">
        <v>1511</v>
      </c>
      <c r="R724" s="9" t="s">
        <v>1512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6"/>
        <v>54.69</v>
      </c>
      <c r="Q725" s="9" t="s">
        <v>1511</v>
      </c>
      <c r="R725" s="9" t="s">
        <v>1512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6"/>
        <v>51.63</v>
      </c>
      <c r="Q726" s="9" t="s">
        <v>1511</v>
      </c>
      <c r="R726" s="9" t="s">
        <v>1512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6"/>
        <v>143.36000000000001</v>
      </c>
      <c r="Q727" s="9" t="s">
        <v>1511</v>
      </c>
      <c r="R727" s="9" t="s">
        <v>1512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6"/>
        <v>72.430000000000007</v>
      </c>
      <c r="Q728" s="9" t="s">
        <v>1511</v>
      </c>
      <c r="R728" s="9" t="s">
        <v>1512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6"/>
        <v>36.53</v>
      </c>
      <c r="Q729" s="9" t="s">
        <v>1511</v>
      </c>
      <c r="R729" s="9" t="s">
        <v>1512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6"/>
        <v>60.9</v>
      </c>
      <c r="Q730" s="9" t="s">
        <v>1511</v>
      </c>
      <c r="R730" s="9" t="s">
        <v>1512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6"/>
        <v>43.55</v>
      </c>
      <c r="Q731" s="9" t="s">
        <v>1511</v>
      </c>
      <c r="R731" s="9" t="s">
        <v>1512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6"/>
        <v>99.77</v>
      </c>
      <c r="Q732" s="9" t="s">
        <v>1511</v>
      </c>
      <c r="R732" s="9" t="s">
        <v>1512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6"/>
        <v>88.73</v>
      </c>
      <c r="Q733" s="9" t="s">
        <v>1511</v>
      </c>
      <c r="R733" s="9" t="s">
        <v>1512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6"/>
        <v>4.92</v>
      </c>
      <c r="Q734" s="9" t="s">
        <v>1511</v>
      </c>
      <c r="R734" s="9" t="s">
        <v>1512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6"/>
        <v>17.82</v>
      </c>
      <c r="Q735" s="9" t="s">
        <v>1511</v>
      </c>
      <c r="R735" s="9" t="s">
        <v>1512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6"/>
        <v>187.19</v>
      </c>
      <c r="Q736" s="9" t="s">
        <v>1511</v>
      </c>
      <c r="R736" s="9" t="s">
        <v>1512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6"/>
        <v>234.81</v>
      </c>
      <c r="Q737" s="9" t="s">
        <v>1511</v>
      </c>
      <c r="R737" s="9" t="s">
        <v>1512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6"/>
        <v>105.05</v>
      </c>
      <c r="Q738" s="9" t="s">
        <v>1511</v>
      </c>
      <c r="R738" s="9" t="s">
        <v>1512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6"/>
        <v>56.67</v>
      </c>
      <c r="Q739" s="9" t="s">
        <v>1511</v>
      </c>
      <c r="R739" s="9" t="s">
        <v>1512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6"/>
        <v>39.049999999999997</v>
      </c>
      <c r="Q740" s="9" t="s">
        <v>1511</v>
      </c>
      <c r="R740" s="9" t="s">
        <v>1512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6"/>
        <v>68.349999999999994</v>
      </c>
      <c r="Q741" s="9" t="s">
        <v>1511</v>
      </c>
      <c r="R741" s="9" t="s">
        <v>1512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6"/>
        <v>169.58</v>
      </c>
      <c r="Q742" s="9" t="s">
        <v>1511</v>
      </c>
      <c r="R742" s="9" t="s">
        <v>1512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6"/>
        <v>141.41999999999999</v>
      </c>
      <c r="Q743" s="9" t="s">
        <v>1511</v>
      </c>
      <c r="R743" s="9" t="s">
        <v>1512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6"/>
        <v>67.39</v>
      </c>
      <c r="Q744" s="9" t="s">
        <v>1511</v>
      </c>
      <c r="R744" s="9" t="s">
        <v>1512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6"/>
        <v>54.27</v>
      </c>
      <c r="Q745" s="9" t="s">
        <v>1511</v>
      </c>
      <c r="R745" s="9" t="s">
        <v>1512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6"/>
        <v>82.52</v>
      </c>
      <c r="Q746" s="9" t="s">
        <v>1511</v>
      </c>
      <c r="R746" s="9" t="s">
        <v>1512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6"/>
        <v>53.73</v>
      </c>
      <c r="Q747" s="9" t="s">
        <v>1511</v>
      </c>
      <c r="R747" s="9" t="s">
        <v>1512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6"/>
        <v>34.21</v>
      </c>
      <c r="Q748" s="9" t="s">
        <v>1511</v>
      </c>
      <c r="R748" s="9" t="s">
        <v>1512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6"/>
        <v>127.33</v>
      </c>
      <c r="Q749" s="9" t="s">
        <v>1511</v>
      </c>
      <c r="R749" s="9" t="s">
        <v>1512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6"/>
        <v>45.57</v>
      </c>
      <c r="Q750" s="9" t="s">
        <v>1511</v>
      </c>
      <c r="R750" s="9" t="s">
        <v>1512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6"/>
        <v>95.96</v>
      </c>
      <c r="Q751" s="9" t="s">
        <v>1511</v>
      </c>
      <c r="R751" s="9" t="s">
        <v>1512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6"/>
        <v>77.27</v>
      </c>
      <c r="Q752" s="9" t="s">
        <v>1511</v>
      </c>
      <c r="R752" s="9" t="s">
        <v>1512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6"/>
        <v>57.34</v>
      </c>
      <c r="Q753" s="9" t="s">
        <v>1511</v>
      </c>
      <c r="R753" s="9" t="s">
        <v>1512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6"/>
        <v>53.19</v>
      </c>
      <c r="Q754" s="9" t="s">
        <v>1511</v>
      </c>
      <c r="R754" s="9" t="s">
        <v>1512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6"/>
        <v>492.31</v>
      </c>
      <c r="Q755" s="9" t="s">
        <v>1511</v>
      </c>
      <c r="R755" s="9" t="s">
        <v>1512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6"/>
        <v>42.35</v>
      </c>
      <c r="Q756" s="9" t="s">
        <v>1511</v>
      </c>
      <c r="R756" s="9" t="s">
        <v>1512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6"/>
        <v>37.47</v>
      </c>
      <c r="Q757" s="9" t="s">
        <v>1511</v>
      </c>
      <c r="R757" s="9" t="s">
        <v>1512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6"/>
        <v>37.450000000000003</v>
      </c>
      <c r="Q758" s="9" t="s">
        <v>1511</v>
      </c>
      <c r="R758" s="9" t="s">
        <v>1512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6"/>
        <v>33.06</v>
      </c>
      <c r="Q759" s="9" t="s">
        <v>1511</v>
      </c>
      <c r="R759" s="9" t="s">
        <v>1512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6"/>
        <v>134.21</v>
      </c>
      <c r="Q760" s="9" t="s">
        <v>1511</v>
      </c>
      <c r="R760" s="9" t="s">
        <v>1512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6"/>
        <v>51.47</v>
      </c>
      <c r="Q761" s="9" t="s">
        <v>1511</v>
      </c>
      <c r="R761" s="9" t="s">
        <v>1512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6"/>
        <v>0</v>
      </c>
      <c r="Q762" s="9" t="s">
        <v>1511</v>
      </c>
      <c r="R762" s="9" t="s">
        <v>1594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6"/>
        <v>39.17</v>
      </c>
      <c r="Q763" s="9" t="s">
        <v>1511</v>
      </c>
      <c r="R763" s="9" t="s">
        <v>1594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6"/>
        <v>0</v>
      </c>
      <c r="Q764" s="9" t="s">
        <v>1511</v>
      </c>
      <c r="R764" s="9" t="s">
        <v>1594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6"/>
        <v>5</v>
      </c>
      <c r="Q765" s="9" t="s">
        <v>1511</v>
      </c>
      <c r="R765" s="9" t="s">
        <v>1594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6"/>
        <v>0</v>
      </c>
      <c r="Q766" s="9" t="s">
        <v>1511</v>
      </c>
      <c r="R766" s="9" t="s">
        <v>1594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6"/>
        <v>57.3</v>
      </c>
      <c r="Q767" s="9" t="s">
        <v>1511</v>
      </c>
      <c r="R767" s="9" t="s">
        <v>1594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6"/>
        <v>0</v>
      </c>
      <c r="Q768" s="9" t="s">
        <v>1511</v>
      </c>
      <c r="R768" s="9" t="s">
        <v>1594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6"/>
        <v>59</v>
      </c>
      <c r="Q769" s="9" t="s">
        <v>1511</v>
      </c>
      <c r="R769" s="9" t="s">
        <v>1594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60">ROUND(E770/D770*100,0)</f>
        <v>0</v>
      </c>
      <c r="P770">
        <f t="shared" si="56"/>
        <v>0</v>
      </c>
      <c r="Q770" s="9" t="s">
        <v>1511</v>
      </c>
      <c r="R770" s="9" t="s">
        <v>1594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60"/>
        <v>41</v>
      </c>
      <c r="P771">
        <f t="shared" ref="P771:P834" si="61">IFERROR(ROUND(E771/L771,2),0)</f>
        <v>31.85</v>
      </c>
      <c r="Q771" s="9" t="s">
        <v>1511</v>
      </c>
      <c r="R771" s="9" t="s">
        <v>1594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si="61"/>
        <v>0</v>
      </c>
      <c r="Q772" s="9" t="s">
        <v>1511</v>
      </c>
      <c r="R772" s="9" t="s">
        <v>1594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1"/>
        <v>10</v>
      </c>
      <c r="Q773" s="9" t="s">
        <v>1511</v>
      </c>
      <c r="R773" s="9" t="s">
        <v>1594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1"/>
        <v>50</v>
      </c>
      <c r="Q774" s="9" t="s">
        <v>1511</v>
      </c>
      <c r="R774" s="9" t="s">
        <v>1594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1"/>
        <v>16</v>
      </c>
      <c r="Q775" s="9" t="s">
        <v>1511</v>
      </c>
      <c r="R775" s="9" t="s">
        <v>1594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1"/>
        <v>39</v>
      </c>
      <c r="Q776" s="9" t="s">
        <v>1511</v>
      </c>
      <c r="R776" s="9" t="s">
        <v>1594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1"/>
        <v>34</v>
      </c>
      <c r="Q777" s="9" t="s">
        <v>1511</v>
      </c>
      <c r="R777" s="9" t="s">
        <v>1594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1"/>
        <v>63.12</v>
      </c>
      <c r="Q778" s="9" t="s">
        <v>1511</v>
      </c>
      <c r="R778" s="9" t="s">
        <v>1594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1"/>
        <v>7</v>
      </c>
      <c r="Q779" s="9" t="s">
        <v>1511</v>
      </c>
      <c r="R779" s="9" t="s">
        <v>1594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1"/>
        <v>2</v>
      </c>
      <c r="Q780" s="9" t="s">
        <v>1511</v>
      </c>
      <c r="R780" s="9" t="s">
        <v>1594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1"/>
        <v>66.67</v>
      </c>
      <c r="Q781" s="9" t="s">
        <v>1511</v>
      </c>
      <c r="R781" s="9" t="s">
        <v>1594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1"/>
        <v>38.520000000000003</v>
      </c>
      <c r="Q782" s="9" t="s">
        <v>1636</v>
      </c>
      <c r="R782" s="9" t="s">
        <v>1637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1"/>
        <v>42.61</v>
      </c>
      <c r="Q783" s="9" t="s">
        <v>1636</v>
      </c>
      <c r="R783" s="9" t="s">
        <v>1637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1"/>
        <v>50</v>
      </c>
      <c r="Q784" s="9" t="s">
        <v>1636</v>
      </c>
      <c r="R784" s="9" t="s">
        <v>1637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1"/>
        <v>63.49</v>
      </c>
      <c r="Q785" s="9" t="s">
        <v>1636</v>
      </c>
      <c r="R785" s="9" t="s">
        <v>1637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1"/>
        <v>102.5</v>
      </c>
      <c r="Q786" s="9" t="s">
        <v>1636</v>
      </c>
      <c r="R786" s="9" t="s">
        <v>1637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1"/>
        <v>31.14</v>
      </c>
      <c r="Q787" s="9" t="s">
        <v>1636</v>
      </c>
      <c r="R787" s="9" t="s">
        <v>1637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1"/>
        <v>162.27000000000001</v>
      </c>
      <c r="Q788" s="9" t="s">
        <v>1636</v>
      </c>
      <c r="R788" s="9" t="s">
        <v>1637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1"/>
        <v>80.59</v>
      </c>
      <c r="Q789" s="9" t="s">
        <v>1636</v>
      </c>
      <c r="R789" s="9" t="s">
        <v>1637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1"/>
        <v>59.85</v>
      </c>
      <c r="Q790" s="9" t="s">
        <v>1636</v>
      </c>
      <c r="R790" s="9" t="s">
        <v>1637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1"/>
        <v>132.86000000000001</v>
      </c>
      <c r="Q791" s="9" t="s">
        <v>1636</v>
      </c>
      <c r="R791" s="9" t="s">
        <v>1637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1"/>
        <v>92.55</v>
      </c>
      <c r="Q792" s="9" t="s">
        <v>1636</v>
      </c>
      <c r="R792" s="9" t="s">
        <v>1637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1"/>
        <v>60.86</v>
      </c>
      <c r="Q793" s="9" t="s">
        <v>1636</v>
      </c>
      <c r="R793" s="9" t="s">
        <v>1637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1"/>
        <v>41.85</v>
      </c>
      <c r="Q794" s="9" t="s">
        <v>1636</v>
      </c>
      <c r="R794" s="9" t="s">
        <v>1637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1"/>
        <v>88.33</v>
      </c>
      <c r="Q795" s="9" t="s">
        <v>1636</v>
      </c>
      <c r="R795" s="9" t="s">
        <v>1637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1"/>
        <v>158.96</v>
      </c>
      <c r="Q796" s="9" t="s">
        <v>1636</v>
      </c>
      <c r="R796" s="9" t="s">
        <v>1637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1"/>
        <v>85.05</v>
      </c>
      <c r="Q797" s="9" t="s">
        <v>1636</v>
      </c>
      <c r="R797" s="9" t="s">
        <v>1637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1"/>
        <v>112.61</v>
      </c>
      <c r="Q798" s="9" t="s">
        <v>1636</v>
      </c>
      <c r="R798" s="9" t="s">
        <v>1637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1"/>
        <v>45.44</v>
      </c>
      <c r="Q799" s="9" t="s">
        <v>1636</v>
      </c>
      <c r="R799" s="9" t="s">
        <v>1637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1"/>
        <v>46.22</v>
      </c>
      <c r="Q800" s="9" t="s">
        <v>1636</v>
      </c>
      <c r="R800" s="9" t="s">
        <v>1637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1"/>
        <v>178.61</v>
      </c>
      <c r="Q801" s="9" t="s">
        <v>1636</v>
      </c>
      <c r="R801" s="9" t="s">
        <v>1637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1"/>
        <v>40.75</v>
      </c>
      <c r="Q802" s="9" t="s">
        <v>1636</v>
      </c>
      <c r="R802" s="9" t="s">
        <v>1637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1"/>
        <v>43.73</v>
      </c>
      <c r="Q803" s="9" t="s">
        <v>1636</v>
      </c>
      <c r="R803" s="9" t="s">
        <v>1637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1"/>
        <v>81.069999999999993</v>
      </c>
      <c r="Q804" s="9" t="s">
        <v>1636</v>
      </c>
      <c r="R804" s="9" t="s">
        <v>1637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1"/>
        <v>74.61</v>
      </c>
      <c r="Q805" s="9" t="s">
        <v>1636</v>
      </c>
      <c r="R805" s="9" t="s">
        <v>1637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1"/>
        <v>305.56</v>
      </c>
      <c r="Q806" s="9" t="s">
        <v>1636</v>
      </c>
      <c r="R806" s="9" t="s">
        <v>1637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1"/>
        <v>58.33</v>
      </c>
      <c r="Q807" s="9" t="s">
        <v>1636</v>
      </c>
      <c r="R807" s="9" t="s">
        <v>1637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1"/>
        <v>117.68</v>
      </c>
      <c r="Q808" s="9" t="s">
        <v>1636</v>
      </c>
      <c r="R808" s="9" t="s">
        <v>1637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1"/>
        <v>73.77</v>
      </c>
      <c r="Q809" s="9" t="s">
        <v>1636</v>
      </c>
      <c r="R809" s="9" t="s">
        <v>1637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1"/>
        <v>104.65</v>
      </c>
      <c r="Q810" s="9" t="s">
        <v>1636</v>
      </c>
      <c r="R810" s="9" t="s">
        <v>1637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1"/>
        <v>79.83</v>
      </c>
      <c r="Q811" s="9" t="s">
        <v>1636</v>
      </c>
      <c r="R811" s="9" t="s">
        <v>1637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1"/>
        <v>58.33</v>
      </c>
      <c r="Q812" s="9" t="s">
        <v>1636</v>
      </c>
      <c r="R812" s="9" t="s">
        <v>1637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1"/>
        <v>86.67</v>
      </c>
      <c r="Q813" s="9" t="s">
        <v>1636</v>
      </c>
      <c r="R813" s="9" t="s">
        <v>1637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1"/>
        <v>27.61</v>
      </c>
      <c r="Q814" s="9" t="s">
        <v>1636</v>
      </c>
      <c r="R814" s="9" t="s">
        <v>1637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1"/>
        <v>25</v>
      </c>
      <c r="Q815" s="9" t="s">
        <v>1636</v>
      </c>
      <c r="R815" s="9" t="s">
        <v>1637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1"/>
        <v>45.46</v>
      </c>
      <c r="Q816" s="9" t="s">
        <v>1636</v>
      </c>
      <c r="R816" s="9" t="s">
        <v>1637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1"/>
        <v>99.53</v>
      </c>
      <c r="Q817" s="9" t="s">
        <v>1636</v>
      </c>
      <c r="R817" s="9" t="s">
        <v>1637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1"/>
        <v>39.31</v>
      </c>
      <c r="Q818" s="9" t="s">
        <v>1636</v>
      </c>
      <c r="R818" s="9" t="s">
        <v>1637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1"/>
        <v>89.42</v>
      </c>
      <c r="Q819" s="9" t="s">
        <v>1636</v>
      </c>
      <c r="R819" s="9" t="s">
        <v>1637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1"/>
        <v>28.68</v>
      </c>
      <c r="Q820" s="9" t="s">
        <v>1636</v>
      </c>
      <c r="R820" s="9" t="s">
        <v>1637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1"/>
        <v>31.07</v>
      </c>
      <c r="Q821" s="9" t="s">
        <v>1636</v>
      </c>
      <c r="R821" s="9" t="s">
        <v>1637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1"/>
        <v>70.55</v>
      </c>
      <c r="Q822" s="9" t="s">
        <v>1636</v>
      </c>
      <c r="R822" s="9" t="s">
        <v>1637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1"/>
        <v>224.13</v>
      </c>
      <c r="Q823" s="9" t="s">
        <v>1636</v>
      </c>
      <c r="R823" s="9" t="s">
        <v>1637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1"/>
        <v>51.81</v>
      </c>
      <c r="Q824" s="9" t="s">
        <v>1636</v>
      </c>
      <c r="R824" s="9" t="s">
        <v>1637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1"/>
        <v>43.52</v>
      </c>
      <c r="Q825" s="9" t="s">
        <v>1636</v>
      </c>
      <c r="R825" s="9" t="s">
        <v>1637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1"/>
        <v>39.82</v>
      </c>
      <c r="Q826" s="9" t="s">
        <v>1636</v>
      </c>
      <c r="R826" s="9" t="s">
        <v>1637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1"/>
        <v>126.81</v>
      </c>
      <c r="Q827" s="9" t="s">
        <v>1636</v>
      </c>
      <c r="R827" s="9" t="s">
        <v>1637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1"/>
        <v>113.88</v>
      </c>
      <c r="Q828" s="9" t="s">
        <v>1636</v>
      </c>
      <c r="R828" s="9" t="s">
        <v>1637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1"/>
        <v>28.18</v>
      </c>
      <c r="Q829" s="9" t="s">
        <v>1636</v>
      </c>
      <c r="R829" s="9" t="s">
        <v>1637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1"/>
        <v>36.61</v>
      </c>
      <c r="Q830" s="9" t="s">
        <v>1636</v>
      </c>
      <c r="R830" s="9" t="s">
        <v>1637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1"/>
        <v>32.5</v>
      </c>
      <c r="Q831" s="9" t="s">
        <v>1636</v>
      </c>
      <c r="R831" s="9" t="s">
        <v>1637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1"/>
        <v>60.66</v>
      </c>
      <c r="Q832" s="9" t="s">
        <v>1636</v>
      </c>
      <c r="R832" s="9" t="s">
        <v>1637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1"/>
        <v>175</v>
      </c>
      <c r="Q833" s="9" t="s">
        <v>1636</v>
      </c>
      <c r="R833" s="9" t="s">
        <v>1637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ref="O834:O897" si="65">ROUND(E834/D834*100,0)</f>
        <v>101</v>
      </c>
      <c r="P834">
        <f t="shared" si="61"/>
        <v>97.99</v>
      </c>
      <c r="Q834" s="9" t="s">
        <v>1636</v>
      </c>
      <c r="R834" s="9" t="s">
        <v>1637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65"/>
        <v>102</v>
      </c>
      <c r="P835">
        <f t="shared" ref="P835:P898" si="66">IFERROR(ROUND(E835/L835,2),0)</f>
        <v>148.78</v>
      </c>
      <c r="Q835" s="9" t="s">
        <v>1636</v>
      </c>
      <c r="R835" s="9" t="s">
        <v>1637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si="66"/>
        <v>96.08</v>
      </c>
      <c r="Q836" s="9" t="s">
        <v>1636</v>
      </c>
      <c r="R836" s="9" t="s">
        <v>1637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6"/>
        <v>58.63</v>
      </c>
      <c r="Q837" s="9" t="s">
        <v>1636</v>
      </c>
      <c r="R837" s="9" t="s">
        <v>1637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6"/>
        <v>109.71</v>
      </c>
      <c r="Q838" s="9" t="s">
        <v>1636</v>
      </c>
      <c r="R838" s="9" t="s">
        <v>1637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6"/>
        <v>49.11</v>
      </c>
      <c r="Q839" s="9" t="s">
        <v>1636</v>
      </c>
      <c r="R839" s="9" t="s">
        <v>1637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6"/>
        <v>47.67</v>
      </c>
      <c r="Q840" s="9" t="s">
        <v>1636</v>
      </c>
      <c r="R840" s="9" t="s">
        <v>1637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6"/>
        <v>60.74</v>
      </c>
      <c r="Q841" s="9" t="s">
        <v>1636</v>
      </c>
      <c r="R841" s="9" t="s">
        <v>1637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6"/>
        <v>63.38</v>
      </c>
      <c r="Q842" s="9" t="s">
        <v>1636</v>
      </c>
      <c r="R842" s="9" t="s">
        <v>1759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6"/>
        <v>53.89</v>
      </c>
      <c r="Q843" s="9" t="s">
        <v>1636</v>
      </c>
      <c r="R843" s="9" t="s">
        <v>1759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6"/>
        <v>66.87</v>
      </c>
      <c r="Q844" s="9" t="s">
        <v>1636</v>
      </c>
      <c r="R844" s="9" t="s">
        <v>1759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6"/>
        <v>63.1</v>
      </c>
      <c r="Q845" s="9" t="s">
        <v>1636</v>
      </c>
      <c r="R845" s="9" t="s">
        <v>1759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6"/>
        <v>36.630000000000003</v>
      </c>
      <c r="Q846" s="9" t="s">
        <v>1636</v>
      </c>
      <c r="R846" s="9" t="s">
        <v>1759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6"/>
        <v>34.01</v>
      </c>
      <c r="Q847" s="9" t="s">
        <v>1636</v>
      </c>
      <c r="R847" s="9" t="s">
        <v>1759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6"/>
        <v>28.55</v>
      </c>
      <c r="Q848" s="9" t="s">
        <v>1636</v>
      </c>
      <c r="R848" s="9" t="s">
        <v>1759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6"/>
        <v>10</v>
      </c>
      <c r="Q849" s="9" t="s">
        <v>1636</v>
      </c>
      <c r="R849" s="9" t="s">
        <v>1759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6"/>
        <v>18.75</v>
      </c>
      <c r="Q850" s="9" t="s">
        <v>1636</v>
      </c>
      <c r="R850" s="9" t="s">
        <v>1759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6"/>
        <v>41.7</v>
      </c>
      <c r="Q851" s="9" t="s">
        <v>1636</v>
      </c>
      <c r="R851" s="9" t="s">
        <v>1759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6"/>
        <v>46.67</v>
      </c>
      <c r="Q852" s="9" t="s">
        <v>1636</v>
      </c>
      <c r="R852" s="9" t="s">
        <v>1759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6"/>
        <v>37.270000000000003</v>
      </c>
      <c r="Q853" s="9" t="s">
        <v>1636</v>
      </c>
      <c r="R853" s="9" t="s">
        <v>1759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6"/>
        <v>59.26</v>
      </c>
      <c r="Q854" s="9" t="s">
        <v>1636</v>
      </c>
      <c r="R854" s="9" t="s">
        <v>1759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6"/>
        <v>30</v>
      </c>
      <c r="Q855" s="9" t="s">
        <v>1636</v>
      </c>
      <c r="R855" s="9" t="s">
        <v>1759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6"/>
        <v>65.86</v>
      </c>
      <c r="Q856" s="9" t="s">
        <v>1636</v>
      </c>
      <c r="R856" s="9" t="s">
        <v>1759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6"/>
        <v>31.91</v>
      </c>
      <c r="Q857" s="9" t="s">
        <v>1636</v>
      </c>
      <c r="R857" s="9" t="s">
        <v>1759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6"/>
        <v>19.46</v>
      </c>
      <c r="Q858" s="9" t="s">
        <v>1636</v>
      </c>
      <c r="R858" s="9" t="s">
        <v>1759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6"/>
        <v>50</v>
      </c>
      <c r="Q859" s="9" t="s">
        <v>1636</v>
      </c>
      <c r="R859" s="9" t="s">
        <v>1759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6"/>
        <v>22.74</v>
      </c>
      <c r="Q860" s="9" t="s">
        <v>1636</v>
      </c>
      <c r="R860" s="9" t="s">
        <v>1759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6"/>
        <v>42.72</v>
      </c>
      <c r="Q861" s="9" t="s">
        <v>1636</v>
      </c>
      <c r="R861" s="9" t="s">
        <v>1759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6"/>
        <v>52.92</v>
      </c>
      <c r="Q862" s="9" t="s">
        <v>1636</v>
      </c>
      <c r="R862" s="9" t="s">
        <v>1801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6"/>
        <v>50.5</v>
      </c>
      <c r="Q863" s="9" t="s">
        <v>1636</v>
      </c>
      <c r="R863" s="9" t="s">
        <v>1801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6"/>
        <v>42.5</v>
      </c>
      <c r="Q864" s="9" t="s">
        <v>1636</v>
      </c>
      <c r="R864" s="9" t="s">
        <v>1801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6"/>
        <v>18</v>
      </c>
      <c r="Q865" s="9" t="s">
        <v>1636</v>
      </c>
      <c r="R865" s="9" t="s">
        <v>1801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6"/>
        <v>34.18</v>
      </c>
      <c r="Q866" s="9" t="s">
        <v>1636</v>
      </c>
      <c r="R866" s="9" t="s">
        <v>1801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6"/>
        <v>22.5</v>
      </c>
      <c r="Q867" s="9" t="s">
        <v>1636</v>
      </c>
      <c r="R867" s="9" t="s">
        <v>1801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6"/>
        <v>58.18</v>
      </c>
      <c r="Q868" s="9" t="s">
        <v>1636</v>
      </c>
      <c r="R868" s="9" t="s">
        <v>1801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6"/>
        <v>109.18</v>
      </c>
      <c r="Q869" s="9" t="s">
        <v>1636</v>
      </c>
      <c r="R869" s="9" t="s">
        <v>1801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6"/>
        <v>50</v>
      </c>
      <c r="Q870" s="9" t="s">
        <v>1636</v>
      </c>
      <c r="R870" s="9" t="s">
        <v>1801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6"/>
        <v>346.67</v>
      </c>
      <c r="Q871" s="9" t="s">
        <v>1636</v>
      </c>
      <c r="R871" s="9" t="s">
        <v>1801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6"/>
        <v>12.4</v>
      </c>
      <c r="Q872" s="9" t="s">
        <v>1636</v>
      </c>
      <c r="R872" s="9" t="s">
        <v>1801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6"/>
        <v>27.08</v>
      </c>
      <c r="Q873" s="9" t="s">
        <v>1636</v>
      </c>
      <c r="R873" s="9" t="s">
        <v>1801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6"/>
        <v>32.5</v>
      </c>
      <c r="Q874" s="9" t="s">
        <v>1636</v>
      </c>
      <c r="R874" s="9" t="s">
        <v>1801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6"/>
        <v>9</v>
      </c>
      <c r="Q875" s="9" t="s">
        <v>1636</v>
      </c>
      <c r="R875" s="9" t="s">
        <v>1801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6"/>
        <v>34.76</v>
      </c>
      <c r="Q876" s="9" t="s">
        <v>1636</v>
      </c>
      <c r="R876" s="9" t="s">
        <v>1801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6"/>
        <v>0</v>
      </c>
      <c r="Q877" s="9" t="s">
        <v>1636</v>
      </c>
      <c r="R877" s="9" t="s">
        <v>1801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6"/>
        <v>28.58</v>
      </c>
      <c r="Q878" s="9" t="s">
        <v>1636</v>
      </c>
      <c r="R878" s="9" t="s">
        <v>1801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6"/>
        <v>46.59</v>
      </c>
      <c r="Q879" s="9" t="s">
        <v>1636</v>
      </c>
      <c r="R879" s="9" t="s">
        <v>1801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6"/>
        <v>32.5</v>
      </c>
      <c r="Q880" s="9" t="s">
        <v>1636</v>
      </c>
      <c r="R880" s="9" t="s">
        <v>1801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6"/>
        <v>21.47</v>
      </c>
      <c r="Q881" s="9" t="s">
        <v>1636</v>
      </c>
      <c r="R881" s="9" t="s">
        <v>1801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6"/>
        <v>14.13</v>
      </c>
      <c r="Q882" s="9" t="s">
        <v>1636</v>
      </c>
      <c r="R882" s="9" t="s">
        <v>1843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6"/>
        <v>30</v>
      </c>
      <c r="Q883" s="9" t="s">
        <v>1636</v>
      </c>
      <c r="R883" s="9" t="s">
        <v>1843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6"/>
        <v>21.57</v>
      </c>
      <c r="Q884" s="9" t="s">
        <v>1636</v>
      </c>
      <c r="R884" s="9" t="s">
        <v>1843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6"/>
        <v>83.38</v>
      </c>
      <c r="Q885" s="9" t="s">
        <v>1636</v>
      </c>
      <c r="R885" s="9" t="s">
        <v>1843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6"/>
        <v>10</v>
      </c>
      <c r="Q886" s="9" t="s">
        <v>1636</v>
      </c>
      <c r="R886" s="9" t="s">
        <v>1843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6"/>
        <v>35.71</v>
      </c>
      <c r="Q887" s="9" t="s">
        <v>1636</v>
      </c>
      <c r="R887" s="9" t="s">
        <v>1843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6"/>
        <v>29.29</v>
      </c>
      <c r="Q888" s="9" t="s">
        <v>1636</v>
      </c>
      <c r="R888" s="9" t="s">
        <v>1843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6"/>
        <v>0</v>
      </c>
      <c r="Q889" s="9" t="s">
        <v>1636</v>
      </c>
      <c r="R889" s="9" t="s">
        <v>1843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6"/>
        <v>18</v>
      </c>
      <c r="Q890" s="9" t="s">
        <v>1636</v>
      </c>
      <c r="R890" s="9" t="s">
        <v>1843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6"/>
        <v>73.760000000000005</v>
      </c>
      <c r="Q891" s="9" t="s">
        <v>1636</v>
      </c>
      <c r="R891" s="9" t="s">
        <v>1843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6"/>
        <v>31.25</v>
      </c>
      <c r="Q892" s="9" t="s">
        <v>1636</v>
      </c>
      <c r="R892" s="9" t="s">
        <v>1843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6"/>
        <v>28.89</v>
      </c>
      <c r="Q893" s="9" t="s">
        <v>1636</v>
      </c>
      <c r="R893" s="9" t="s">
        <v>1843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6"/>
        <v>143.82</v>
      </c>
      <c r="Q894" s="9" t="s">
        <v>1636</v>
      </c>
      <c r="R894" s="9" t="s">
        <v>1843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6"/>
        <v>40</v>
      </c>
      <c r="Q895" s="9" t="s">
        <v>1636</v>
      </c>
      <c r="R895" s="9" t="s">
        <v>1843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6"/>
        <v>147.81</v>
      </c>
      <c r="Q896" s="9" t="s">
        <v>1636</v>
      </c>
      <c r="R896" s="9" t="s">
        <v>1843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6"/>
        <v>27.86</v>
      </c>
      <c r="Q897" s="9" t="s">
        <v>1636</v>
      </c>
      <c r="R897" s="9" t="s">
        <v>1843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70">ROUND(E898/D898*100,0)</f>
        <v>40</v>
      </c>
      <c r="P898">
        <f t="shared" si="66"/>
        <v>44.44</v>
      </c>
      <c r="Q898" s="9" t="s">
        <v>1636</v>
      </c>
      <c r="R898" s="9" t="s">
        <v>1843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70"/>
        <v>0</v>
      </c>
      <c r="P899">
        <f t="shared" ref="P899:P962" si="71">IFERROR(ROUND(E899/L899,2),0)</f>
        <v>0</v>
      </c>
      <c r="Q899" s="9" t="s">
        <v>1636</v>
      </c>
      <c r="R899" s="9" t="s">
        <v>1843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si="71"/>
        <v>35</v>
      </c>
      <c r="Q900" s="9" t="s">
        <v>1636</v>
      </c>
      <c r="R900" s="9" t="s">
        <v>1843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1"/>
        <v>35</v>
      </c>
      <c r="Q901" s="9" t="s">
        <v>1636</v>
      </c>
      <c r="R901" s="9" t="s">
        <v>1843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1"/>
        <v>10.5</v>
      </c>
      <c r="Q902" s="9" t="s">
        <v>1636</v>
      </c>
      <c r="R902" s="9" t="s">
        <v>1801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1"/>
        <v>0</v>
      </c>
      <c r="Q903" s="9" t="s">
        <v>1636</v>
      </c>
      <c r="R903" s="9" t="s">
        <v>1801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1"/>
        <v>30</v>
      </c>
      <c r="Q904" s="9" t="s">
        <v>1636</v>
      </c>
      <c r="R904" s="9" t="s">
        <v>1801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1"/>
        <v>40</v>
      </c>
      <c r="Q905" s="9" t="s">
        <v>1636</v>
      </c>
      <c r="R905" s="9" t="s">
        <v>1801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1"/>
        <v>50.33</v>
      </c>
      <c r="Q906" s="9" t="s">
        <v>1636</v>
      </c>
      <c r="R906" s="9" t="s">
        <v>1801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1"/>
        <v>32.67</v>
      </c>
      <c r="Q907" s="9" t="s">
        <v>1636</v>
      </c>
      <c r="R907" s="9" t="s">
        <v>1801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1"/>
        <v>0</v>
      </c>
      <c r="Q908" s="9" t="s">
        <v>1636</v>
      </c>
      <c r="R908" s="9" t="s">
        <v>1801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1"/>
        <v>0</v>
      </c>
      <c r="Q909" s="9" t="s">
        <v>1636</v>
      </c>
      <c r="R909" s="9" t="s">
        <v>1801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1"/>
        <v>0</v>
      </c>
      <c r="Q910" s="9" t="s">
        <v>1636</v>
      </c>
      <c r="R910" s="9" t="s">
        <v>1801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1"/>
        <v>65</v>
      </c>
      <c r="Q911" s="9" t="s">
        <v>1636</v>
      </c>
      <c r="R911" s="9" t="s">
        <v>1801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1"/>
        <v>24.6</v>
      </c>
      <c r="Q912" s="9" t="s">
        <v>1636</v>
      </c>
      <c r="R912" s="9" t="s">
        <v>1801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1"/>
        <v>0</v>
      </c>
      <c r="Q913" s="9" t="s">
        <v>1636</v>
      </c>
      <c r="R913" s="9" t="s">
        <v>1801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1"/>
        <v>15</v>
      </c>
      <c r="Q914" s="9" t="s">
        <v>1636</v>
      </c>
      <c r="R914" s="9" t="s">
        <v>1801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1"/>
        <v>82.58</v>
      </c>
      <c r="Q915" s="9" t="s">
        <v>1636</v>
      </c>
      <c r="R915" s="9" t="s">
        <v>1801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1"/>
        <v>0</v>
      </c>
      <c r="Q916" s="9" t="s">
        <v>1636</v>
      </c>
      <c r="R916" s="9" t="s">
        <v>1801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1"/>
        <v>41.67</v>
      </c>
      <c r="Q917" s="9" t="s">
        <v>1636</v>
      </c>
      <c r="R917" s="9" t="s">
        <v>1801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1"/>
        <v>0</v>
      </c>
      <c r="Q918" s="9" t="s">
        <v>1636</v>
      </c>
      <c r="R918" s="9" t="s">
        <v>1801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1"/>
        <v>30</v>
      </c>
      <c r="Q919" s="9" t="s">
        <v>1636</v>
      </c>
      <c r="R919" s="9" t="s">
        <v>1801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1"/>
        <v>19.600000000000001</v>
      </c>
      <c r="Q920" s="9" t="s">
        <v>1636</v>
      </c>
      <c r="R920" s="9" t="s">
        <v>1801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1"/>
        <v>100</v>
      </c>
      <c r="Q921" s="9" t="s">
        <v>1636</v>
      </c>
      <c r="R921" s="9" t="s">
        <v>1801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1"/>
        <v>0</v>
      </c>
      <c r="Q922" s="9" t="s">
        <v>1636</v>
      </c>
      <c r="R922" s="9" t="s">
        <v>1801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1"/>
        <v>231.75</v>
      </c>
      <c r="Q923" s="9" t="s">
        <v>1636</v>
      </c>
      <c r="R923" s="9" t="s">
        <v>1801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1"/>
        <v>189.33</v>
      </c>
      <c r="Q924" s="9" t="s">
        <v>1636</v>
      </c>
      <c r="R924" s="9" t="s">
        <v>1801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1"/>
        <v>55</v>
      </c>
      <c r="Q925" s="9" t="s">
        <v>1636</v>
      </c>
      <c r="R925" s="9" t="s">
        <v>1801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1"/>
        <v>21.8</v>
      </c>
      <c r="Q926" s="9" t="s">
        <v>1636</v>
      </c>
      <c r="R926" s="9" t="s">
        <v>1801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1"/>
        <v>32</v>
      </c>
      <c r="Q927" s="9" t="s">
        <v>1636</v>
      </c>
      <c r="R927" s="9" t="s">
        <v>1801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1"/>
        <v>0</v>
      </c>
      <c r="Q928" s="9" t="s">
        <v>1636</v>
      </c>
      <c r="R928" s="9" t="s">
        <v>1801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1"/>
        <v>0</v>
      </c>
      <c r="Q929" s="9" t="s">
        <v>1636</v>
      </c>
      <c r="R929" s="9" t="s">
        <v>1801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1"/>
        <v>56.25</v>
      </c>
      <c r="Q930" s="9" t="s">
        <v>1636</v>
      </c>
      <c r="R930" s="9" t="s">
        <v>1801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1"/>
        <v>0</v>
      </c>
      <c r="Q931" s="9" t="s">
        <v>1636</v>
      </c>
      <c r="R931" s="9" t="s">
        <v>1801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1"/>
        <v>69</v>
      </c>
      <c r="Q932" s="9" t="s">
        <v>1636</v>
      </c>
      <c r="R932" s="9" t="s">
        <v>1801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1"/>
        <v>18.71</v>
      </c>
      <c r="Q933" s="9" t="s">
        <v>1636</v>
      </c>
      <c r="R933" s="9" t="s">
        <v>1801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1"/>
        <v>46.03</v>
      </c>
      <c r="Q934" s="9" t="s">
        <v>1636</v>
      </c>
      <c r="R934" s="9" t="s">
        <v>1801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1"/>
        <v>60</v>
      </c>
      <c r="Q935" s="9" t="s">
        <v>1636</v>
      </c>
      <c r="R935" s="9" t="s">
        <v>1801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1"/>
        <v>50.67</v>
      </c>
      <c r="Q936" s="9" t="s">
        <v>1636</v>
      </c>
      <c r="R936" s="9" t="s">
        <v>1801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1"/>
        <v>25</v>
      </c>
      <c r="Q937" s="9" t="s">
        <v>1636</v>
      </c>
      <c r="R937" s="9" t="s">
        <v>1801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1"/>
        <v>0</v>
      </c>
      <c r="Q938" s="9" t="s">
        <v>1636</v>
      </c>
      <c r="R938" s="9" t="s">
        <v>1801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1"/>
        <v>20</v>
      </c>
      <c r="Q939" s="9" t="s">
        <v>1636</v>
      </c>
      <c r="R939" s="9" t="s">
        <v>1801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1"/>
        <v>25</v>
      </c>
      <c r="Q940" s="9" t="s">
        <v>1636</v>
      </c>
      <c r="R940" s="9" t="s">
        <v>1801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1"/>
        <v>20</v>
      </c>
      <c r="Q941" s="9" t="s">
        <v>1636</v>
      </c>
      <c r="R941" s="9" t="s">
        <v>1801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1"/>
        <v>110.29</v>
      </c>
      <c r="Q942" s="9" t="s">
        <v>1143</v>
      </c>
      <c r="R942" s="9" t="s">
        <v>1347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1"/>
        <v>37.450000000000003</v>
      </c>
      <c r="Q943" s="9" t="s">
        <v>1143</v>
      </c>
      <c r="R943" s="9" t="s">
        <v>1347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1"/>
        <v>41.75</v>
      </c>
      <c r="Q944" s="9" t="s">
        <v>1143</v>
      </c>
      <c r="R944" s="9" t="s">
        <v>1347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1"/>
        <v>24.08</v>
      </c>
      <c r="Q945" s="9" t="s">
        <v>1143</v>
      </c>
      <c r="R945" s="9" t="s">
        <v>1347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1"/>
        <v>69.41</v>
      </c>
      <c r="Q946" s="9" t="s">
        <v>1143</v>
      </c>
      <c r="R946" s="9" t="s">
        <v>1347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1"/>
        <v>155.25</v>
      </c>
      <c r="Q947" s="9" t="s">
        <v>1143</v>
      </c>
      <c r="R947" s="9" t="s">
        <v>1347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1"/>
        <v>57.2</v>
      </c>
      <c r="Q948" s="9" t="s">
        <v>1143</v>
      </c>
      <c r="R948" s="9" t="s">
        <v>1347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1"/>
        <v>0</v>
      </c>
      <c r="Q949" s="9" t="s">
        <v>1143</v>
      </c>
      <c r="R949" s="9" t="s">
        <v>1347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1"/>
        <v>60</v>
      </c>
      <c r="Q950" s="9" t="s">
        <v>1143</v>
      </c>
      <c r="R950" s="9" t="s">
        <v>1347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1"/>
        <v>39</v>
      </c>
      <c r="Q951" s="9" t="s">
        <v>1143</v>
      </c>
      <c r="R951" s="9" t="s">
        <v>1347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1"/>
        <v>58.42</v>
      </c>
      <c r="Q952" s="9" t="s">
        <v>1143</v>
      </c>
      <c r="R952" s="9" t="s">
        <v>1347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>
        <f t="shared" si="71"/>
        <v>158.63999999999999</v>
      </c>
      <c r="Q953" s="9" t="s">
        <v>1143</v>
      </c>
      <c r="R953" s="9" t="s">
        <v>1347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>
        <f t="shared" si="71"/>
        <v>99.86</v>
      </c>
      <c r="Q954" s="9" t="s">
        <v>1143</v>
      </c>
      <c r="R954" s="9" t="s">
        <v>1347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>
        <f t="shared" si="71"/>
        <v>25.2</v>
      </c>
      <c r="Q955" s="9" t="s">
        <v>1143</v>
      </c>
      <c r="R955" s="9" t="s">
        <v>1347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>
        <f t="shared" si="71"/>
        <v>89.19</v>
      </c>
      <c r="Q956" s="9" t="s">
        <v>1143</v>
      </c>
      <c r="R956" s="9" t="s">
        <v>1347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>
        <f t="shared" si="71"/>
        <v>182.62</v>
      </c>
      <c r="Q957" s="9" t="s">
        <v>1143</v>
      </c>
      <c r="R957" s="9" t="s">
        <v>1347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>
        <f t="shared" si="71"/>
        <v>50.65</v>
      </c>
      <c r="Q958" s="9" t="s">
        <v>1143</v>
      </c>
      <c r="R958" s="9" t="s">
        <v>1347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>
        <f t="shared" si="71"/>
        <v>33.29</v>
      </c>
      <c r="Q959" s="9" t="s">
        <v>1143</v>
      </c>
      <c r="R959" s="9" t="s">
        <v>1347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>
        <f t="shared" si="71"/>
        <v>51.82</v>
      </c>
      <c r="Q960" s="9" t="s">
        <v>1143</v>
      </c>
      <c r="R960" s="9" t="s">
        <v>1347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>
        <f t="shared" si="71"/>
        <v>113.63</v>
      </c>
      <c r="Q961" s="9" t="s">
        <v>1143</v>
      </c>
      <c r="R961" s="9" t="s">
        <v>1347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75">ROUND(E962/D962*100,0)</f>
        <v>46</v>
      </c>
      <c r="P962">
        <f t="shared" si="71"/>
        <v>136.46</v>
      </c>
      <c r="Q962" s="9" t="s">
        <v>1143</v>
      </c>
      <c r="R962" s="9" t="s">
        <v>1347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75"/>
        <v>42</v>
      </c>
      <c r="P963">
        <f t="shared" ref="P963:P1026" si="76">IFERROR(ROUND(E963/L963,2),0)</f>
        <v>364.35</v>
      </c>
      <c r="Q963" s="9" t="s">
        <v>1143</v>
      </c>
      <c r="R963" s="9" t="s">
        <v>1347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si="76"/>
        <v>19.239999999999998</v>
      </c>
      <c r="Q964" s="9" t="s">
        <v>1143</v>
      </c>
      <c r="R964" s="9" t="s">
        <v>1347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6"/>
        <v>41.89</v>
      </c>
      <c r="Q965" s="9" t="s">
        <v>1143</v>
      </c>
      <c r="R965" s="9" t="s">
        <v>1347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6"/>
        <v>30.31</v>
      </c>
      <c r="Q966" s="9" t="s">
        <v>1143</v>
      </c>
      <c r="R966" s="9" t="s">
        <v>1347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6"/>
        <v>49.67</v>
      </c>
      <c r="Q967" s="9" t="s">
        <v>1143</v>
      </c>
      <c r="R967" s="9" t="s">
        <v>1347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6"/>
        <v>59.2</v>
      </c>
      <c r="Q968" s="9" t="s">
        <v>1143</v>
      </c>
      <c r="R968" s="9" t="s">
        <v>1347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6"/>
        <v>43.98</v>
      </c>
      <c r="Q969" s="9" t="s">
        <v>1143</v>
      </c>
      <c r="R969" s="9" t="s">
        <v>1347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6"/>
        <v>26.5</v>
      </c>
      <c r="Q970" s="9" t="s">
        <v>1143</v>
      </c>
      <c r="R970" s="9" t="s">
        <v>1347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6"/>
        <v>1272.73</v>
      </c>
      <c r="Q971" s="9" t="s">
        <v>1143</v>
      </c>
      <c r="R971" s="9" t="s">
        <v>1347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6"/>
        <v>164</v>
      </c>
      <c r="Q972" s="9" t="s">
        <v>1143</v>
      </c>
      <c r="R972" s="9" t="s">
        <v>1347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6"/>
        <v>45.2</v>
      </c>
      <c r="Q973" s="9" t="s">
        <v>1143</v>
      </c>
      <c r="R973" s="9" t="s">
        <v>1347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6"/>
        <v>153.88999999999999</v>
      </c>
      <c r="Q974" s="9" t="s">
        <v>1143</v>
      </c>
      <c r="R974" s="9" t="s">
        <v>1347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6"/>
        <v>51.38</v>
      </c>
      <c r="Q975" s="9" t="s">
        <v>1143</v>
      </c>
      <c r="R975" s="9" t="s">
        <v>1347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6"/>
        <v>93.33</v>
      </c>
      <c r="Q976" s="9" t="s">
        <v>1143</v>
      </c>
      <c r="R976" s="9" t="s">
        <v>1347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6"/>
        <v>108.63</v>
      </c>
      <c r="Q977" s="9" t="s">
        <v>1143</v>
      </c>
      <c r="R977" s="9" t="s">
        <v>1347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6"/>
        <v>160.5</v>
      </c>
      <c r="Q978" s="9" t="s">
        <v>1143</v>
      </c>
      <c r="R978" s="9" t="s">
        <v>1347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6"/>
        <v>75.75</v>
      </c>
      <c r="Q979" s="9" t="s">
        <v>1143</v>
      </c>
      <c r="R979" s="9" t="s">
        <v>1347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6"/>
        <v>790.84</v>
      </c>
      <c r="Q980" s="9" t="s">
        <v>1143</v>
      </c>
      <c r="R980" s="9" t="s">
        <v>1347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6"/>
        <v>301.94</v>
      </c>
      <c r="Q981" s="9" t="s">
        <v>1143</v>
      </c>
      <c r="R981" s="9" t="s">
        <v>1347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6"/>
        <v>47.94</v>
      </c>
      <c r="Q982" s="9" t="s">
        <v>1143</v>
      </c>
      <c r="R982" s="9" t="s">
        <v>1347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6"/>
        <v>2.75</v>
      </c>
      <c r="Q983" s="9" t="s">
        <v>1143</v>
      </c>
      <c r="R983" s="9" t="s">
        <v>1347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6"/>
        <v>1</v>
      </c>
      <c r="Q984" s="9" t="s">
        <v>1143</v>
      </c>
      <c r="R984" s="9" t="s">
        <v>1347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6"/>
        <v>171.79</v>
      </c>
      <c r="Q985" s="9" t="s">
        <v>1143</v>
      </c>
      <c r="R985" s="9" t="s">
        <v>1347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6"/>
        <v>35.33</v>
      </c>
      <c r="Q986" s="9" t="s">
        <v>1143</v>
      </c>
      <c r="R986" s="9" t="s">
        <v>1347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6"/>
        <v>82.09</v>
      </c>
      <c r="Q987" s="9" t="s">
        <v>1143</v>
      </c>
      <c r="R987" s="9" t="s">
        <v>1347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6"/>
        <v>110.87</v>
      </c>
      <c r="Q988" s="9" t="s">
        <v>1143</v>
      </c>
      <c r="R988" s="9" t="s">
        <v>1347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6"/>
        <v>161.22</v>
      </c>
      <c r="Q989" s="9" t="s">
        <v>1143</v>
      </c>
      <c r="R989" s="9" t="s">
        <v>1347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6"/>
        <v>0</v>
      </c>
      <c r="Q990" s="9" t="s">
        <v>1143</v>
      </c>
      <c r="R990" s="9" t="s">
        <v>1347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6"/>
        <v>52.41</v>
      </c>
      <c r="Q991" s="9" t="s">
        <v>1143</v>
      </c>
      <c r="R991" s="9" t="s">
        <v>1347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6"/>
        <v>13</v>
      </c>
      <c r="Q992" s="9" t="s">
        <v>1143</v>
      </c>
      <c r="R992" s="9" t="s">
        <v>1347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6"/>
        <v>30.29</v>
      </c>
      <c r="Q993" s="9" t="s">
        <v>1143</v>
      </c>
      <c r="R993" s="9" t="s">
        <v>1347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6"/>
        <v>116.75</v>
      </c>
      <c r="Q994" s="9" t="s">
        <v>1143</v>
      </c>
      <c r="R994" s="9" t="s">
        <v>1347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6"/>
        <v>89.6</v>
      </c>
      <c r="Q995" s="9" t="s">
        <v>1143</v>
      </c>
      <c r="R995" s="9" t="s">
        <v>1347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6"/>
        <v>424.45</v>
      </c>
      <c r="Q996" s="9" t="s">
        <v>1143</v>
      </c>
      <c r="R996" s="9" t="s">
        <v>1347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6"/>
        <v>80.67</v>
      </c>
      <c r="Q997" s="9" t="s">
        <v>1143</v>
      </c>
      <c r="R997" s="9" t="s">
        <v>1347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6"/>
        <v>13</v>
      </c>
      <c r="Q998" s="9" t="s">
        <v>1143</v>
      </c>
      <c r="R998" s="9" t="s">
        <v>1347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6"/>
        <v>8.1300000000000008</v>
      </c>
      <c r="Q999" s="9" t="s">
        <v>1143</v>
      </c>
      <c r="R999" s="9" t="s">
        <v>1347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6"/>
        <v>153.43</v>
      </c>
      <c r="Q1000" s="9" t="s">
        <v>1143</v>
      </c>
      <c r="R1000" s="9" t="s">
        <v>1347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6"/>
        <v>292.08</v>
      </c>
      <c r="Q1001" s="9" t="s">
        <v>1143</v>
      </c>
      <c r="R1001" s="9" t="s">
        <v>1347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6"/>
        <v>3304</v>
      </c>
      <c r="Q1002" s="9" t="s">
        <v>1143</v>
      </c>
      <c r="R1002" s="9" t="s">
        <v>1347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6"/>
        <v>1300</v>
      </c>
      <c r="Q1003" s="9" t="s">
        <v>1143</v>
      </c>
      <c r="R1003" s="9" t="s">
        <v>1347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6"/>
        <v>134.55000000000001</v>
      </c>
      <c r="Q1004" s="9" t="s">
        <v>1143</v>
      </c>
      <c r="R1004" s="9" t="s">
        <v>1347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6"/>
        <v>214.07</v>
      </c>
      <c r="Q1005" s="9" t="s">
        <v>1143</v>
      </c>
      <c r="R1005" s="9" t="s">
        <v>1347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6"/>
        <v>216.34</v>
      </c>
      <c r="Q1006" s="9" t="s">
        <v>1143</v>
      </c>
      <c r="R1006" s="9" t="s">
        <v>1347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6"/>
        <v>932.31</v>
      </c>
      <c r="Q1007" s="9" t="s">
        <v>1143</v>
      </c>
      <c r="R1007" s="9" t="s">
        <v>1347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6"/>
        <v>29.25</v>
      </c>
      <c r="Q1008" s="9" t="s">
        <v>1143</v>
      </c>
      <c r="R1008" s="9" t="s">
        <v>1347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6"/>
        <v>174.95</v>
      </c>
      <c r="Q1009" s="9" t="s">
        <v>1143</v>
      </c>
      <c r="R1009" s="9" t="s">
        <v>1347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6"/>
        <v>250</v>
      </c>
      <c r="Q1010" s="9" t="s">
        <v>1143</v>
      </c>
      <c r="R1010" s="9" t="s">
        <v>1347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6"/>
        <v>65</v>
      </c>
      <c r="Q1011" s="9" t="s">
        <v>1143</v>
      </c>
      <c r="R1011" s="9" t="s">
        <v>1347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6"/>
        <v>55</v>
      </c>
      <c r="Q1012" s="9" t="s">
        <v>1143</v>
      </c>
      <c r="R1012" s="9" t="s">
        <v>1347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6"/>
        <v>75</v>
      </c>
      <c r="Q1013" s="9" t="s">
        <v>1143</v>
      </c>
      <c r="R1013" s="9" t="s">
        <v>1347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6"/>
        <v>1389.36</v>
      </c>
      <c r="Q1014" s="9" t="s">
        <v>1143</v>
      </c>
      <c r="R1014" s="9" t="s">
        <v>1347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6"/>
        <v>95.91</v>
      </c>
      <c r="Q1015" s="9" t="s">
        <v>1143</v>
      </c>
      <c r="R1015" s="9" t="s">
        <v>1347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6"/>
        <v>191.25</v>
      </c>
      <c r="Q1016" s="9" t="s">
        <v>1143</v>
      </c>
      <c r="R1016" s="9" t="s">
        <v>1347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6"/>
        <v>40</v>
      </c>
      <c r="Q1017" s="9" t="s">
        <v>1143</v>
      </c>
      <c r="R1017" s="9" t="s">
        <v>1347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>
        <f t="shared" si="76"/>
        <v>74.790000000000006</v>
      </c>
      <c r="Q1018" s="9" t="s">
        <v>1143</v>
      </c>
      <c r="R1018" s="9" t="s">
        <v>1347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>
        <f t="shared" si="76"/>
        <v>161.12</v>
      </c>
      <c r="Q1019" s="9" t="s">
        <v>1143</v>
      </c>
      <c r="R1019" s="9" t="s">
        <v>1347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>
        <f t="shared" si="76"/>
        <v>88.71</v>
      </c>
      <c r="Q1020" s="9" t="s">
        <v>1143</v>
      </c>
      <c r="R1020" s="9" t="s">
        <v>1347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>
        <f t="shared" si="76"/>
        <v>53.25</v>
      </c>
      <c r="Q1021" s="9" t="s">
        <v>1143</v>
      </c>
      <c r="R1021" s="9" t="s">
        <v>1347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>
        <f t="shared" si="76"/>
        <v>106.2</v>
      </c>
      <c r="Q1022" s="9" t="s">
        <v>1636</v>
      </c>
      <c r="R1022" s="9" t="s">
        <v>2128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>
        <f t="shared" si="76"/>
        <v>22.08</v>
      </c>
      <c r="Q1023" s="9" t="s">
        <v>1636</v>
      </c>
      <c r="R1023" s="9" t="s">
        <v>2128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>
        <f t="shared" si="76"/>
        <v>31.05</v>
      </c>
      <c r="Q1024" s="9" t="s">
        <v>1636</v>
      </c>
      <c r="R1024" s="9" t="s">
        <v>2128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>
        <f t="shared" si="76"/>
        <v>36.21</v>
      </c>
      <c r="Q1025" s="9" t="s">
        <v>1636</v>
      </c>
      <c r="R1025" s="9" t="s">
        <v>2128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ref="O1026:O1089" si="80">ROUND(E1026/D1026*100,0)</f>
        <v>119</v>
      </c>
      <c r="P1026">
        <f t="shared" si="76"/>
        <v>388.98</v>
      </c>
      <c r="Q1026" s="9" t="s">
        <v>1636</v>
      </c>
      <c r="R1026" s="9" t="s">
        <v>2128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1636</v>
      </c>
      <c r="R1027" s="9" t="s">
        <v>2128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si="81"/>
        <v>57.38</v>
      </c>
      <c r="Q1028" s="9" t="s">
        <v>1636</v>
      </c>
      <c r="R1028" s="9" t="s">
        <v>2128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1"/>
        <v>69.67</v>
      </c>
      <c r="Q1029" s="9" t="s">
        <v>1636</v>
      </c>
      <c r="R1029" s="9" t="s">
        <v>2128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1"/>
        <v>45.99</v>
      </c>
      <c r="Q1030" s="9" t="s">
        <v>1636</v>
      </c>
      <c r="R1030" s="9" t="s">
        <v>2128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1"/>
        <v>79.260000000000005</v>
      </c>
      <c r="Q1031" s="9" t="s">
        <v>1636</v>
      </c>
      <c r="R1031" s="9" t="s">
        <v>2128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1"/>
        <v>43.03</v>
      </c>
      <c r="Q1032" s="9" t="s">
        <v>1636</v>
      </c>
      <c r="R1032" s="9" t="s">
        <v>2128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1"/>
        <v>108.48</v>
      </c>
      <c r="Q1033" s="9" t="s">
        <v>1636</v>
      </c>
      <c r="R1033" s="9" t="s">
        <v>2128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1"/>
        <v>61.03</v>
      </c>
      <c r="Q1034" s="9" t="s">
        <v>1636</v>
      </c>
      <c r="R1034" s="9" t="s">
        <v>2128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1"/>
        <v>50.59</v>
      </c>
      <c r="Q1035" s="9" t="s">
        <v>1636</v>
      </c>
      <c r="R1035" s="9" t="s">
        <v>2128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1"/>
        <v>39.159999999999997</v>
      </c>
      <c r="Q1036" s="9" t="s">
        <v>1636</v>
      </c>
      <c r="R1036" s="9" t="s">
        <v>2128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1"/>
        <v>65.16</v>
      </c>
      <c r="Q1037" s="9" t="s">
        <v>1636</v>
      </c>
      <c r="R1037" s="9" t="s">
        <v>2128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1"/>
        <v>23.96</v>
      </c>
      <c r="Q1038" s="9" t="s">
        <v>1636</v>
      </c>
      <c r="R1038" s="9" t="s">
        <v>2128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1"/>
        <v>48.62</v>
      </c>
      <c r="Q1039" s="9" t="s">
        <v>1636</v>
      </c>
      <c r="R1039" s="9" t="s">
        <v>2128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1"/>
        <v>35.74</v>
      </c>
      <c r="Q1040" s="9" t="s">
        <v>1636</v>
      </c>
      <c r="R1040" s="9" t="s">
        <v>2128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1"/>
        <v>21.37</v>
      </c>
      <c r="Q1041" s="9" t="s">
        <v>1636</v>
      </c>
      <c r="R1041" s="9" t="s">
        <v>2128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1"/>
        <v>250</v>
      </c>
      <c r="Q1042" s="9" t="s">
        <v>2170</v>
      </c>
      <c r="R1042" s="9" t="s">
        <v>2171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1"/>
        <v>0</v>
      </c>
      <c r="Q1043" s="9" t="s">
        <v>2170</v>
      </c>
      <c r="R1043" s="9" t="s">
        <v>2171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1"/>
        <v>10</v>
      </c>
      <c r="Q1044" s="9" t="s">
        <v>2170</v>
      </c>
      <c r="R1044" s="9" t="s">
        <v>2171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1"/>
        <v>29.24</v>
      </c>
      <c r="Q1045" s="9" t="s">
        <v>2170</v>
      </c>
      <c r="R1045" s="9" t="s">
        <v>2171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1"/>
        <v>3</v>
      </c>
      <c r="Q1046" s="9" t="s">
        <v>2170</v>
      </c>
      <c r="R1046" s="9" t="s">
        <v>2171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1"/>
        <v>33.25</v>
      </c>
      <c r="Q1047" s="9" t="s">
        <v>2170</v>
      </c>
      <c r="R1047" s="9" t="s">
        <v>2171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1"/>
        <v>0</v>
      </c>
      <c r="Q1048" s="9" t="s">
        <v>2170</v>
      </c>
      <c r="R1048" s="9" t="s">
        <v>2171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1"/>
        <v>1</v>
      </c>
      <c r="Q1049" s="9" t="s">
        <v>2170</v>
      </c>
      <c r="R1049" s="9" t="s">
        <v>2171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1"/>
        <v>53</v>
      </c>
      <c r="Q1050" s="9" t="s">
        <v>2170</v>
      </c>
      <c r="R1050" s="9" t="s">
        <v>2171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1"/>
        <v>0</v>
      </c>
      <c r="Q1051" s="9" t="s">
        <v>2170</v>
      </c>
      <c r="R1051" s="9" t="s">
        <v>2171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1"/>
        <v>0</v>
      </c>
      <c r="Q1052" s="9" t="s">
        <v>2170</v>
      </c>
      <c r="R1052" s="9" t="s">
        <v>2171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1"/>
        <v>0</v>
      </c>
      <c r="Q1053" s="9" t="s">
        <v>2170</v>
      </c>
      <c r="R1053" s="9" t="s">
        <v>2171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1"/>
        <v>0</v>
      </c>
      <c r="Q1054" s="9" t="s">
        <v>2170</v>
      </c>
      <c r="R1054" s="9" t="s">
        <v>2171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1"/>
        <v>15</v>
      </c>
      <c r="Q1055" s="9" t="s">
        <v>2170</v>
      </c>
      <c r="R1055" s="9" t="s">
        <v>2171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1"/>
        <v>0</v>
      </c>
      <c r="Q1056" s="9" t="s">
        <v>2170</v>
      </c>
      <c r="R1056" s="9" t="s">
        <v>2171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1"/>
        <v>0</v>
      </c>
      <c r="Q1057" s="9" t="s">
        <v>2170</v>
      </c>
      <c r="R1057" s="9" t="s">
        <v>2171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1"/>
        <v>0</v>
      </c>
      <c r="Q1058" s="9" t="s">
        <v>2170</v>
      </c>
      <c r="R1058" s="9" t="s">
        <v>2171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1"/>
        <v>0</v>
      </c>
      <c r="Q1059" s="9" t="s">
        <v>2170</v>
      </c>
      <c r="R1059" s="9" t="s">
        <v>2171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1"/>
        <v>0</v>
      </c>
      <c r="Q1060" s="9" t="s">
        <v>2170</v>
      </c>
      <c r="R1060" s="9" t="s">
        <v>2171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1"/>
        <v>0</v>
      </c>
      <c r="Q1061" s="9" t="s">
        <v>2170</v>
      </c>
      <c r="R1061" s="9" t="s">
        <v>2171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1"/>
        <v>50</v>
      </c>
      <c r="Q1062" s="9" t="s">
        <v>2170</v>
      </c>
      <c r="R1062" s="9" t="s">
        <v>2171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1"/>
        <v>0</v>
      </c>
      <c r="Q1063" s="9" t="s">
        <v>2170</v>
      </c>
      <c r="R1063" s="9" t="s">
        <v>2171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1"/>
        <v>47.5</v>
      </c>
      <c r="Q1064" s="9" t="s">
        <v>2170</v>
      </c>
      <c r="R1064" s="9" t="s">
        <v>2171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1"/>
        <v>0</v>
      </c>
      <c r="Q1065" s="9" t="s">
        <v>2170</v>
      </c>
      <c r="R1065" s="9" t="s">
        <v>2171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1"/>
        <v>65.67</v>
      </c>
      <c r="Q1066" s="9" t="s">
        <v>2221</v>
      </c>
      <c r="R1066" s="9" t="s">
        <v>2222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1"/>
        <v>16.2</v>
      </c>
      <c r="Q1067" s="9" t="s">
        <v>2221</v>
      </c>
      <c r="R1067" s="9" t="s">
        <v>2222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1"/>
        <v>34.130000000000003</v>
      </c>
      <c r="Q1068" s="9" t="s">
        <v>2221</v>
      </c>
      <c r="R1068" s="9" t="s">
        <v>2222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1"/>
        <v>13</v>
      </c>
      <c r="Q1069" s="9" t="s">
        <v>2221</v>
      </c>
      <c r="R1069" s="9" t="s">
        <v>2222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1"/>
        <v>11.25</v>
      </c>
      <c r="Q1070" s="9" t="s">
        <v>2221</v>
      </c>
      <c r="R1070" s="9" t="s">
        <v>2222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1"/>
        <v>40.479999999999997</v>
      </c>
      <c r="Q1071" s="9" t="s">
        <v>2221</v>
      </c>
      <c r="R1071" s="9" t="s">
        <v>2222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1"/>
        <v>35</v>
      </c>
      <c r="Q1072" s="9" t="s">
        <v>2221</v>
      </c>
      <c r="R1072" s="9" t="s">
        <v>2222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1"/>
        <v>0</v>
      </c>
      <c r="Q1073" s="9" t="s">
        <v>2221</v>
      </c>
      <c r="R1073" s="9" t="s">
        <v>2222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1"/>
        <v>12.75</v>
      </c>
      <c r="Q1074" s="9" t="s">
        <v>2221</v>
      </c>
      <c r="R1074" s="9" t="s">
        <v>2222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1"/>
        <v>10</v>
      </c>
      <c r="Q1075" s="9" t="s">
        <v>2221</v>
      </c>
      <c r="R1075" s="9" t="s">
        <v>2222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1"/>
        <v>113.57</v>
      </c>
      <c r="Q1076" s="9" t="s">
        <v>2221</v>
      </c>
      <c r="R1076" s="9" t="s">
        <v>2222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1"/>
        <v>15</v>
      </c>
      <c r="Q1077" s="9" t="s">
        <v>2221</v>
      </c>
      <c r="R1077" s="9" t="s">
        <v>2222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1"/>
        <v>48.28</v>
      </c>
      <c r="Q1078" s="9" t="s">
        <v>2221</v>
      </c>
      <c r="R1078" s="9" t="s">
        <v>2222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1"/>
        <v>43.98</v>
      </c>
      <c r="Q1079" s="9" t="s">
        <v>2221</v>
      </c>
      <c r="R1079" s="9" t="s">
        <v>2222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1"/>
        <v>9</v>
      </c>
      <c r="Q1080" s="9" t="s">
        <v>2221</v>
      </c>
      <c r="R1080" s="9" t="s">
        <v>2222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1"/>
        <v>37.67</v>
      </c>
      <c r="Q1081" s="9" t="s">
        <v>2221</v>
      </c>
      <c r="R1081" s="9" t="s">
        <v>2222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>
        <f t="shared" si="81"/>
        <v>18.579999999999998</v>
      </c>
      <c r="Q1082" s="9" t="s">
        <v>2221</v>
      </c>
      <c r="R1082" s="9" t="s">
        <v>2222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>
        <f t="shared" si="81"/>
        <v>3</v>
      </c>
      <c r="Q1083" s="9" t="s">
        <v>2221</v>
      </c>
      <c r="R1083" s="9" t="s">
        <v>2222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>
        <f t="shared" si="81"/>
        <v>18.670000000000002</v>
      </c>
      <c r="Q1084" s="9" t="s">
        <v>2221</v>
      </c>
      <c r="R1084" s="9" t="s">
        <v>2222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>
        <f t="shared" si="81"/>
        <v>410</v>
      </c>
      <c r="Q1085" s="9" t="s">
        <v>2221</v>
      </c>
      <c r="R1085" s="9" t="s">
        <v>2222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>
        <f t="shared" si="81"/>
        <v>0</v>
      </c>
      <c r="Q1086" s="9" t="s">
        <v>2221</v>
      </c>
      <c r="R1086" s="9" t="s">
        <v>2222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>
        <f t="shared" si="81"/>
        <v>114</v>
      </c>
      <c r="Q1087" s="9" t="s">
        <v>2221</v>
      </c>
      <c r="R1087" s="9" t="s">
        <v>2222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>
        <f t="shared" si="81"/>
        <v>7.5</v>
      </c>
      <c r="Q1088" s="9" t="s">
        <v>2221</v>
      </c>
      <c r="R1088" s="9" t="s">
        <v>2222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>
        <f t="shared" si="81"/>
        <v>0</v>
      </c>
      <c r="Q1089" s="9" t="s">
        <v>2221</v>
      </c>
      <c r="R1089" s="9" t="s">
        <v>2222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85">ROUND(E1090/D1090*100,0)</f>
        <v>14</v>
      </c>
      <c r="P1090">
        <f t="shared" si="81"/>
        <v>43.42</v>
      </c>
      <c r="Q1090" s="9" t="s">
        <v>2221</v>
      </c>
      <c r="R1090" s="9" t="s">
        <v>2222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85"/>
        <v>8</v>
      </c>
      <c r="P1091">
        <f t="shared" ref="P1091:P1154" si="86">IFERROR(ROUND(E1091/L1091,2),0)</f>
        <v>23.96</v>
      </c>
      <c r="Q1091" s="9" t="s">
        <v>2221</v>
      </c>
      <c r="R1091" s="9" t="s">
        <v>2222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si="86"/>
        <v>5</v>
      </c>
      <c r="Q1092" s="9" t="s">
        <v>2221</v>
      </c>
      <c r="R1092" s="9" t="s">
        <v>2222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6"/>
        <v>12.5</v>
      </c>
      <c r="Q1093" s="9" t="s">
        <v>2221</v>
      </c>
      <c r="R1093" s="9" t="s">
        <v>2222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6"/>
        <v>3</v>
      </c>
      <c r="Q1094" s="9" t="s">
        <v>2221</v>
      </c>
      <c r="R1094" s="9" t="s">
        <v>2222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6"/>
        <v>10.56</v>
      </c>
      <c r="Q1095" s="9" t="s">
        <v>2221</v>
      </c>
      <c r="R1095" s="9" t="s">
        <v>2222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6"/>
        <v>122</v>
      </c>
      <c r="Q1096" s="9" t="s">
        <v>2221</v>
      </c>
      <c r="R1096" s="9" t="s">
        <v>2222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6"/>
        <v>267.81</v>
      </c>
      <c r="Q1097" s="9" t="s">
        <v>2221</v>
      </c>
      <c r="R1097" s="9" t="s">
        <v>2222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6"/>
        <v>74.209999999999994</v>
      </c>
      <c r="Q1098" s="9" t="s">
        <v>2221</v>
      </c>
      <c r="R1098" s="9" t="s">
        <v>2222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6"/>
        <v>6.71</v>
      </c>
      <c r="Q1099" s="9" t="s">
        <v>2221</v>
      </c>
      <c r="R1099" s="9" t="s">
        <v>2222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6"/>
        <v>81.95</v>
      </c>
      <c r="Q1100" s="9" t="s">
        <v>2221</v>
      </c>
      <c r="R1100" s="9" t="s">
        <v>2222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6"/>
        <v>25</v>
      </c>
      <c r="Q1101" s="9" t="s">
        <v>2221</v>
      </c>
      <c r="R1101" s="9" t="s">
        <v>2222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6"/>
        <v>10</v>
      </c>
      <c r="Q1102" s="9" t="s">
        <v>2221</v>
      </c>
      <c r="R1102" s="9" t="s">
        <v>2222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6"/>
        <v>6.83</v>
      </c>
      <c r="Q1103" s="9" t="s">
        <v>2221</v>
      </c>
      <c r="R1103" s="9" t="s">
        <v>2222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6"/>
        <v>17.71</v>
      </c>
      <c r="Q1104" s="9" t="s">
        <v>2221</v>
      </c>
      <c r="R1104" s="9" t="s">
        <v>2222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6"/>
        <v>16.2</v>
      </c>
      <c r="Q1105" s="9" t="s">
        <v>2221</v>
      </c>
      <c r="R1105" s="9" t="s">
        <v>2222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6"/>
        <v>80.3</v>
      </c>
      <c r="Q1106" s="9" t="s">
        <v>2221</v>
      </c>
      <c r="R1106" s="9" t="s">
        <v>2222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6"/>
        <v>71.55</v>
      </c>
      <c r="Q1107" s="9" t="s">
        <v>2221</v>
      </c>
      <c r="R1107" s="9" t="s">
        <v>2222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6"/>
        <v>23.57</v>
      </c>
      <c r="Q1108" s="9" t="s">
        <v>2221</v>
      </c>
      <c r="R1108" s="9" t="s">
        <v>2222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6"/>
        <v>0</v>
      </c>
      <c r="Q1109" s="9" t="s">
        <v>2221</v>
      </c>
      <c r="R1109" s="9" t="s">
        <v>2222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6"/>
        <v>34.880000000000003</v>
      </c>
      <c r="Q1110" s="9" t="s">
        <v>2221</v>
      </c>
      <c r="R1110" s="9" t="s">
        <v>2222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6"/>
        <v>15</v>
      </c>
      <c r="Q1111" s="9" t="s">
        <v>2221</v>
      </c>
      <c r="R1111" s="9" t="s">
        <v>2222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6"/>
        <v>23.18</v>
      </c>
      <c r="Q1112" s="9" t="s">
        <v>2221</v>
      </c>
      <c r="R1112" s="9" t="s">
        <v>2222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6"/>
        <v>1</v>
      </c>
      <c r="Q1113" s="9" t="s">
        <v>2221</v>
      </c>
      <c r="R1113" s="9" t="s">
        <v>2222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6"/>
        <v>100.23</v>
      </c>
      <c r="Q1114" s="9" t="s">
        <v>2221</v>
      </c>
      <c r="R1114" s="9" t="s">
        <v>2222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6"/>
        <v>5</v>
      </c>
      <c r="Q1115" s="9" t="s">
        <v>2221</v>
      </c>
      <c r="R1115" s="9" t="s">
        <v>2222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6"/>
        <v>3.33</v>
      </c>
      <c r="Q1116" s="9" t="s">
        <v>2221</v>
      </c>
      <c r="R1116" s="9" t="s">
        <v>2222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6"/>
        <v>13.25</v>
      </c>
      <c r="Q1117" s="9" t="s">
        <v>2221</v>
      </c>
      <c r="R1117" s="9" t="s">
        <v>2222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6"/>
        <v>17.850000000000001</v>
      </c>
      <c r="Q1118" s="9" t="s">
        <v>2221</v>
      </c>
      <c r="R1118" s="9" t="s">
        <v>2222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6"/>
        <v>10.38</v>
      </c>
      <c r="Q1119" s="9" t="s">
        <v>2221</v>
      </c>
      <c r="R1119" s="9" t="s">
        <v>2222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6"/>
        <v>36.33</v>
      </c>
      <c r="Q1120" s="9" t="s">
        <v>2221</v>
      </c>
      <c r="R1120" s="9" t="s">
        <v>2222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6"/>
        <v>5</v>
      </c>
      <c r="Q1121" s="9" t="s">
        <v>2221</v>
      </c>
      <c r="R1121" s="9" t="s">
        <v>2222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6"/>
        <v>0</v>
      </c>
      <c r="Q1122" s="9" t="s">
        <v>2221</v>
      </c>
      <c r="R1122" s="9" t="s">
        <v>2222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6"/>
        <v>5.8</v>
      </c>
      <c r="Q1123" s="9" t="s">
        <v>2221</v>
      </c>
      <c r="R1123" s="9" t="s">
        <v>2222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6"/>
        <v>0</v>
      </c>
      <c r="Q1124" s="9" t="s">
        <v>2221</v>
      </c>
      <c r="R1124" s="9" t="s">
        <v>2222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6"/>
        <v>3.67</v>
      </c>
      <c r="Q1125" s="9" t="s">
        <v>2221</v>
      </c>
      <c r="R1125" s="9" t="s">
        <v>2222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6"/>
        <v>60.71</v>
      </c>
      <c r="Q1126" s="9" t="s">
        <v>2221</v>
      </c>
      <c r="R1126" s="9" t="s">
        <v>2344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6"/>
        <v>0</v>
      </c>
      <c r="Q1127" s="9" t="s">
        <v>2221</v>
      </c>
      <c r="R1127" s="9" t="s">
        <v>2344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6"/>
        <v>5</v>
      </c>
      <c r="Q1128" s="9" t="s">
        <v>2221</v>
      </c>
      <c r="R1128" s="9" t="s">
        <v>2344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6"/>
        <v>25.43</v>
      </c>
      <c r="Q1129" s="9" t="s">
        <v>2221</v>
      </c>
      <c r="R1129" s="9" t="s">
        <v>2344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6"/>
        <v>1</v>
      </c>
      <c r="Q1130" s="9" t="s">
        <v>2221</v>
      </c>
      <c r="R1130" s="9" t="s">
        <v>2344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6"/>
        <v>10.5</v>
      </c>
      <c r="Q1131" s="9" t="s">
        <v>2221</v>
      </c>
      <c r="R1131" s="9" t="s">
        <v>2344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6"/>
        <v>3.67</v>
      </c>
      <c r="Q1132" s="9" t="s">
        <v>2221</v>
      </c>
      <c r="R1132" s="9" t="s">
        <v>2344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6"/>
        <v>0</v>
      </c>
      <c r="Q1133" s="9" t="s">
        <v>2221</v>
      </c>
      <c r="R1133" s="9" t="s">
        <v>2344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6"/>
        <v>110.62</v>
      </c>
      <c r="Q1134" s="9" t="s">
        <v>2221</v>
      </c>
      <c r="R1134" s="9" t="s">
        <v>2344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6"/>
        <v>20</v>
      </c>
      <c r="Q1135" s="9" t="s">
        <v>2221</v>
      </c>
      <c r="R1135" s="9" t="s">
        <v>2344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6"/>
        <v>1</v>
      </c>
      <c r="Q1136" s="9" t="s">
        <v>2221</v>
      </c>
      <c r="R1136" s="9" t="s">
        <v>2344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6"/>
        <v>50</v>
      </c>
      <c r="Q1137" s="9" t="s">
        <v>2221</v>
      </c>
      <c r="R1137" s="9" t="s">
        <v>2344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6"/>
        <v>45</v>
      </c>
      <c r="Q1138" s="9" t="s">
        <v>2221</v>
      </c>
      <c r="R1138" s="9" t="s">
        <v>2344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6"/>
        <v>253.21</v>
      </c>
      <c r="Q1139" s="9" t="s">
        <v>2221</v>
      </c>
      <c r="R1139" s="9" t="s">
        <v>2344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6"/>
        <v>31.25</v>
      </c>
      <c r="Q1140" s="9" t="s">
        <v>2221</v>
      </c>
      <c r="R1140" s="9" t="s">
        <v>2344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6"/>
        <v>5</v>
      </c>
      <c r="Q1141" s="9" t="s">
        <v>2221</v>
      </c>
      <c r="R1141" s="9" t="s">
        <v>2344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6"/>
        <v>0</v>
      </c>
      <c r="Q1142" s="9" t="s">
        <v>2221</v>
      </c>
      <c r="R1142" s="9" t="s">
        <v>2344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6"/>
        <v>0</v>
      </c>
      <c r="Q1143" s="9" t="s">
        <v>2221</v>
      </c>
      <c r="R1143" s="9" t="s">
        <v>2344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6"/>
        <v>0</v>
      </c>
      <c r="Q1144" s="9" t="s">
        <v>2221</v>
      </c>
      <c r="R1144" s="9" t="s">
        <v>2344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6"/>
        <v>23.25</v>
      </c>
      <c r="Q1145" s="9" t="s">
        <v>2221</v>
      </c>
      <c r="R1145" s="9" t="s">
        <v>2344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>
        <f t="shared" si="86"/>
        <v>0</v>
      </c>
      <c r="Q1146" s="9" t="s">
        <v>2386</v>
      </c>
      <c r="R1146" s="9" t="s">
        <v>2387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>
        <f t="shared" si="86"/>
        <v>100</v>
      </c>
      <c r="Q1147" s="9" t="s">
        <v>2386</v>
      </c>
      <c r="R1147" s="9" t="s">
        <v>2387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>
        <f t="shared" si="86"/>
        <v>44.17</v>
      </c>
      <c r="Q1148" s="9" t="s">
        <v>2386</v>
      </c>
      <c r="R1148" s="9" t="s">
        <v>2387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>
        <f t="shared" si="86"/>
        <v>0</v>
      </c>
      <c r="Q1149" s="9" t="s">
        <v>2386</v>
      </c>
      <c r="R1149" s="9" t="s">
        <v>2387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>
        <f t="shared" si="86"/>
        <v>24.33</v>
      </c>
      <c r="Q1150" s="9" t="s">
        <v>2386</v>
      </c>
      <c r="R1150" s="9" t="s">
        <v>2387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>
        <f t="shared" si="86"/>
        <v>37.5</v>
      </c>
      <c r="Q1151" s="9" t="s">
        <v>2386</v>
      </c>
      <c r="R1151" s="9" t="s">
        <v>2387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>
        <f t="shared" si="86"/>
        <v>42</v>
      </c>
      <c r="Q1152" s="9" t="s">
        <v>2386</v>
      </c>
      <c r="R1152" s="9" t="s">
        <v>2387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>
        <f t="shared" si="86"/>
        <v>0</v>
      </c>
      <c r="Q1153" s="9" t="s">
        <v>2386</v>
      </c>
      <c r="R1153" s="9" t="s">
        <v>2387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90">ROUND(E1154/D1154*100,0)</f>
        <v>6</v>
      </c>
      <c r="P1154">
        <f t="shared" si="86"/>
        <v>60.73</v>
      </c>
      <c r="Q1154" s="9" t="s">
        <v>2386</v>
      </c>
      <c r="R1154" s="9" t="s">
        <v>2387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90"/>
        <v>1</v>
      </c>
      <c r="P1155">
        <f t="shared" ref="P1155:P1218" si="91">IFERROR(ROUND(E1155/L1155,2),0)</f>
        <v>50</v>
      </c>
      <c r="Q1155" s="9" t="s">
        <v>2386</v>
      </c>
      <c r="R1155" s="9" t="s">
        <v>2387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si="91"/>
        <v>108.33</v>
      </c>
      <c r="Q1156" s="9" t="s">
        <v>2386</v>
      </c>
      <c r="R1156" s="9" t="s">
        <v>2387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1"/>
        <v>23.5</v>
      </c>
      <c r="Q1157" s="9" t="s">
        <v>2386</v>
      </c>
      <c r="R1157" s="9" t="s">
        <v>2387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1"/>
        <v>0</v>
      </c>
      <c r="Q1158" s="9" t="s">
        <v>2386</v>
      </c>
      <c r="R1158" s="9" t="s">
        <v>2387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1"/>
        <v>50.33</v>
      </c>
      <c r="Q1159" s="9" t="s">
        <v>2386</v>
      </c>
      <c r="R1159" s="9" t="s">
        <v>2387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1"/>
        <v>11.67</v>
      </c>
      <c r="Q1160" s="9" t="s">
        <v>2386</v>
      </c>
      <c r="R1160" s="9" t="s">
        <v>2387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1"/>
        <v>0</v>
      </c>
      <c r="Q1161" s="9" t="s">
        <v>2386</v>
      </c>
      <c r="R1161" s="9" t="s">
        <v>2387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1"/>
        <v>60.79</v>
      </c>
      <c r="Q1162" s="9" t="s">
        <v>2386</v>
      </c>
      <c r="R1162" s="9" t="s">
        <v>2387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1"/>
        <v>0</v>
      </c>
      <c r="Q1163" s="9" t="s">
        <v>2386</v>
      </c>
      <c r="R1163" s="9" t="s">
        <v>2387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1"/>
        <v>17.5</v>
      </c>
      <c r="Q1164" s="9" t="s">
        <v>2386</v>
      </c>
      <c r="R1164" s="9" t="s">
        <v>2387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1"/>
        <v>0</v>
      </c>
      <c r="Q1165" s="9" t="s">
        <v>2386</v>
      </c>
      <c r="R1165" s="9" t="s">
        <v>2387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1"/>
        <v>0</v>
      </c>
      <c r="Q1166" s="9" t="s">
        <v>2386</v>
      </c>
      <c r="R1166" s="9" t="s">
        <v>2387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1"/>
        <v>82.82</v>
      </c>
      <c r="Q1167" s="9" t="s">
        <v>2386</v>
      </c>
      <c r="R1167" s="9" t="s">
        <v>2387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1"/>
        <v>358.88</v>
      </c>
      <c r="Q1168" s="9" t="s">
        <v>2386</v>
      </c>
      <c r="R1168" s="9" t="s">
        <v>2387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1"/>
        <v>61.19</v>
      </c>
      <c r="Q1169" s="9" t="s">
        <v>2386</v>
      </c>
      <c r="R1169" s="9" t="s">
        <v>2387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1"/>
        <v>340</v>
      </c>
      <c r="Q1170" s="9" t="s">
        <v>2386</v>
      </c>
      <c r="R1170" s="9" t="s">
        <v>2387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1"/>
        <v>5.67</v>
      </c>
      <c r="Q1171" s="9" t="s">
        <v>2386</v>
      </c>
      <c r="R1171" s="9" t="s">
        <v>2387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1"/>
        <v>50</v>
      </c>
      <c r="Q1172" s="9" t="s">
        <v>2386</v>
      </c>
      <c r="R1172" s="9" t="s">
        <v>2387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1"/>
        <v>25</v>
      </c>
      <c r="Q1173" s="9" t="s">
        <v>2386</v>
      </c>
      <c r="R1173" s="9" t="s">
        <v>2387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1"/>
        <v>0</v>
      </c>
      <c r="Q1174" s="9" t="s">
        <v>2386</v>
      </c>
      <c r="R1174" s="9" t="s">
        <v>2387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1"/>
        <v>30</v>
      </c>
      <c r="Q1175" s="9" t="s">
        <v>2386</v>
      </c>
      <c r="R1175" s="9" t="s">
        <v>2387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1"/>
        <v>46.63</v>
      </c>
      <c r="Q1176" s="9" t="s">
        <v>2386</v>
      </c>
      <c r="R1176" s="9" t="s">
        <v>2387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1"/>
        <v>65</v>
      </c>
      <c r="Q1177" s="9" t="s">
        <v>2386</v>
      </c>
      <c r="R1177" s="9" t="s">
        <v>2387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1"/>
        <v>10</v>
      </c>
      <c r="Q1178" s="9" t="s">
        <v>2386</v>
      </c>
      <c r="R1178" s="9" t="s">
        <v>2387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1"/>
        <v>0</v>
      </c>
      <c r="Q1179" s="9" t="s">
        <v>2386</v>
      </c>
      <c r="R1179" s="9" t="s">
        <v>2387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1"/>
        <v>5</v>
      </c>
      <c r="Q1180" s="9" t="s">
        <v>2386</v>
      </c>
      <c r="R1180" s="9" t="s">
        <v>2387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1"/>
        <v>640</v>
      </c>
      <c r="Q1181" s="9" t="s">
        <v>2386</v>
      </c>
      <c r="R1181" s="9" t="s">
        <v>2387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1"/>
        <v>69.12</v>
      </c>
      <c r="Q1182" s="9" t="s">
        <v>2386</v>
      </c>
      <c r="R1182" s="9" t="s">
        <v>2387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1"/>
        <v>1.33</v>
      </c>
      <c r="Q1183" s="9" t="s">
        <v>2386</v>
      </c>
      <c r="R1183" s="9" t="s">
        <v>2387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1"/>
        <v>10.5</v>
      </c>
      <c r="Q1184" s="9" t="s">
        <v>2386</v>
      </c>
      <c r="R1184" s="9" t="s">
        <v>2387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1"/>
        <v>33.33</v>
      </c>
      <c r="Q1185" s="9" t="s">
        <v>2386</v>
      </c>
      <c r="R1185" s="9" t="s">
        <v>2387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1"/>
        <v>61.56</v>
      </c>
      <c r="Q1186" s="9" t="s">
        <v>2469</v>
      </c>
      <c r="R1186" s="9" t="s">
        <v>2470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1"/>
        <v>118.74</v>
      </c>
      <c r="Q1187" s="9" t="s">
        <v>2469</v>
      </c>
      <c r="R1187" s="9" t="s">
        <v>2470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1"/>
        <v>65.08</v>
      </c>
      <c r="Q1188" s="9" t="s">
        <v>2469</v>
      </c>
      <c r="R1188" s="9" t="s">
        <v>2470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1"/>
        <v>130.16</v>
      </c>
      <c r="Q1189" s="9" t="s">
        <v>2469</v>
      </c>
      <c r="R1189" s="9" t="s">
        <v>2470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1"/>
        <v>37.78</v>
      </c>
      <c r="Q1190" s="9" t="s">
        <v>2469</v>
      </c>
      <c r="R1190" s="9" t="s">
        <v>2470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1"/>
        <v>112.79</v>
      </c>
      <c r="Q1191" s="9" t="s">
        <v>2469</v>
      </c>
      <c r="R1191" s="9" t="s">
        <v>2470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1"/>
        <v>51.92</v>
      </c>
      <c r="Q1192" s="9" t="s">
        <v>2469</v>
      </c>
      <c r="R1192" s="9" t="s">
        <v>2470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1"/>
        <v>89.24</v>
      </c>
      <c r="Q1193" s="9" t="s">
        <v>2469</v>
      </c>
      <c r="R1193" s="9" t="s">
        <v>2470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1"/>
        <v>19.329999999999998</v>
      </c>
      <c r="Q1194" s="9" t="s">
        <v>2469</v>
      </c>
      <c r="R1194" s="9" t="s">
        <v>2470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1"/>
        <v>79.97</v>
      </c>
      <c r="Q1195" s="9" t="s">
        <v>2469</v>
      </c>
      <c r="R1195" s="9" t="s">
        <v>2470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1"/>
        <v>56.41</v>
      </c>
      <c r="Q1196" s="9" t="s">
        <v>2469</v>
      </c>
      <c r="R1196" s="9" t="s">
        <v>2470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1"/>
        <v>79.41</v>
      </c>
      <c r="Q1197" s="9" t="s">
        <v>2469</v>
      </c>
      <c r="R1197" s="9" t="s">
        <v>2470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1"/>
        <v>76.44</v>
      </c>
      <c r="Q1198" s="9" t="s">
        <v>2469</v>
      </c>
      <c r="R1198" s="9" t="s">
        <v>2470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1"/>
        <v>121</v>
      </c>
      <c r="Q1199" s="9" t="s">
        <v>2469</v>
      </c>
      <c r="R1199" s="9" t="s">
        <v>2470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1"/>
        <v>54.62</v>
      </c>
      <c r="Q1200" s="9" t="s">
        <v>2469</v>
      </c>
      <c r="R1200" s="9" t="s">
        <v>2470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1"/>
        <v>299.22000000000003</v>
      </c>
      <c r="Q1201" s="9" t="s">
        <v>2469</v>
      </c>
      <c r="R1201" s="9" t="s">
        <v>2470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1"/>
        <v>58.53</v>
      </c>
      <c r="Q1202" s="9" t="s">
        <v>2469</v>
      </c>
      <c r="R1202" s="9" t="s">
        <v>2470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1"/>
        <v>55.37</v>
      </c>
      <c r="Q1203" s="9" t="s">
        <v>2469</v>
      </c>
      <c r="R1203" s="9" t="s">
        <v>2470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1"/>
        <v>183.8</v>
      </c>
      <c r="Q1204" s="9" t="s">
        <v>2469</v>
      </c>
      <c r="R1204" s="9" t="s">
        <v>2470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1"/>
        <v>165.35</v>
      </c>
      <c r="Q1205" s="9" t="s">
        <v>2469</v>
      </c>
      <c r="R1205" s="9" t="s">
        <v>2470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1"/>
        <v>234.79</v>
      </c>
      <c r="Q1206" s="9" t="s">
        <v>2469</v>
      </c>
      <c r="R1206" s="9" t="s">
        <v>2470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1"/>
        <v>211.48</v>
      </c>
      <c r="Q1207" s="9" t="s">
        <v>2469</v>
      </c>
      <c r="R1207" s="9" t="s">
        <v>2470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1"/>
        <v>32.340000000000003</v>
      </c>
      <c r="Q1208" s="9" t="s">
        <v>2469</v>
      </c>
      <c r="R1208" s="9" t="s">
        <v>2470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1"/>
        <v>123.38</v>
      </c>
      <c r="Q1209" s="9" t="s">
        <v>2469</v>
      </c>
      <c r="R1209" s="9" t="s">
        <v>2470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>
        <f t="shared" si="91"/>
        <v>207.07</v>
      </c>
      <c r="Q1210" s="9" t="s">
        <v>2469</v>
      </c>
      <c r="R1210" s="9" t="s">
        <v>2470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>
        <f t="shared" si="91"/>
        <v>138.26</v>
      </c>
      <c r="Q1211" s="9" t="s">
        <v>2469</v>
      </c>
      <c r="R1211" s="9" t="s">
        <v>2470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>
        <f t="shared" si="91"/>
        <v>493.82</v>
      </c>
      <c r="Q1212" s="9" t="s">
        <v>2469</v>
      </c>
      <c r="R1212" s="9" t="s">
        <v>2470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>
        <f t="shared" si="91"/>
        <v>168.5</v>
      </c>
      <c r="Q1213" s="9" t="s">
        <v>2469</v>
      </c>
      <c r="R1213" s="9" t="s">
        <v>2470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>
        <f t="shared" si="91"/>
        <v>38.869999999999997</v>
      </c>
      <c r="Q1214" s="9" t="s">
        <v>2469</v>
      </c>
      <c r="R1214" s="9" t="s">
        <v>2470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>
        <f t="shared" si="91"/>
        <v>61.53</v>
      </c>
      <c r="Q1215" s="9" t="s">
        <v>2469</v>
      </c>
      <c r="R1215" s="9" t="s">
        <v>2470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>
        <f t="shared" si="91"/>
        <v>105.44</v>
      </c>
      <c r="Q1216" s="9" t="s">
        <v>2469</v>
      </c>
      <c r="R1216" s="9" t="s">
        <v>2470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>
        <f t="shared" si="91"/>
        <v>71.59</v>
      </c>
      <c r="Q1217" s="9" t="s">
        <v>2469</v>
      </c>
      <c r="R1217" s="9" t="s">
        <v>2470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ref="O1218:O1281" si="95">ROUND(E1218/D1218*100,0)</f>
        <v>146</v>
      </c>
      <c r="P1218">
        <f t="shared" si="91"/>
        <v>91.88</v>
      </c>
      <c r="Q1218" s="9" t="s">
        <v>2469</v>
      </c>
      <c r="R1218" s="9" t="s">
        <v>2470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95"/>
        <v>103</v>
      </c>
      <c r="P1219">
        <f t="shared" ref="P1219:P1282" si="96">IFERROR(ROUND(E1219/L1219,2),0)</f>
        <v>148.57</v>
      </c>
      <c r="Q1219" s="9" t="s">
        <v>2469</v>
      </c>
      <c r="R1219" s="9" t="s">
        <v>2470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si="96"/>
        <v>174.21</v>
      </c>
      <c r="Q1220" s="9" t="s">
        <v>2469</v>
      </c>
      <c r="R1220" s="9" t="s">
        <v>2470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6"/>
        <v>102.86</v>
      </c>
      <c r="Q1221" s="9" t="s">
        <v>2469</v>
      </c>
      <c r="R1221" s="9" t="s">
        <v>2470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6"/>
        <v>111.18</v>
      </c>
      <c r="Q1222" s="9" t="s">
        <v>2469</v>
      </c>
      <c r="R1222" s="9" t="s">
        <v>2470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6"/>
        <v>23.8</v>
      </c>
      <c r="Q1223" s="9" t="s">
        <v>2469</v>
      </c>
      <c r="R1223" s="9" t="s">
        <v>2470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6"/>
        <v>81.27</v>
      </c>
      <c r="Q1224" s="9" t="s">
        <v>2469</v>
      </c>
      <c r="R1224" s="9" t="s">
        <v>2470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6"/>
        <v>116.21</v>
      </c>
      <c r="Q1225" s="9" t="s">
        <v>2469</v>
      </c>
      <c r="R1225" s="9" t="s">
        <v>2470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6"/>
        <v>58.89</v>
      </c>
      <c r="Q1226" s="9" t="s">
        <v>1636</v>
      </c>
      <c r="R1226" s="9" t="s">
        <v>2553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6"/>
        <v>44</v>
      </c>
      <c r="Q1227" s="9" t="s">
        <v>1636</v>
      </c>
      <c r="R1227" s="9" t="s">
        <v>2553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6"/>
        <v>48.43</v>
      </c>
      <c r="Q1228" s="9" t="s">
        <v>1636</v>
      </c>
      <c r="R1228" s="9" t="s">
        <v>2553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6"/>
        <v>0</v>
      </c>
      <c r="Q1229" s="9" t="s">
        <v>1636</v>
      </c>
      <c r="R1229" s="9" t="s">
        <v>2553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6"/>
        <v>61.04</v>
      </c>
      <c r="Q1230" s="9" t="s">
        <v>1636</v>
      </c>
      <c r="R1230" s="9" t="s">
        <v>2553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6"/>
        <v>25</v>
      </c>
      <c r="Q1231" s="9" t="s">
        <v>1636</v>
      </c>
      <c r="R1231" s="9" t="s">
        <v>2553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6"/>
        <v>0</v>
      </c>
      <c r="Q1232" s="9" t="s">
        <v>1636</v>
      </c>
      <c r="R1232" s="9" t="s">
        <v>2553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6"/>
        <v>0</v>
      </c>
      <c r="Q1233" s="9" t="s">
        <v>1636</v>
      </c>
      <c r="R1233" s="9" t="s">
        <v>2553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6"/>
        <v>40</v>
      </c>
      <c r="Q1234" s="9" t="s">
        <v>1636</v>
      </c>
      <c r="R1234" s="9" t="s">
        <v>2553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6"/>
        <v>19.329999999999998</v>
      </c>
      <c r="Q1235" s="9" t="s">
        <v>1636</v>
      </c>
      <c r="R1235" s="9" t="s">
        <v>2553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6"/>
        <v>0</v>
      </c>
      <c r="Q1236" s="9" t="s">
        <v>1636</v>
      </c>
      <c r="R1236" s="9" t="s">
        <v>2553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6"/>
        <v>35</v>
      </c>
      <c r="Q1237" s="9" t="s">
        <v>1636</v>
      </c>
      <c r="R1237" s="9" t="s">
        <v>2553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6"/>
        <v>0</v>
      </c>
      <c r="Q1238" s="9" t="s">
        <v>1636</v>
      </c>
      <c r="R1238" s="9" t="s">
        <v>2553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6"/>
        <v>0</v>
      </c>
      <c r="Q1239" s="9" t="s">
        <v>1636</v>
      </c>
      <c r="R1239" s="9" t="s">
        <v>2553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6"/>
        <v>59.33</v>
      </c>
      <c r="Q1240" s="9" t="s">
        <v>1636</v>
      </c>
      <c r="R1240" s="9" t="s">
        <v>2553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6"/>
        <v>0</v>
      </c>
      <c r="Q1241" s="9" t="s">
        <v>1636</v>
      </c>
      <c r="R1241" s="9" t="s">
        <v>2553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6"/>
        <v>30.13</v>
      </c>
      <c r="Q1242" s="9" t="s">
        <v>1636</v>
      </c>
      <c r="R1242" s="9" t="s">
        <v>2553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6"/>
        <v>74.62</v>
      </c>
      <c r="Q1243" s="9" t="s">
        <v>1636</v>
      </c>
      <c r="R1243" s="9" t="s">
        <v>2553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6"/>
        <v>5</v>
      </c>
      <c r="Q1244" s="9" t="s">
        <v>1636</v>
      </c>
      <c r="R1244" s="9" t="s">
        <v>2553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6"/>
        <v>44.5</v>
      </c>
      <c r="Q1245" s="9" t="s">
        <v>1636</v>
      </c>
      <c r="R1245" s="9" t="s">
        <v>2553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6"/>
        <v>46.13</v>
      </c>
      <c r="Q1246" s="9" t="s">
        <v>1636</v>
      </c>
      <c r="R1246" s="9" t="s">
        <v>1637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6"/>
        <v>141.47</v>
      </c>
      <c r="Q1247" s="9" t="s">
        <v>1636</v>
      </c>
      <c r="R1247" s="9" t="s">
        <v>1637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6"/>
        <v>75.48</v>
      </c>
      <c r="Q1248" s="9" t="s">
        <v>1636</v>
      </c>
      <c r="R1248" s="9" t="s">
        <v>1637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6"/>
        <v>85.5</v>
      </c>
      <c r="Q1249" s="9" t="s">
        <v>1636</v>
      </c>
      <c r="R1249" s="9" t="s">
        <v>1637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6"/>
        <v>64.25</v>
      </c>
      <c r="Q1250" s="9" t="s">
        <v>1636</v>
      </c>
      <c r="R1250" s="9" t="s">
        <v>1637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6"/>
        <v>64.47</v>
      </c>
      <c r="Q1251" s="9" t="s">
        <v>1636</v>
      </c>
      <c r="R1251" s="9" t="s">
        <v>1637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6"/>
        <v>118.2</v>
      </c>
      <c r="Q1252" s="9" t="s">
        <v>1636</v>
      </c>
      <c r="R1252" s="9" t="s">
        <v>1637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6"/>
        <v>82.54</v>
      </c>
      <c r="Q1253" s="9" t="s">
        <v>1636</v>
      </c>
      <c r="R1253" s="9" t="s">
        <v>1637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6"/>
        <v>34.17</v>
      </c>
      <c r="Q1254" s="9" t="s">
        <v>1636</v>
      </c>
      <c r="R1254" s="9" t="s">
        <v>1637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6"/>
        <v>42.73</v>
      </c>
      <c r="Q1255" s="9" t="s">
        <v>1636</v>
      </c>
      <c r="R1255" s="9" t="s">
        <v>1637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6"/>
        <v>94.49</v>
      </c>
      <c r="Q1256" s="9" t="s">
        <v>1636</v>
      </c>
      <c r="R1256" s="9" t="s">
        <v>1637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6"/>
        <v>55.7</v>
      </c>
      <c r="Q1257" s="9" t="s">
        <v>1636</v>
      </c>
      <c r="R1257" s="9" t="s">
        <v>1637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6"/>
        <v>98.03</v>
      </c>
      <c r="Q1258" s="9" t="s">
        <v>1636</v>
      </c>
      <c r="R1258" s="9" t="s">
        <v>1637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6"/>
        <v>92.1</v>
      </c>
      <c r="Q1259" s="9" t="s">
        <v>1636</v>
      </c>
      <c r="R1259" s="9" t="s">
        <v>1637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6"/>
        <v>38.18</v>
      </c>
      <c r="Q1260" s="9" t="s">
        <v>1636</v>
      </c>
      <c r="R1260" s="9" t="s">
        <v>1637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6"/>
        <v>27.15</v>
      </c>
      <c r="Q1261" s="9" t="s">
        <v>1636</v>
      </c>
      <c r="R1261" s="9" t="s">
        <v>1637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6"/>
        <v>50.69</v>
      </c>
      <c r="Q1262" s="9" t="s">
        <v>1636</v>
      </c>
      <c r="R1262" s="9" t="s">
        <v>1637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6"/>
        <v>38.94</v>
      </c>
      <c r="Q1263" s="9" t="s">
        <v>1636</v>
      </c>
      <c r="R1263" s="9" t="s">
        <v>1637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6"/>
        <v>77.64</v>
      </c>
      <c r="Q1264" s="9" t="s">
        <v>1636</v>
      </c>
      <c r="R1264" s="9" t="s">
        <v>1637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6"/>
        <v>43.54</v>
      </c>
      <c r="Q1265" s="9" t="s">
        <v>1636</v>
      </c>
      <c r="R1265" s="9" t="s">
        <v>1637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6"/>
        <v>31.82</v>
      </c>
      <c r="Q1266" s="9" t="s">
        <v>1636</v>
      </c>
      <c r="R1266" s="9" t="s">
        <v>1637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6"/>
        <v>63.18</v>
      </c>
      <c r="Q1267" s="9" t="s">
        <v>1636</v>
      </c>
      <c r="R1267" s="9" t="s">
        <v>1637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6"/>
        <v>190.9</v>
      </c>
      <c r="Q1268" s="9" t="s">
        <v>1636</v>
      </c>
      <c r="R1268" s="9" t="s">
        <v>1637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6"/>
        <v>140.86000000000001</v>
      </c>
      <c r="Q1269" s="9" t="s">
        <v>1636</v>
      </c>
      <c r="R1269" s="9" t="s">
        <v>1637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6"/>
        <v>76.92</v>
      </c>
      <c r="Q1270" s="9" t="s">
        <v>1636</v>
      </c>
      <c r="R1270" s="9" t="s">
        <v>1637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6"/>
        <v>99.16</v>
      </c>
      <c r="Q1271" s="9" t="s">
        <v>1636</v>
      </c>
      <c r="R1271" s="9" t="s">
        <v>1637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6"/>
        <v>67.88</v>
      </c>
      <c r="Q1272" s="9" t="s">
        <v>1636</v>
      </c>
      <c r="R1272" s="9" t="s">
        <v>1637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6"/>
        <v>246.29</v>
      </c>
      <c r="Q1273" s="9" t="s">
        <v>1636</v>
      </c>
      <c r="R1273" s="9" t="s">
        <v>1637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>
        <f t="shared" si="96"/>
        <v>189.29</v>
      </c>
      <c r="Q1274" s="9" t="s">
        <v>1636</v>
      </c>
      <c r="R1274" s="9" t="s">
        <v>1637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>
        <f t="shared" si="96"/>
        <v>76.67</v>
      </c>
      <c r="Q1275" s="9" t="s">
        <v>1636</v>
      </c>
      <c r="R1275" s="9" t="s">
        <v>1637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>
        <f t="shared" si="96"/>
        <v>82.96</v>
      </c>
      <c r="Q1276" s="9" t="s">
        <v>1636</v>
      </c>
      <c r="R1276" s="9" t="s">
        <v>1637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>
        <f t="shared" si="96"/>
        <v>62.52</v>
      </c>
      <c r="Q1277" s="9" t="s">
        <v>1636</v>
      </c>
      <c r="R1277" s="9" t="s">
        <v>1637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>
        <f t="shared" si="96"/>
        <v>46.07</v>
      </c>
      <c r="Q1278" s="9" t="s">
        <v>1636</v>
      </c>
      <c r="R1278" s="9" t="s">
        <v>1637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>
        <f t="shared" si="96"/>
        <v>38.54</v>
      </c>
      <c r="Q1279" s="9" t="s">
        <v>1636</v>
      </c>
      <c r="R1279" s="9" t="s">
        <v>1637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>
        <f t="shared" si="96"/>
        <v>53.01</v>
      </c>
      <c r="Q1280" s="9" t="s">
        <v>1636</v>
      </c>
      <c r="R1280" s="9" t="s">
        <v>1637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>
        <f t="shared" si="96"/>
        <v>73.36</v>
      </c>
      <c r="Q1281" s="9" t="s">
        <v>1636</v>
      </c>
      <c r="R1281" s="9" t="s">
        <v>1637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ref="O1282:O1345" si="100">ROUND(E1282/D1282*100,0)</f>
        <v>111</v>
      </c>
      <c r="P1282">
        <f t="shared" si="96"/>
        <v>127.98</v>
      </c>
      <c r="Q1282" s="9" t="s">
        <v>1636</v>
      </c>
      <c r="R1282" s="9" t="s">
        <v>1637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1636</v>
      </c>
      <c r="R1283" s="9" t="s">
        <v>1637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si="101"/>
        <v>67.67</v>
      </c>
      <c r="Q1284" s="9" t="s">
        <v>1636</v>
      </c>
      <c r="R1284" s="9" t="s">
        <v>1637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1"/>
        <v>95.93</v>
      </c>
      <c r="Q1285" s="9" t="s">
        <v>1636</v>
      </c>
      <c r="R1285" s="9" t="s">
        <v>1637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1"/>
        <v>65.16</v>
      </c>
      <c r="Q1286" s="9" t="s">
        <v>1100</v>
      </c>
      <c r="R1286" s="9" t="s">
        <v>1101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1"/>
        <v>32.270000000000003</v>
      </c>
      <c r="Q1287" s="9" t="s">
        <v>1100</v>
      </c>
      <c r="R1287" s="9" t="s">
        <v>1101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1"/>
        <v>81.25</v>
      </c>
      <c r="Q1288" s="9" t="s">
        <v>1100</v>
      </c>
      <c r="R1288" s="9" t="s">
        <v>1101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1"/>
        <v>24.2</v>
      </c>
      <c r="Q1289" s="9" t="s">
        <v>1100</v>
      </c>
      <c r="R1289" s="9" t="s">
        <v>1101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1"/>
        <v>65.87</v>
      </c>
      <c r="Q1290" s="9" t="s">
        <v>1100</v>
      </c>
      <c r="R1290" s="9" t="s">
        <v>1101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1"/>
        <v>36.08</v>
      </c>
      <c r="Q1291" s="9" t="s">
        <v>1100</v>
      </c>
      <c r="R1291" s="9" t="s">
        <v>1101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1"/>
        <v>44.19</v>
      </c>
      <c r="Q1292" s="9" t="s">
        <v>1100</v>
      </c>
      <c r="R1292" s="9" t="s">
        <v>1101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1"/>
        <v>104.07</v>
      </c>
      <c r="Q1293" s="9" t="s">
        <v>1100</v>
      </c>
      <c r="R1293" s="9" t="s">
        <v>1101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1"/>
        <v>35.96</v>
      </c>
      <c r="Q1294" s="9" t="s">
        <v>1100</v>
      </c>
      <c r="R1294" s="9" t="s">
        <v>1101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1"/>
        <v>127.79</v>
      </c>
      <c r="Q1295" s="9" t="s">
        <v>1100</v>
      </c>
      <c r="R1295" s="9" t="s">
        <v>1101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1"/>
        <v>27.73</v>
      </c>
      <c r="Q1296" s="9" t="s">
        <v>1100</v>
      </c>
      <c r="R1296" s="9" t="s">
        <v>1101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1"/>
        <v>39.83</v>
      </c>
      <c r="Q1297" s="9" t="s">
        <v>1100</v>
      </c>
      <c r="R1297" s="9" t="s">
        <v>1101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1"/>
        <v>52.17</v>
      </c>
      <c r="Q1298" s="9" t="s">
        <v>1100</v>
      </c>
      <c r="R1298" s="9" t="s">
        <v>1101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1"/>
        <v>92.04</v>
      </c>
      <c r="Q1299" s="9" t="s">
        <v>1100</v>
      </c>
      <c r="R1299" s="9" t="s">
        <v>1101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1"/>
        <v>63.42</v>
      </c>
      <c r="Q1300" s="9" t="s">
        <v>1100</v>
      </c>
      <c r="R1300" s="9" t="s">
        <v>1101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1"/>
        <v>135.63</v>
      </c>
      <c r="Q1301" s="9" t="s">
        <v>1100</v>
      </c>
      <c r="R1301" s="9" t="s">
        <v>1101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1"/>
        <v>168.75</v>
      </c>
      <c r="Q1302" s="9" t="s">
        <v>1100</v>
      </c>
      <c r="R1302" s="9" t="s">
        <v>1101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1"/>
        <v>70.86</v>
      </c>
      <c r="Q1303" s="9" t="s">
        <v>1100</v>
      </c>
      <c r="R1303" s="9" t="s">
        <v>1101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1"/>
        <v>50</v>
      </c>
      <c r="Q1304" s="9" t="s">
        <v>1100</v>
      </c>
      <c r="R1304" s="9" t="s">
        <v>1101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1"/>
        <v>42.21</v>
      </c>
      <c r="Q1305" s="9" t="s">
        <v>1100</v>
      </c>
      <c r="R1305" s="9" t="s">
        <v>1101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1"/>
        <v>152.41</v>
      </c>
      <c r="Q1306" s="9" t="s">
        <v>1143</v>
      </c>
      <c r="R1306" s="9" t="s">
        <v>1347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1"/>
        <v>90.62</v>
      </c>
      <c r="Q1307" s="9" t="s">
        <v>1143</v>
      </c>
      <c r="R1307" s="9" t="s">
        <v>1347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1"/>
        <v>201.6</v>
      </c>
      <c r="Q1308" s="9" t="s">
        <v>1143</v>
      </c>
      <c r="R1308" s="9" t="s">
        <v>1347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1"/>
        <v>127.93</v>
      </c>
      <c r="Q1309" s="9" t="s">
        <v>1143</v>
      </c>
      <c r="R1309" s="9" t="s">
        <v>1347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1"/>
        <v>29.89</v>
      </c>
      <c r="Q1310" s="9" t="s">
        <v>1143</v>
      </c>
      <c r="R1310" s="9" t="s">
        <v>1347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1"/>
        <v>367.97</v>
      </c>
      <c r="Q1311" s="9" t="s">
        <v>1143</v>
      </c>
      <c r="R1311" s="9" t="s">
        <v>1347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1"/>
        <v>129.16999999999999</v>
      </c>
      <c r="Q1312" s="9" t="s">
        <v>1143</v>
      </c>
      <c r="R1312" s="9" t="s">
        <v>1347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1"/>
        <v>800.7</v>
      </c>
      <c r="Q1313" s="9" t="s">
        <v>1143</v>
      </c>
      <c r="R1313" s="9" t="s">
        <v>1347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1"/>
        <v>28</v>
      </c>
      <c r="Q1314" s="9" t="s">
        <v>1143</v>
      </c>
      <c r="R1314" s="9" t="s">
        <v>1347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1"/>
        <v>102.02</v>
      </c>
      <c r="Q1315" s="9" t="s">
        <v>1143</v>
      </c>
      <c r="R1315" s="9" t="s">
        <v>1347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1"/>
        <v>184.36</v>
      </c>
      <c r="Q1316" s="9" t="s">
        <v>1143</v>
      </c>
      <c r="R1316" s="9" t="s">
        <v>1347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1"/>
        <v>162.91999999999999</v>
      </c>
      <c r="Q1317" s="9" t="s">
        <v>1143</v>
      </c>
      <c r="R1317" s="9" t="s">
        <v>1347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1"/>
        <v>1</v>
      </c>
      <c r="Q1318" s="9" t="s">
        <v>1143</v>
      </c>
      <c r="R1318" s="9" t="s">
        <v>1347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1"/>
        <v>603.53</v>
      </c>
      <c r="Q1319" s="9" t="s">
        <v>1143</v>
      </c>
      <c r="R1319" s="9" t="s">
        <v>1347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1"/>
        <v>45.41</v>
      </c>
      <c r="Q1320" s="9" t="s">
        <v>1143</v>
      </c>
      <c r="R1320" s="9" t="s">
        <v>1347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1"/>
        <v>97.33</v>
      </c>
      <c r="Q1321" s="9" t="s">
        <v>1143</v>
      </c>
      <c r="R1321" s="9" t="s">
        <v>1347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1"/>
        <v>167.67</v>
      </c>
      <c r="Q1322" s="9" t="s">
        <v>1143</v>
      </c>
      <c r="R1322" s="9" t="s">
        <v>1347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1"/>
        <v>859.86</v>
      </c>
      <c r="Q1323" s="9" t="s">
        <v>1143</v>
      </c>
      <c r="R1323" s="9" t="s">
        <v>1347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1"/>
        <v>26.5</v>
      </c>
      <c r="Q1324" s="9" t="s">
        <v>1143</v>
      </c>
      <c r="R1324" s="9" t="s">
        <v>1347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1"/>
        <v>30.27</v>
      </c>
      <c r="Q1325" s="9" t="s">
        <v>1143</v>
      </c>
      <c r="R1325" s="9" t="s">
        <v>1347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1"/>
        <v>54.67</v>
      </c>
      <c r="Q1326" s="9" t="s">
        <v>1143</v>
      </c>
      <c r="R1326" s="9" t="s">
        <v>1347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1"/>
        <v>60.75</v>
      </c>
      <c r="Q1327" s="9" t="s">
        <v>1143</v>
      </c>
      <c r="R1327" s="9" t="s">
        <v>1347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1"/>
        <v>102.73</v>
      </c>
      <c r="Q1328" s="9" t="s">
        <v>1143</v>
      </c>
      <c r="R1328" s="9" t="s">
        <v>1347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1"/>
        <v>41.59</v>
      </c>
      <c r="Q1329" s="9" t="s">
        <v>1143</v>
      </c>
      <c r="R1329" s="9" t="s">
        <v>1347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1"/>
        <v>116.53</v>
      </c>
      <c r="Q1330" s="9" t="s">
        <v>1143</v>
      </c>
      <c r="R1330" s="9" t="s">
        <v>1347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1"/>
        <v>45.33</v>
      </c>
      <c r="Q1331" s="9" t="s">
        <v>1143</v>
      </c>
      <c r="R1331" s="9" t="s">
        <v>1347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1"/>
        <v>157.46</v>
      </c>
      <c r="Q1332" s="9" t="s">
        <v>1143</v>
      </c>
      <c r="R1332" s="9" t="s">
        <v>1347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1"/>
        <v>100.5</v>
      </c>
      <c r="Q1333" s="9" t="s">
        <v>1143</v>
      </c>
      <c r="R1333" s="9" t="s">
        <v>1347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1"/>
        <v>0</v>
      </c>
      <c r="Q1334" s="9" t="s">
        <v>1143</v>
      </c>
      <c r="R1334" s="9" t="s">
        <v>1347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1"/>
        <v>0</v>
      </c>
      <c r="Q1335" s="9" t="s">
        <v>1143</v>
      </c>
      <c r="R1335" s="9" t="s">
        <v>1347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1"/>
        <v>51.82</v>
      </c>
      <c r="Q1336" s="9" t="s">
        <v>1143</v>
      </c>
      <c r="R1336" s="9" t="s">
        <v>1347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1"/>
        <v>308.75</v>
      </c>
      <c r="Q1337" s="9" t="s">
        <v>1143</v>
      </c>
      <c r="R1337" s="9" t="s">
        <v>1347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>
        <f t="shared" si="101"/>
        <v>379.23</v>
      </c>
      <c r="Q1338" s="9" t="s">
        <v>1143</v>
      </c>
      <c r="R1338" s="9" t="s">
        <v>1347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>
        <f t="shared" si="101"/>
        <v>176.36</v>
      </c>
      <c r="Q1339" s="9" t="s">
        <v>1143</v>
      </c>
      <c r="R1339" s="9" t="s">
        <v>1347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>
        <f t="shared" si="101"/>
        <v>66.069999999999993</v>
      </c>
      <c r="Q1340" s="9" t="s">
        <v>1143</v>
      </c>
      <c r="R1340" s="9" t="s">
        <v>1347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>
        <f t="shared" si="101"/>
        <v>89.65</v>
      </c>
      <c r="Q1341" s="9" t="s">
        <v>1143</v>
      </c>
      <c r="R1341" s="9" t="s">
        <v>1347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>
        <f t="shared" si="101"/>
        <v>0</v>
      </c>
      <c r="Q1342" s="9" t="s">
        <v>1143</v>
      </c>
      <c r="R1342" s="9" t="s">
        <v>1347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>
        <f t="shared" si="101"/>
        <v>382.39</v>
      </c>
      <c r="Q1343" s="9" t="s">
        <v>1143</v>
      </c>
      <c r="R1343" s="9" t="s">
        <v>1347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>
        <f t="shared" si="101"/>
        <v>100</v>
      </c>
      <c r="Q1344" s="9" t="s">
        <v>1143</v>
      </c>
      <c r="R1344" s="9" t="s">
        <v>1347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>
        <f t="shared" si="101"/>
        <v>158.36000000000001</v>
      </c>
      <c r="Q1345" s="9" t="s">
        <v>1143</v>
      </c>
      <c r="R1345" s="9" t="s">
        <v>1347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ref="O1346:O1409" si="105">ROUND(E1346/D1346*100,0)</f>
        <v>378</v>
      </c>
      <c r="P1346">
        <f t="shared" si="101"/>
        <v>40.76</v>
      </c>
      <c r="Q1346" s="9" t="s">
        <v>1511</v>
      </c>
      <c r="R1346" s="9" t="s">
        <v>1512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105"/>
        <v>125</v>
      </c>
      <c r="P1347">
        <f t="shared" ref="P1347:P1410" si="106">IFERROR(ROUND(E1347/L1347,2),0)</f>
        <v>53.57</v>
      </c>
      <c r="Q1347" s="9" t="s">
        <v>1511</v>
      </c>
      <c r="R1347" s="9" t="s">
        <v>1512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si="106"/>
        <v>48.45</v>
      </c>
      <c r="Q1348" s="9" t="s">
        <v>1511</v>
      </c>
      <c r="R1348" s="9" t="s">
        <v>1512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6"/>
        <v>82.42</v>
      </c>
      <c r="Q1349" s="9" t="s">
        <v>1511</v>
      </c>
      <c r="R1349" s="9" t="s">
        <v>1512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6"/>
        <v>230.19</v>
      </c>
      <c r="Q1350" s="9" t="s">
        <v>1511</v>
      </c>
      <c r="R1350" s="9" t="s">
        <v>1512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6"/>
        <v>59.36</v>
      </c>
      <c r="Q1351" s="9" t="s">
        <v>1511</v>
      </c>
      <c r="R1351" s="9" t="s">
        <v>1512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6"/>
        <v>66.7</v>
      </c>
      <c r="Q1352" s="9" t="s">
        <v>1511</v>
      </c>
      <c r="R1352" s="9" t="s">
        <v>1512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6"/>
        <v>168.78</v>
      </c>
      <c r="Q1353" s="9" t="s">
        <v>1511</v>
      </c>
      <c r="R1353" s="9" t="s">
        <v>1512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6"/>
        <v>59.97</v>
      </c>
      <c r="Q1354" s="9" t="s">
        <v>1511</v>
      </c>
      <c r="R1354" s="9" t="s">
        <v>1512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6"/>
        <v>31.81</v>
      </c>
      <c r="Q1355" s="9" t="s">
        <v>1511</v>
      </c>
      <c r="R1355" s="9" t="s">
        <v>1512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6"/>
        <v>24.42</v>
      </c>
      <c r="Q1356" s="9" t="s">
        <v>1511</v>
      </c>
      <c r="R1356" s="9" t="s">
        <v>1512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6"/>
        <v>25.35</v>
      </c>
      <c r="Q1357" s="9" t="s">
        <v>1511</v>
      </c>
      <c r="R1357" s="9" t="s">
        <v>1512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6"/>
        <v>71.44</v>
      </c>
      <c r="Q1358" s="9" t="s">
        <v>1511</v>
      </c>
      <c r="R1358" s="9" t="s">
        <v>1512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6"/>
        <v>38.549999999999997</v>
      </c>
      <c r="Q1359" s="9" t="s">
        <v>1511</v>
      </c>
      <c r="R1359" s="9" t="s">
        <v>1512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6"/>
        <v>68.37</v>
      </c>
      <c r="Q1360" s="9" t="s">
        <v>1511</v>
      </c>
      <c r="R1360" s="9" t="s">
        <v>1512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6"/>
        <v>40.21</v>
      </c>
      <c r="Q1361" s="9" t="s">
        <v>1511</v>
      </c>
      <c r="R1361" s="9" t="s">
        <v>1512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6"/>
        <v>32.07</v>
      </c>
      <c r="Q1362" s="9" t="s">
        <v>1511</v>
      </c>
      <c r="R1362" s="9" t="s">
        <v>1512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6"/>
        <v>28.63</v>
      </c>
      <c r="Q1363" s="9" t="s">
        <v>1511</v>
      </c>
      <c r="R1363" s="9" t="s">
        <v>1512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6"/>
        <v>43.64</v>
      </c>
      <c r="Q1364" s="9" t="s">
        <v>1511</v>
      </c>
      <c r="R1364" s="9" t="s">
        <v>1512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6"/>
        <v>40</v>
      </c>
      <c r="Q1365" s="9" t="s">
        <v>1511</v>
      </c>
      <c r="R1365" s="9" t="s">
        <v>1512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6"/>
        <v>346.04</v>
      </c>
      <c r="Q1366" s="9" t="s">
        <v>1636</v>
      </c>
      <c r="R1366" s="9" t="s">
        <v>1637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6"/>
        <v>81.739999999999995</v>
      </c>
      <c r="Q1367" s="9" t="s">
        <v>1636</v>
      </c>
      <c r="R1367" s="9" t="s">
        <v>1637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6"/>
        <v>64.540000000000006</v>
      </c>
      <c r="Q1368" s="9" t="s">
        <v>1636</v>
      </c>
      <c r="R1368" s="9" t="s">
        <v>1637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6"/>
        <v>63.48</v>
      </c>
      <c r="Q1369" s="9" t="s">
        <v>1636</v>
      </c>
      <c r="R1369" s="9" t="s">
        <v>1637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6"/>
        <v>63.62</v>
      </c>
      <c r="Q1370" s="9" t="s">
        <v>1636</v>
      </c>
      <c r="R1370" s="9" t="s">
        <v>1637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6"/>
        <v>83.97</v>
      </c>
      <c r="Q1371" s="9" t="s">
        <v>1636</v>
      </c>
      <c r="R1371" s="9" t="s">
        <v>1637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6"/>
        <v>77.75</v>
      </c>
      <c r="Q1372" s="9" t="s">
        <v>1636</v>
      </c>
      <c r="R1372" s="9" t="s">
        <v>1637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6"/>
        <v>107.07</v>
      </c>
      <c r="Q1373" s="9" t="s">
        <v>1636</v>
      </c>
      <c r="R1373" s="9" t="s">
        <v>1637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6"/>
        <v>38.75</v>
      </c>
      <c r="Q1374" s="9" t="s">
        <v>1636</v>
      </c>
      <c r="R1374" s="9" t="s">
        <v>1637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6"/>
        <v>201.94</v>
      </c>
      <c r="Q1375" s="9" t="s">
        <v>1636</v>
      </c>
      <c r="R1375" s="9" t="s">
        <v>1637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6"/>
        <v>43.06</v>
      </c>
      <c r="Q1376" s="9" t="s">
        <v>1636</v>
      </c>
      <c r="R1376" s="9" t="s">
        <v>1637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6"/>
        <v>62.87</v>
      </c>
      <c r="Q1377" s="9" t="s">
        <v>1636</v>
      </c>
      <c r="R1377" s="9" t="s">
        <v>1637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6"/>
        <v>55.61</v>
      </c>
      <c r="Q1378" s="9" t="s">
        <v>1636</v>
      </c>
      <c r="R1378" s="9" t="s">
        <v>1637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6"/>
        <v>48.71</v>
      </c>
      <c r="Q1379" s="9" t="s">
        <v>1636</v>
      </c>
      <c r="R1379" s="9" t="s">
        <v>1637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6"/>
        <v>30.58</v>
      </c>
      <c r="Q1380" s="9" t="s">
        <v>1636</v>
      </c>
      <c r="R1380" s="9" t="s">
        <v>1637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6"/>
        <v>73.91</v>
      </c>
      <c r="Q1381" s="9" t="s">
        <v>1636</v>
      </c>
      <c r="R1381" s="9" t="s">
        <v>1637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6"/>
        <v>21.2</v>
      </c>
      <c r="Q1382" s="9" t="s">
        <v>1636</v>
      </c>
      <c r="R1382" s="9" t="s">
        <v>1637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6"/>
        <v>73.36</v>
      </c>
      <c r="Q1383" s="9" t="s">
        <v>1636</v>
      </c>
      <c r="R1383" s="9" t="s">
        <v>1637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6"/>
        <v>56.41</v>
      </c>
      <c r="Q1384" s="9" t="s">
        <v>1636</v>
      </c>
      <c r="R1384" s="9" t="s">
        <v>1637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6"/>
        <v>50.25</v>
      </c>
      <c r="Q1385" s="9" t="s">
        <v>1636</v>
      </c>
      <c r="R1385" s="9" t="s">
        <v>1637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6"/>
        <v>68.94</v>
      </c>
      <c r="Q1386" s="9" t="s">
        <v>1636</v>
      </c>
      <c r="R1386" s="9" t="s">
        <v>1637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6"/>
        <v>65.91</v>
      </c>
      <c r="Q1387" s="9" t="s">
        <v>1636</v>
      </c>
      <c r="R1387" s="9" t="s">
        <v>1637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6"/>
        <v>62.5</v>
      </c>
      <c r="Q1388" s="9" t="s">
        <v>1636</v>
      </c>
      <c r="R1388" s="9" t="s">
        <v>1637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6"/>
        <v>70.06</v>
      </c>
      <c r="Q1389" s="9" t="s">
        <v>1636</v>
      </c>
      <c r="R1389" s="9" t="s">
        <v>1637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6"/>
        <v>60.18</v>
      </c>
      <c r="Q1390" s="9" t="s">
        <v>1636</v>
      </c>
      <c r="R1390" s="9" t="s">
        <v>1637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6"/>
        <v>21.38</v>
      </c>
      <c r="Q1391" s="9" t="s">
        <v>1636</v>
      </c>
      <c r="R1391" s="9" t="s">
        <v>1637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6"/>
        <v>160.79</v>
      </c>
      <c r="Q1392" s="9" t="s">
        <v>1636</v>
      </c>
      <c r="R1392" s="9" t="s">
        <v>1637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6"/>
        <v>42.38</v>
      </c>
      <c r="Q1393" s="9" t="s">
        <v>1636</v>
      </c>
      <c r="R1393" s="9" t="s">
        <v>1637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6"/>
        <v>27.32</v>
      </c>
      <c r="Q1394" s="9" t="s">
        <v>1636</v>
      </c>
      <c r="R1394" s="9" t="s">
        <v>1637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6"/>
        <v>196.83</v>
      </c>
      <c r="Q1395" s="9" t="s">
        <v>1636</v>
      </c>
      <c r="R1395" s="9" t="s">
        <v>1637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6"/>
        <v>53.88</v>
      </c>
      <c r="Q1396" s="9" t="s">
        <v>1636</v>
      </c>
      <c r="R1396" s="9" t="s">
        <v>1637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6"/>
        <v>47.76</v>
      </c>
      <c r="Q1397" s="9" t="s">
        <v>1636</v>
      </c>
      <c r="R1397" s="9" t="s">
        <v>1637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6"/>
        <v>88.19</v>
      </c>
      <c r="Q1398" s="9" t="s">
        <v>1636</v>
      </c>
      <c r="R1398" s="9" t="s">
        <v>1637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6"/>
        <v>72.06</v>
      </c>
      <c r="Q1399" s="9" t="s">
        <v>1636</v>
      </c>
      <c r="R1399" s="9" t="s">
        <v>1637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6"/>
        <v>74.25</v>
      </c>
      <c r="Q1400" s="9" t="s">
        <v>1636</v>
      </c>
      <c r="R1400" s="9" t="s">
        <v>1637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6"/>
        <v>61.7</v>
      </c>
      <c r="Q1401" s="9" t="s">
        <v>1636</v>
      </c>
      <c r="R1401" s="9" t="s">
        <v>1637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>
        <f t="shared" si="106"/>
        <v>17.239999999999998</v>
      </c>
      <c r="Q1402" s="9" t="s">
        <v>1636</v>
      </c>
      <c r="R1402" s="9" t="s">
        <v>1637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>
        <f t="shared" si="106"/>
        <v>51.72</v>
      </c>
      <c r="Q1403" s="9" t="s">
        <v>1636</v>
      </c>
      <c r="R1403" s="9" t="s">
        <v>1637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>
        <f t="shared" si="106"/>
        <v>24.15</v>
      </c>
      <c r="Q1404" s="9" t="s">
        <v>1636</v>
      </c>
      <c r="R1404" s="9" t="s">
        <v>1637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>
        <f t="shared" si="106"/>
        <v>62.17</v>
      </c>
      <c r="Q1405" s="9" t="s">
        <v>1636</v>
      </c>
      <c r="R1405" s="9" t="s">
        <v>1637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>
        <f t="shared" si="106"/>
        <v>48.2</v>
      </c>
      <c r="Q1406" s="9" t="s">
        <v>1511</v>
      </c>
      <c r="R1406" s="9" t="s">
        <v>2915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>
        <f t="shared" si="106"/>
        <v>6.18</v>
      </c>
      <c r="Q1407" s="9" t="s">
        <v>1511</v>
      </c>
      <c r="R1407" s="9" t="s">
        <v>2915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>
        <f t="shared" si="106"/>
        <v>5</v>
      </c>
      <c r="Q1408" s="9" t="s">
        <v>1511</v>
      </c>
      <c r="R1408" s="9" t="s">
        <v>2915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>
        <f t="shared" si="106"/>
        <v>7.5</v>
      </c>
      <c r="Q1409" s="9" t="s">
        <v>1511</v>
      </c>
      <c r="R1409" s="9" t="s">
        <v>2915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110">ROUND(E1410/D1410*100,0)</f>
        <v>7</v>
      </c>
      <c r="P1410">
        <f t="shared" si="106"/>
        <v>12</v>
      </c>
      <c r="Q1410" s="9" t="s">
        <v>1511</v>
      </c>
      <c r="R1410" s="9" t="s">
        <v>2915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110"/>
        <v>0</v>
      </c>
      <c r="P1411">
        <f t="shared" ref="P1411:P1474" si="111">IFERROR(ROUND(E1411/L1411,2),0)</f>
        <v>0</v>
      </c>
      <c r="Q1411" s="9" t="s">
        <v>1511</v>
      </c>
      <c r="R1411" s="9" t="s">
        <v>2915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si="111"/>
        <v>1</v>
      </c>
      <c r="Q1412" s="9" t="s">
        <v>1511</v>
      </c>
      <c r="R1412" s="9" t="s">
        <v>2915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1"/>
        <v>2.33</v>
      </c>
      <c r="Q1413" s="9" t="s">
        <v>1511</v>
      </c>
      <c r="R1413" s="9" t="s">
        <v>2915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1"/>
        <v>24.62</v>
      </c>
      <c r="Q1414" s="9" t="s">
        <v>1511</v>
      </c>
      <c r="R1414" s="9" t="s">
        <v>2915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1"/>
        <v>100</v>
      </c>
      <c r="Q1415" s="9" t="s">
        <v>1511</v>
      </c>
      <c r="R1415" s="9" t="s">
        <v>2915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1"/>
        <v>1</v>
      </c>
      <c r="Q1416" s="9" t="s">
        <v>1511</v>
      </c>
      <c r="R1416" s="9" t="s">
        <v>2915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1"/>
        <v>88.89</v>
      </c>
      <c r="Q1417" s="9" t="s">
        <v>1511</v>
      </c>
      <c r="R1417" s="9" t="s">
        <v>2915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1"/>
        <v>0</v>
      </c>
      <c r="Q1418" s="9" t="s">
        <v>1511</v>
      </c>
      <c r="R1418" s="9" t="s">
        <v>2915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1"/>
        <v>27.5</v>
      </c>
      <c r="Q1419" s="9" t="s">
        <v>1511</v>
      </c>
      <c r="R1419" s="9" t="s">
        <v>2915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1"/>
        <v>6</v>
      </c>
      <c r="Q1420" s="9" t="s">
        <v>1511</v>
      </c>
      <c r="R1420" s="9" t="s">
        <v>2915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1"/>
        <v>44.5</v>
      </c>
      <c r="Q1421" s="9" t="s">
        <v>1511</v>
      </c>
      <c r="R1421" s="9" t="s">
        <v>2915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1"/>
        <v>1</v>
      </c>
      <c r="Q1422" s="9" t="s">
        <v>1511</v>
      </c>
      <c r="R1422" s="9" t="s">
        <v>2915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1"/>
        <v>100</v>
      </c>
      <c r="Q1423" s="9" t="s">
        <v>1511</v>
      </c>
      <c r="R1423" s="9" t="s">
        <v>2915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1"/>
        <v>13</v>
      </c>
      <c r="Q1424" s="9" t="s">
        <v>1511</v>
      </c>
      <c r="R1424" s="9" t="s">
        <v>2915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1"/>
        <v>100</v>
      </c>
      <c r="Q1425" s="9" t="s">
        <v>1511</v>
      </c>
      <c r="R1425" s="9" t="s">
        <v>2915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1"/>
        <v>109.07</v>
      </c>
      <c r="Q1426" s="9" t="s">
        <v>1511</v>
      </c>
      <c r="R1426" s="9" t="s">
        <v>2915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1"/>
        <v>0</v>
      </c>
      <c r="Q1427" s="9" t="s">
        <v>1511</v>
      </c>
      <c r="R1427" s="9" t="s">
        <v>2915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1"/>
        <v>0</v>
      </c>
      <c r="Q1428" s="9" t="s">
        <v>1511</v>
      </c>
      <c r="R1428" s="9" t="s">
        <v>2915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1"/>
        <v>104.75</v>
      </c>
      <c r="Q1429" s="9" t="s">
        <v>1511</v>
      </c>
      <c r="R1429" s="9" t="s">
        <v>2915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1"/>
        <v>15</v>
      </c>
      <c r="Q1430" s="9" t="s">
        <v>1511</v>
      </c>
      <c r="R1430" s="9" t="s">
        <v>2915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1"/>
        <v>0</v>
      </c>
      <c r="Q1431" s="9" t="s">
        <v>1511</v>
      </c>
      <c r="R1431" s="9" t="s">
        <v>2915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1"/>
        <v>80.599999999999994</v>
      </c>
      <c r="Q1432" s="9" t="s">
        <v>1511</v>
      </c>
      <c r="R1432" s="9" t="s">
        <v>2915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1"/>
        <v>115.55</v>
      </c>
      <c r="Q1433" s="9" t="s">
        <v>1511</v>
      </c>
      <c r="R1433" s="9" t="s">
        <v>2915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1"/>
        <v>0</v>
      </c>
      <c r="Q1434" s="9" t="s">
        <v>1511</v>
      </c>
      <c r="R1434" s="9" t="s">
        <v>2915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1"/>
        <v>80.5</v>
      </c>
      <c r="Q1435" s="9" t="s">
        <v>1511</v>
      </c>
      <c r="R1435" s="9" t="s">
        <v>2915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1"/>
        <v>744.55</v>
      </c>
      <c r="Q1436" s="9" t="s">
        <v>1511</v>
      </c>
      <c r="R1436" s="9" t="s">
        <v>2915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1"/>
        <v>7.5</v>
      </c>
      <c r="Q1437" s="9" t="s">
        <v>1511</v>
      </c>
      <c r="R1437" s="9" t="s">
        <v>2915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1"/>
        <v>38.5</v>
      </c>
      <c r="Q1438" s="9" t="s">
        <v>1511</v>
      </c>
      <c r="R1438" s="9" t="s">
        <v>2915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1"/>
        <v>36.68</v>
      </c>
      <c r="Q1439" s="9" t="s">
        <v>1511</v>
      </c>
      <c r="R1439" s="9" t="s">
        <v>2915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1"/>
        <v>75</v>
      </c>
      <c r="Q1440" s="9" t="s">
        <v>1511</v>
      </c>
      <c r="R1440" s="9" t="s">
        <v>2915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1"/>
        <v>30</v>
      </c>
      <c r="Q1441" s="9" t="s">
        <v>1511</v>
      </c>
      <c r="R1441" s="9" t="s">
        <v>2915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1"/>
        <v>1</v>
      </c>
      <c r="Q1442" s="9" t="s">
        <v>1511</v>
      </c>
      <c r="R1442" s="9" t="s">
        <v>2915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1"/>
        <v>673.33</v>
      </c>
      <c r="Q1443" s="9" t="s">
        <v>1511</v>
      </c>
      <c r="R1443" s="9" t="s">
        <v>2915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1"/>
        <v>0</v>
      </c>
      <c r="Q1444" s="9" t="s">
        <v>1511</v>
      </c>
      <c r="R1444" s="9" t="s">
        <v>2915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1"/>
        <v>0</v>
      </c>
      <c r="Q1445" s="9" t="s">
        <v>1511</v>
      </c>
      <c r="R1445" s="9" t="s">
        <v>2915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1"/>
        <v>0</v>
      </c>
      <c r="Q1446" s="9" t="s">
        <v>1511</v>
      </c>
      <c r="R1446" s="9" t="s">
        <v>2915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1"/>
        <v>0</v>
      </c>
      <c r="Q1447" s="9" t="s">
        <v>1511</v>
      </c>
      <c r="R1447" s="9" t="s">
        <v>2915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1"/>
        <v>0</v>
      </c>
      <c r="Q1448" s="9" t="s">
        <v>1511</v>
      </c>
      <c r="R1448" s="9" t="s">
        <v>2915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1"/>
        <v>25</v>
      </c>
      <c r="Q1449" s="9" t="s">
        <v>1511</v>
      </c>
      <c r="R1449" s="9" t="s">
        <v>2915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1"/>
        <v>0</v>
      </c>
      <c r="Q1450" s="9" t="s">
        <v>1511</v>
      </c>
      <c r="R1450" s="9" t="s">
        <v>2915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1"/>
        <v>0</v>
      </c>
      <c r="Q1451" s="9" t="s">
        <v>1511</v>
      </c>
      <c r="R1451" s="9" t="s">
        <v>2915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1"/>
        <v>1</v>
      </c>
      <c r="Q1452" s="9" t="s">
        <v>1511</v>
      </c>
      <c r="R1452" s="9" t="s">
        <v>2915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1"/>
        <v>1</v>
      </c>
      <c r="Q1453" s="9" t="s">
        <v>1511</v>
      </c>
      <c r="R1453" s="9" t="s">
        <v>2915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1"/>
        <v>0</v>
      </c>
      <c r="Q1454" s="9" t="s">
        <v>1511</v>
      </c>
      <c r="R1454" s="9" t="s">
        <v>2915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1"/>
        <v>0</v>
      </c>
      <c r="Q1455" s="9" t="s">
        <v>1511</v>
      </c>
      <c r="R1455" s="9" t="s">
        <v>2915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1"/>
        <v>15</v>
      </c>
      <c r="Q1456" s="9" t="s">
        <v>1511</v>
      </c>
      <c r="R1456" s="9" t="s">
        <v>2915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1"/>
        <v>225</v>
      </c>
      <c r="Q1457" s="9" t="s">
        <v>1511</v>
      </c>
      <c r="R1457" s="9" t="s">
        <v>2915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1"/>
        <v>48.33</v>
      </c>
      <c r="Q1458" s="9" t="s">
        <v>1511</v>
      </c>
      <c r="R1458" s="9" t="s">
        <v>2915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1"/>
        <v>0</v>
      </c>
      <c r="Q1459" s="9" t="s">
        <v>1511</v>
      </c>
      <c r="R1459" s="9" t="s">
        <v>2915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1"/>
        <v>0</v>
      </c>
      <c r="Q1460" s="9" t="s">
        <v>1511</v>
      </c>
      <c r="R1460" s="9" t="s">
        <v>2915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1"/>
        <v>0</v>
      </c>
      <c r="Q1461" s="9" t="s">
        <v>1511</v>
      </c>
      <c r="R1461" s="9" t="s">
        <v>2915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1"/>
        <v>0</v>
      </c>
      <c r="Q1462" s="9" t="s">
        <v>1511</v>
      </c>
      <c r="R1462" s="9" t="s">
        <v>2915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1"/>
        <v>44.67</v>
      </c>
      <c r="Q1463" s="9" t="s">
        <v>1511</v>
      </c>
      <c r="R1463" s="9" t="s">
        <v>3031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1"/>
        <v>28.94</v>
      </c>
      <c r="Q1464" s="9" t="s">
        <v>1511</v>
      </c>
      <c r="R1464" s="9" t="s">
        <v>3031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1"/>
        <v>35.44</v>
      </c>
      <c r="Q1465" s="9" t="s">
        <v>1511</v>
      </c>
      <c r="R1465" s="9" t="s">
        <v>3031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>
        <f t="shared" si="111"/>
        <v>34.869999999999997</v>
      </c>
      <c r="Q1466" s="9" t="s">
        <v>1511</v>
      </c>
      <c r="R1466" s="9" t="s">
        <v>3031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>
        <f t="shared" si="111"/>
        <v>52.62</v>
      </c>
      <c r="Q1467" s="9" t="s">
        <v>1511</v>
      </c>
      <c r="R1467" s="9" t="s">
        <v>3031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>
        <f t="shared" si="111"/>
        <v>69.599999999999994</v>
      </c>
      <c r="Q1468" s="9" t="s">
        <v>1511</v>
      </c>
      <c r="R1468" s="9" t="s">
        <v>3031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>
        <f t="shared" si="111"/>
        <v>76.72</v>
      </c>
      <c r="Q1469" s="9" t="s">
        <v>1511</v>
      </c>
      <c r="R1469" s="9" t="s">
        <v>3031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>
        <f t="shared" si="111"/>
        <v>33.19</v>
      </c>
      <c r="Q1470" s="9" t="s">
        <v>1511</v>
      </c>
      <c r="R1470" s="9" t="s">
        <v>3031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>
        <f t="shared" si="111"/>
        <v>149.46</v>
      </c>
      <c r="Q1471" s="9" t="s">
        <v>1511</v>
      </c>
      <c r="R1471" s="9" t="s">
        <v>3031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>
        <f t="shared" si="111"/>
        <v>23.17</v>
      </c>
      <c r="Q1472" s="9" t="s">
        <v>1511</v>
      </c>
      <c r="R1472" s="9" t="s">
        <v>3031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>
        <f t="shared" si="111"/>
        <v>96.88</v>
      </c>
      <c r="Q1473" s="9" t="s">
        <v>1511</v>
      </c>
      <c r="R1473" s="9" t="s">
        <v>3031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ref="O1474:O1537" si="115">ROUND(E1474/D1474*100,0)</f>
        <v>139</v>
      </c>
      <c r="P1474">
        <f t="shared" si="111"/>
        <v>103.2</v>
      </c>
      <c r="Q1474" s="9" t="s">
        <v>1511</v>
      </c>
      <c r="R1474" s="9" t="s">
        <v>3031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115"/>
        <v>121</v>
      </c>
      <c r="P1475">
        <f t="shared" ref="P1475:P1538" si="116">IFERROR(ROUND(E1475/L1475,2),0)</f>
        <v>38.46</v>
      </c>
      <c r="Q1475" s="9" t="s">
        <v>1511</v>
      </c>
      <c r="R1475" s="9" t="s">
        <v>3031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si="116"/>
        <v>44.32</v>
      </c>
      <c r="Q1476" s="9" t="s">
        <v>1511</v>
      </c>
      <c r="R1476" s="9" t="s">
        <v>3031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6"/>
        <v>64.17</v>
      </c>
      <c r="Q1477" s="9" t="s">
        <v>1511</v>
      </c>
      <c r="R1477" s="9" t="s">
        <v>3031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6"/>
        <v>43.33</v>
      </c>
      <c r="Q1478" s="9" t="s">
        <v>1511</v>
      </c>
      <c r="R1478" s="9" t="s">
        <v>3031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6"/>
        <v>90.5</v>
      </c>
      <c r="Q1479" s="9" t="s">
        <v>1511</v>
      </c>
      <c r="R1479" s="9" t="s">
        <v>3031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6"/>
        <v>29.19</v>
      </c>
      <c r="Q1480" s="9" t="s">
        <v>1511</v>
      </c>
      <c r="R1480" s="9" t="s">
        <v>3031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6"/>
        <v>30.96</v>
      </c>
      <c r="Q1481" s="9" t="s">
        <v>1511</v>
      </c>
      <c r="R1481" s="9" t="s">
        <v>3031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6"/>
        <v>92.16</v>
      </c>
      <c r="Q1482" s="9" t="s">
        <v>1511</v>
      </c>
      <c r="R1482" s="9" t="s">
        <v>3031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6"/>
        <v>17.5</v>
      </c>
      <c r="Q1483" s="9" t="s">
        <v>1511</v>
      </c>
      <c r="R1483" s="9" t="s">
        <v>1594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6"/>
        <v>5</v>
      </c>
      <c r="Q1484" s="9" t="s">
        <v>1511</v>
      </c>
      <c r="R1484" s="9" t="s">
        <v>1594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6"/>
        <v>25</v>
      </c>
      <c r="Q1485" s="9" t="s">
        <v>1511</v>
      </c>
      <c r="R1485" s="9" t="s">
        <v>1594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6"/>
        <v>0</v>
      </c>
      <c r="Q1486" s="9" t="s">
        <v>1511</v>
      </c>
      <c r="R1486" s="9" t="s">
        <v>1594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6"/>
        <v>50</v>
      </c>
      <c r="Q1487" s="9" t="s">
        <v>1511</v>
      </c>
      <c r="R1487" s="9" t="s">
        <v>1594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6"/>
        <v>16</v>
      </c>
      <c r="Q1488" s="9" t="s">
        <v>1511</v>
      </c>
      <c r="R1488" s="9" t="s">
        <v>1594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6"/>
        <v>0</v>
      </c>
      <c r="Q1489" s="9" t="s">
        <v>1511</v>
      </c>
      <c r="R1489" s="9" t="s">
        <v>1594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6"/>
        <v>60</v>
      </c>
      <c r="Q1490" s="9" t="s">
        <v>1511</v>
      </c>
      <c r="R1490" s="9" t="s">
        <v>1594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6"/>
        <v>0</v>
      </c>
      <c r="Q1491" s="9" t="s">
        <v>1511</v>
      </c>
      <c r="R1491" s="9" t="s">
        <v>1594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6"/>
        <v>47.11</v>
      </c>
      <c r="Q1492" s="9" t="s">
        <v>1511</v>
      </c>
      <c r="R1492" s="9" t="s">
        <v>1594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6"/>
        <v>100</v>
      </c>
      <c r="Q1493" s="9" t="s">
        <v>1511</v>
      </c>
      <c r="R1493" s="9" t="s">
        <v>1594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6"/>
        <v>15</v>
      </c>
      <c r="Q1494" s="9" t="s">
        <v>1511</v>
      </c>
      <c r="R1494" s="9" t="s">
        <v>1594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6"/>
        <v>0</v>
      </c>
      <c r="Q1495" s="9" t="s">
        <v>1511</v>
      </c>
      <c r="R1495" s="9" t="s">
        <v>1594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6"/>
        <v>40.450000000000003</v>
      </c>
      <c r="Q1496" s="9" t="s">
        <v>1511</v>
      </c>
      <c r="R1496" s="9" t="s">
        <v>1594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6"/>
        <v>0</v>
      </c>
      <c r="Q1497" s="9" t="s">
        <v>1511</v>
      </c>
      <c r="R1497" s="9" t="s">
        <v>1594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6"/>
        <v>0</v>
      </c>
      <c r="Q1498" s="9" t="s">
        <v>1511</v>
      </c>
      <c r="R1498" s="9" t="s">
        <v>1594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6"/>
        <v>1</v>
      </c>
      <c r="Q1499" s="9" t="s">
        <v>1511</v>
      </c>
      <c r="R1499" s="9" t="s">
        <v>1594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6"/>
        <v>19</v>
      </c>
      <c r="Q1500" s="9" t="s">
        <v>1511</v>
      </c>
      <c r="R1500" s="9" t="s">
        <v>1594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6"/>
        <v>5</v>
      </c>
      <c r="Q1501" s="9" t="s">
        <v>1511</v>
      </c>
      <c r="R1501" s="9" t="s">
        <v>1594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6"/>
        <v>46.73</v>
      </c>
      <c r="Q1502" s="9" t="s">
        <v>1511</v>
      </c>
      <c r="R1502" s="9" t="s">
        <v>1594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6"/>
        <v>97.73</v>
      </c>
      <c r="Q1503" s="9" t="s">
        <v>2469</v>
      </c>
      <c r="R1503" s="9" t="s">
        <v>2470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6"/>
        <v>67.84</v>
      </c>
      <c r="Q1504" s="9" t="s">
        <v>2469</v>
      </c>
      <c r="R1504" s="9" t="s">
        <v>2470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6"/>
        <v>56.98</v>
      </c>
      <c r="Q1505" s="9" t="s">
        <v>2469</v>
      </c>
      <c r="R1505" s="9" t="s">
        <v>2470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6"/>
        <v>67.16</v>
      </c>
      <c r="Q1506" s="9" t="s">
        <v>2469</v>
      </c>
      <c r="R1506" s="9" t="s">
        <v>2470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6"/>
        <v>48.04</v>
      </c>
      <c r="Q1507" s="9" t="s">
        <v>2469</v>
      </c>
      <c r="R1507" s="9" t="s">
        <v>2470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6"/>
        <v>38.86</v>
      </c>
      <c r="Q1508" s="9" t="s">
        <v>2469</v>
      </c>
      <c r="R1508" s="9" t="s">
        <v>2470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6"/>
        <v>78.180000000000007</v>
      </c>
      <c r="Q1509" s="9" t="s">
        <v>2469</v>
      </c>
      <c r="R1509" s="9" t="s">
        <v>2470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6"/>
        <v>97.11</v>
      </c>
      <c r="Q1510" s="9" t="s">
        <v>2469</v>
      </c>
      <c r="R1510" s="9" t="s">
        <v>2470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6"/>
        <v>110.39</v>
      </c>
      <c r="Q1511" s="9" t="s">
        <v>2469</v>
      </c>
      <c r="R1511" s="9" t="s">
        <v>2470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6"/>
        <v>39.92</v>
      </c>
      <c r="Q1512" s="9" t="s">
        <v>2469</v>
      </c>
      <c r="R1512" s="9" t="s">
        <v>2470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6"/>
        <v>75.98</v>
      </c>
      <c r="Q1513" s="9" t="s">
        <v>2469</v>
      </c>
      <c r="R1513" s="9" t="s">
        <v>2470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6"/>
        <v>58.38</v>
      </c>
      <c r="Q1514" s="9" t="s">
        <v>2469</v>
      </c>
      <c r="R1514" s="9" t="s">
        <v>2470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6"/>
        <v>55.82</v>
      </c>
      <c r="Q1515" s="9" t="s">
        <v>2469</v>
      </c>
      <c r="R1515" s="9" t="s">
        <v>2470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6"/>
        <v>151.24</v>
      </c>
      <c r="Q1516" s="9" t="s">
        <v>2469</v>
      </c>
      <c r="R1516" s="9" t="s">
        <v>2470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6"/>
        <v>849.67</v>
      </c>
      <c r="Q1517" s="9" t="s">
        <v>2469</v>
      </c>
      <c r="R1517" s="9" t="s">
        <v>2470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6"/>
        <v>159.24</v>
      </c>
      <c r="Q1518" s="9" t="s">
        <v>2469</v>
      </c>
      <c r="R1518" s="9" t="s">
        <v>2470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6"/>
        <v>39.51</v>
      </c>
      <c r="Q1519" s="9" t="s">
        <v>2469</v>
      </c>
      <c r="R1519" s="9" t="s">
        <v>2470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6"/>
        <v>130.53</v>
      </c>
      <c r="Q1520" s="9" t="s">
        <v>2469</v>
      </c>
      <c r="R1520" s="9" t="s">
        <v>2470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6"/>
        <v>64.16</v>
      </c>
      <c r="Q1521" s="9" t="s">
        <v>2469</v>
      </c>
      <c r="R1521" s="9" t="s">
        <v>2470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6"/>
        <v>111.53</v>
      </c>
      <c r="Q1522" s="9" t="s">
        <v>2469</v>
      </c>
      <c r="R1522" s="9" t="s">
        <v>2470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6"/>
        <v>170.45</v>
      </c>
      <c r="Q1523" s="9" t="s">
        <v>2469</v>
      </c>
      <c r="R1523" s="9" t="s">
        <v>2470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6"/>
        <v>133.74</v>
      </c>
      <c r="Q1524" s="9" t="s">
        <v>2469</v>
      </c>
      <c r="R1524" s="9" t="s">
        <v>2470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6"/>
        <v>95.83</v>
      </c>
      <c r="Q1525" s="9" t="s">
        <v>2469</v>
      </c>
      <c r="R1525" s="9" t="s">
        <v>2470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6"/>
        <v>221.79</v>
      </c>
      <c r="Q1526" s="9" t="s">
        <v>2469</v>
      </c>
      <c r="R1526" s="9" t="s">
        <v>2470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6"/>
        <v>32.32</v>
      </c>
      <c r="Q1527" s="9" t="s">
        <v>2469</v>
      </c>
      <c r="R1527" s="9" t="s">
        <v>2470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6"/>
        <v>98.84</v>
      </c>
      <c r="Q1528" s="9" t="s">
        <v>2469</v>
      </c>
      <c r="R1528" s="9" t="s">
        <v>2470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6"/>
        <v>55.22</v>
      </c>
      <c r="Q1529" s="9" t="s">
        <v>2469</v>
      </c>
      <c r="R1529" s="9" t="s">
        <v>2470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>
        <f t="shared" si="116"/>
        <v>52.79</v>
      </c>
      <c r="Q1530" s="9" t="s">
        <v>2469</v>
      </c>
      <c r="R1530" s="9" t="s">
        <v>2470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>
        <f t="shared" si="116"/>
        <v>135.66999999999999</v>
      </c>
      <c r="Q1531" s="9" t="s">
        <v>2469</v>
      </c>
      <c r="R1531" s="9" t="s">
        <v>2470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>
        <f t="shared" si="116"/>
        <v>53.99</v>
      </c>
      <c r="Q1532" s="9" t="s">
        <v>2469</v>
      </c>
      <c r="R1532" s="9" t="s">
        <v>2470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>
        <f t="shared" si="116"/>
        <v>56.64</v>
      </c>
      <c r="Q1533" s="9" t="s">
        <v>2469</v>
      </c>
      <c r="R1533" s="9" t="s">
        <v>2470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>
        <f t="shared" si="116"/>
        <v>82.32</v>
      </c>
      <c r="Q1534" s="9" t="s">
        <v>2469</v>
      </c>
      <c r="R1534" s="9" t="s">
        <v>2470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>
        <f t="shared" si="116"/>
        <v>88.26</v>
      </c>
      <c r="Q1535" s="9" t="s">
        <v>2469</v>
      </c>
      <c r="R1535" s="9" t="s">
        <v>2470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>
        <f t="shared" si="116"/>
        <v>84.91</v>
      </c>
      <c r="Q1536" s="9" t="s">
        <v>2469</v>
      </c>
      <c r="R1536" s="9" t="s">
        <v>2470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>
        <f t="shared" si="116"/>
        <v>48.15</v>
      </c>
      <c r="Q1537" s="9" t="s">
        <v>2469</v>
      </c>
      <c r="R1537" s="9" t="s">
        <v>2470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ref="O1538:O1601" si="120">ROUND(E1538/D1538*100,0)</f>
        <v>250</v>
      </c>
      <c r="P1538">
        <f t="shared" si="116"/>
        <v>66.02</v>
      </c>
      <c r="Q1538" s="9" t="s">
        <v>2469</v>
      </c>
      <c r="R1538" s="9" t="s">
        <v>2470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120"/>
        <v>180</v>
      </c>
      <c r="P1539">
        <f t="shared" ref="P1539:P1602" si="121">IFERROR(ROUND(E1539/L1539,2),0)</f>
        <v>96.38</v>
      </c>
      <c r="Q1539" s="9" t="s">
        <v>2469</v>
      </c>
      <c r="R1539" s="9" t="s">
        <v>2470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si="121"/>
        <v>156.16999999999999</v>
      </c>
      <c r="Q1540" s="9" t="s">
        <v>2469</v>
      </c>
      <c r="R1540" s="9" t="s">
        <v>2470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1"/>
        <v>95.76</v>
      </c>
      <c r="Q1541" s="9" t="s">
        <v>2469</v>
      </c>
      <c r="R1541" s="9" t="s">
        <v>2470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1"/>
        <v>180.41</v>
      </c>
      <c r="Q1542" s="9" t="s">
        <v>2469</v>
      </c>
      <c r="R1542" s="9" t="s">
        <v>2470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1"/>
        <v>3</v>
      </c>
      <c r="Q1543" s="9" t="s">
        <v>2469</v>
      </c>
      <c r="R1543" s="9" t="s">
        <v>3194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1"/>
        <v>20</v>
      </c>
      <c r="Q1544" s="9" t="s">
        <v>2469</v>
      </c>
      <c r="R1544" s="9" t="s">
        <v>3194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1"/>
        <v>10</v>
      </c>
      <c r="Q1545" s="9" t="s">
        <v>2469</v>
      </c>
      <c r="R1545" s="9" t="s">
        <v>3194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1"/>
        <v>0</v>
      </c>
      <c r="Q1546" s="9" t="s">
        <v>2469</v>
      </c>
      <c r="R1546" s="9" t="s">
        <v>3194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1"/>
        <v>1</v>
      </c>
      <c r="Q1547" s="9" t="s">
        <v>2469</v>
      </c>
      <c r="R1547" s="9" t="s">
        <v>3194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1"/>
        <v>26.27</v>
      </c>
      <c r="Q1548" s="9" t="s">
        <v>2469</v>
      </c>
      <c r="R1548" s="9" t="s">
        <v>3194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1"/>
        <v>0</v>
      </c>
      <c r="Q1549" s="9" t="s">
        <v>2469</v>
      </c>
      <c r="R1549" s="9" t="s">
        <v>3194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1"/>
        <v>60</v>
      </c>
      <c r="Q1550" s="9" t="s">
        <v>2469</v>
      </c>
      <c r="R1550" s="9" t="s">
        <v>3194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1"/>
        <v>28.33</v>
      </c>
      <c r="Q1551" s="9" t="s">
        <v>2469</v>
      </c>
      <c r="R1551" s="9" t="s">
        <v>3194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1"/>
        <v>14.43</v>
      </c>
      <c r="Q1552" s="9" t="s">
        <v>2469</v>
      </c>
      <c r="R1552" s="9" t="s">
        <v>3194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1"/>
        <v>0</v>
      </c>
      <c r="Q1553" s="9" t="s">
        <v>2469</v>
      </c>
      <c r="R1553" s="9" t="s">
        <v>3194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1"/>
        <v>132.19</v>
      </c>
      <c r="Q1554" s="9" t="s">
        <v>2469</v>
      </c>
      <c r="R1554" s="9" t="s">
        <v>3194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1"/>
        <v>0</v>
      </c>
      <c r="Q1555" s="9" t="s">
        <v>2469</v>
      </c>
      <c r="R1555" s="9" t="s">
        <v>3194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1"/>
        <v>0</v>
      </c>
      <c r="Q1556" s="9" t="s">
        <v>2469</v>
      </c>
      <c r="R1556" s="9" t="s">
        <v>3194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1"/>
        <v>0</v>
      </c>
      <c r="Q1557" s="9" t="s">
        <v>2469</v>
      </c>
      <c r="R1557" s="9" t="s">
        <v>3194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1"/>
        <v>56.42</v>
      </c>
      <c r="Q1558" s="9" t="s">
        <v>2469</v>
      </c>
      <c r="R1558" s="9" t="s">
        <v>3194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1"/>
        <v>100</v>
      </c>
      <c r="Q1559" s="9" t="s">
        <v>2469</v>
      </c>
      <c r="R1559" s="9" t="s">
        <v>3194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1"/>
        <v>11.67</v>
      </c>
      <c r="Q1560" s="9" t="s">
        <v>2469</v>
      </c>
      <c r="R1560" s="9" t="s">
        <v>3194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1"/>
        <v>50</v>
      </c>
      <c r="Q1561" s="9" t="s">
        <v>2469</v>
      </c>
      <c r="R1561" s="9" t="s">
        <v>3194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1"/>
        <v>23.5</v>
      </c>
      <c r="Q1562" s="9" t="s">
        <v>2469</v>
      </c>
      <c r="R1562" s="9" t="s">
        <v>3194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1"/>
        <v>67</v>
      </c>
      <c r="Q1563" s="9" t="s">
        <v>1511</v>
      </c>
      <c r="R1563" s="9" t="s">
        <v>3236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1"/>
        <v>0</v>
      </c>
      <c r="Q1564" s="9" t="s">
        <v>1511</v>
      </c>
      <c r="R1564" s="9" t="s">
        <v>3236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1"/>
        <v>42.5</v>
      </c>
      <c r="Q1565" s="9" t="s">
        <v>1511</v>
      </c>
      <c r="R1565" s="9" t="s">
        <v>3236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1"/>
        <v>10</v>
      </c>
      <c r="Q1566" s="9" t="s">
        <v>1511</v>
      </c>
      <c r="R1566" s="9" t="s">
        <v>3236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1"/>
        <v>100</v>
      </c>
      <c r="Q1567" s="9" t="s">
        <v>1511</v>
      </c>
      <c r="R1567" s="9" t="s">
        <v>3236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1"/>
        <v>108.05</v>
      </c>
      <c r="Q1568" s="9" t="s">
        <v>1511</v>
      </c>
      <c r="R1568" s="9" t="s">
        <v>3236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1"/>
        <v>26.92</v>
      </c>
      <c r="Q1569" s="9" t="s">
        <v>1511</v>
      </c>
      <c r="R1569" s="9" t="s">
        <v>3236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1"/>
        <v>155</v>
      </c>
      <c r="Q1570" s="9" t="s">
        <v>1511</v>
      </c>
      <c r="R1570" s="9" t="s">
        <v>3236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1"/>
        <v>0</v>
      </c>
      <c r="Q1571" s="9" t="s">
        <v>1511</v>
      </c>
      <c r="R1571" s="9" t="s">
        <v>3236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1"/>
        <v>47.77</v>
      </c>
      <c r="Q1572" s="9" t="s">
        <v>1511</v>
      </c>
      <c r="R1572" s="9" t="s">
        <v>3236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1"/>
        <v>20</v>
      </c>
      <c r="Q1573" s="9" t="s">
        <v>1511</v>
      </c>
      <c r="R1573" s="9" t="s">
        <v>3236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1"/>
        <v>41.67</v>
      </c>
      <c r="Q1574" s="9" t="s">
        <v>1511</v>
      </c>
      <c r="R1574" s="9" t="s">
        <v>3236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1"/>
        <v>74.33</v>
      </c>
      <c r="Q1575" s="9" t="s">
        <v>1511</v>
      </c>
      <c r="R1575" s="9" t="s">
        <v>3236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1"/>
        <v>84.33</v>
      </c>
      <c r="Q1576" s="9" t="s">
        <v>1511</v>
      </c>
      <c r="R1576" s="9" t="s">
        <v>3236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1"/>
        <v>65.459999999999994</v>
      </c>
      <c r="Q1577" s="9" t="s">
        <v>1511</v>
      </c>
      <c r="R1577" s="9" t="s">
        <v>3236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1"/>
        <v>65</v>
      </c>
      <c r="Q1578" s="9" t="s">
        <v>1511</v>
      </c>
      <c r="R1578" s="9" t="s">
        <v>3236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1"/>
        <v>27.5</v>
      </c>
      <c r="Q1579" s="9" t="s">
        <v>1511</v>
      </c>
      <c r="R1579" s="9" t="s">
        <v>3236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1"/>
        <v>51.25</v>
      </c>
      <c r="Q1580" s="9" t="s">
        <v>1511</v>
      </c>
      <c r="R1580" s="9" t="s">
        <v>3236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1"/>
        <v>14</v>
      </c>
      <c r="Q1581" s="9" t="s">
        <v>1511</v>
      </c>
      <c r="R1581" s="9" t="s">
        <v>3236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1"/>
        <v>0</v>
      </c>
      <c r="Q1582" s="9" t="s">
        <v>1511</v>
      </c>
      <c r="R1582" s="9" t="s">
        <v>3236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1"/>
        <v>5</v>
      </c>
      <c r="Q1583" s="9" t="s">
        <v>2469</v>
      </c>
      <c r="R1583" s="9" t="s">
        <v>3278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1"/>
        <v>31</v>
      </c>
      <c r="Q1584" s="9" t="s">
        <v>2469</v>
      </c>
      <c r="R1584" s="9" t="s">
        <v>3278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1"/>
        <v>15</v>
      </c>
      <c r="Q1585" s="9" t="s">
        <v>2469</v>
      </c>
      <c r="R1585" s="9" t="s">
        <v>3278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1"/>
        <v>0</v>
      </c>
      <c r="Q1586" s="9" t="s">
        <v>2469</v>
      </c>
      <c r="R1586" s="9" t="s">
        <v>3278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1"/>
        <v>131.66999999999999</v>
      </c>
      <c r="Q1587" s="9" t="s">
        <v>2469</v>
      </c>
      <c r="R1587" s="9" t="s">
        <v>3278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1"/>
        <v>0</v>
      </c>
      <c r="Q1588" s="9" t="s">
        <v>2469</v>
      </c>
      <c r="R1588" s="9" t="s">
        <v>3278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1"/>
        <v>1</v>
      </c>
      <c r="Q1589" s="9" t="s">
        <v>2469</v>
      </c>
      <c r="R1589" s="9" t="s">
        <v>3278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1"/>
        <v>0</v>
      </c>
      <c r="Q1590" s="9" t="s">
        <v>2469</v>
      </c>
      <c r="R1590" s="9" t="s">
        <v>3278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1"/>
        <v>0</v>
      </c>
      <c r="Q1591" s="9" t="s">
        <v>2469</v>
      </c>
      <c r="R1591" s="9" t="s">
        <v>3278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1"/>
        <v>510</v>
      </c>
      <c r="Q1592" s="9" t="s">
        <v>2469</v>
      </c>
      <c r="R1592" s="9" t="s">
        <v>3278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1"/>
        <v>44.48</v>
      </c>
      <c r="Q1593" s="9" t="s">
        <v>2469</v>
      </c>
      <c r="R1593" s="9" t="s">
        <v>3278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>
        <f t="shared" si="121"/>
        <v>0</v>
      </c>
      <c r="Q1594" s="9" t="s">
        <v>2469</v>
      </c>
      <c r="R1594" s="9" t="s">
        <v>3278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>
        <f t="shared" si="121"/>
        <v>1</v>
      </c>
      <c r="Q1595" s="9" t="s">
        <v>2469</v>
      </c>
      <c r="R1595" s="9" t="s">
        <v>3278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>
        <f t="shared" si="121"/>
        <v>20.5</v>
      </c>
      <c r="Q1596" s="9" t="s">
        <v>2469</v>
      </c>
      <c r="R1596" s="9" t="s">
        <v>3278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>
        <f t="shared" si="121"/>
        <v>40</v>
      </c>
      <c r="Q1597" s="9" t="s">
        <v>2469</v>
      </c>
      <c r="R1597" s="9" t="s">
        <v>3278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>
        <f t="shared" si="121"/>
        <v>25</v>
      </c>
      <c r="Q1598" s="9" t="s">
        <v>2469</v>
      </c>
      <c r="R1598" s="9" t="s">
        <v>3278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>
        <f t="shared" si="121"/>
        <v>0</v>
      </c>
      <c r="Q1599" s="9" t="s">
        <v>2469</v>
      </c>
      <c r="R1599" s="9" t="s">
        <v>3278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>
        <f t="shared" si="121"/>
        <v>1</v>
      </c>
      <c r="Q1600" s="9" t="s">
        <v>2469</v>
      </c>
      <c r="R1600" s="9" t="s">
        <v>3278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>
        <f t="shared" si="121"/>
        <v>0</v>
      </c>
      <c r="Q1601" s="9" t="s">
        <v>2469</v>
      </c>
      <c r="R1601" s="9" t="s">
        <v>3278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25">ROUND(E1602/D1602*100,0)</f>
        <v>7</v>
      </c>
      <c r="P1602">
        <f t="shared" si="121"/>
        <v>40.78</v>
      </c>
      <c r="Q1602" s="9" t="s">
        <v>2469</v>
      </c>
      <c r="R1602" s="9" t="s">
        <v>3278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25"/>
        <v>108</v>
      </c>
      <c r="P1603">
        <f t="shared" ref="P1603:P1666" si="126">IFERROR(ROUND(E1603/L1603,2),0)</f>
        <v>48.33</v>
      </c>
      <c r="Q1603" s="9" t="s">
        <v>1636</v>
      </c>
      <c r="R1603" s="9" t="s">
        <v>1637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si="126"/>
        <v>46.95</v>
      </c>
      <c r="Q1604" s="9" t="s">
        <v>1636</v>
      </c>
      <c r="R1604" s="9" t="s">
        <v>1637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6"/>
        <v>66.69</v>
      </c>
      <c r="Q1605" s="9" t="s">
        <v>1636</v>
      </c>
      <c r="R1605" s="9" t="s">
        <v>1637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6"/>
        <v>48.84</v>
      </c>
      <c r="Q1606" s="9" t="s">
        <v>1636</v>
      </c>
      <c r="R1606" s="9" t="s">
        <v>1637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6"/>
        <v>137.31</v>
      </c>
      <c r="Q1607" s="9" t="s">
        <v>1636</v>
      </c>
      <c r="R1607" s="9" t="s">
        <v>1637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6"/>
        <v>87.83</v>
      </c>
      <c r="Q1608" s="9" t="s">
        <v>1636</v>
      </c>
      <c r="R1608" s="9" t="s">
        <v>1637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6"/>
        <v>70.790000000000006</v>
      </c>
      <c r="Q1609" s="9" t="s">
        <v>1636</v>
      </c>
      <c r="R1609" s="9" t="s">
        <v>1637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6"/>
        <v>52.83</v>
      </c>
      <c r="Q1610" s="9" t="s">
        <v>1636</v>
      </c>
      <c r="R1610" s="9" t="s">
        <v>1637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6"/>
        <v>443.75</v>
      </c>
      <c r="Q1611" s="9" t="s">
        <v>1636</v>
      </c>
      <c r="R1611" s="9" t="s">
        <v>1637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6"/>
        <v>48.54</v>
      </c>
      <c r="Q1612" s="9" t="s">
        <v>1636</v>
      </c>
      <c r="R1612" s="9" t="s">
        <v>1637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6"/>
        <v>37.07</v>
      </c>
      <c r="Q1613" s="9" t="s">
        <v>1636</v>
      </c>
      <c r="R1613" s="9" t="s">
        <v>1637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6"/>
        <v>50</v>
      </c>
      <c r="Q1614" s="9" t="s">
        <v>1636</v>
      </c>
      <c r="R1614" s="9" t="s">
        <v>1637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6"/>
        <v>39.04</v>
      </c>
      <c r="Q1615" s="9" t="s">
        <v>1636</v>
      </c>
      <c r="R1615" s="9" t="s">
        <v>1637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6"/>
        <v>66.69</v>
      </c>
      <c r="Q1616" s="9" t="s">
        <v>1636</v>
      </c>
      <c r="R1616" s="9" t="s">
        <v>1637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6"/>
        <v>67.13</v>
      </c>
      <c r="Q1617" s="9" t="s">
        <v>1636</v>
      </c>
      <c r="R1617" s="9" t="s">
        <v>1637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6"/>
        <v>66.37</v>
      </c>
      <c r="Q1618" s="9" t="s">
        <v>1636</v>
      </c>
      <c r="R1618" s="9" t="s">
        <v>1637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6"/>
        <v>64.62</v>
      </c>
      <c r="Q1619" s="9" t="s">
        <v>1636</v>
      </c>
      <c r="R1619" s="9" t="s">
        <v>1637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6"/>
        <v>58.37</v>
      </c>
      <c r="Q1620" s="9" t="s">
        <v>1636</v>
      </c>
      <c r="R1620" s="9" t="s">
        <v>1637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6"/>
        <v>86.96</v>
      </c>
      <c r="Q1621" s="9" t="s">
        <v>1636</v>
      </c>
      <c r="R1621" s="9" t="s">
        <v>1637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6"/>
        <v>66.47</v>
      </c>
      <c r="Q1622" s="9" t="s">
        <v>1636</v>
      </c>
      <c r="R1622" s="9" t="s">
        <v>1637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6"/>
        <v>163.78</v>
      </c>
      <c r="Q1623" s="9" t="s">
        <v>1636</v>
      </c>
      <c r="R1623" s="9" t="s">
        <v>1637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6"/>
        <v>107.98</v>
      </c>
      <c r="Q1624" s="9" t="s">
        <v>1636</v>
      </c>
      <c r="R1624" s="9" t="s">
        <v>1637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6"/>
        <v>42.11</v>
      </c>
      <c r="Q1625" s="9" t="s">
        <v>1636</v>
      </c>
      <c r="R1625" s="9" t="s">
        <v>1637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6"/>
        <v>47.2</v>
      </c>
      <c r="Q1626" s="9" t="s">
        <v>1636</v>
      </c>
      <c r="R1626" s="9" t="s">
        <v>1637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6"/>
        <v>112.02</v>
      </c>
      <c r="Q1627" s="9" t="s">
        <v>1636</v>
      </c>
      <c r="R1627" s="9" t="s">
        <v>1637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6"/>
        <v>74.95</v>
      </c>
      <c r="Q1628" s="9" t="s">
        <v>1636</v>
      </c>
      <c r="R1628" s="9" t="s">
        <v>1637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6"/>
        <v>61.58</v>
      </c>
      <c r="Q1629" s="9" t="s">
        <v>1636</v>
      </c>
      <c r="R1629" s="9" t="s">
        <v>1637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6"/>
        <v>45.88</v>
      </c>
      <c r="Q1630" s="9" t="s">
        <v>1636</v>
      </c>
      <c r="R1630" s="9" t="s">
        <v>1637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6"/>
        <v>75.849999999999994</v>
      </c>
      <c r="Q1631" s="9" t="s">
        <v>1636</v>
      </c>
      <c r="R1631" s="9" t="s">
        <v>1637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6"/>
        <v>84.21</v>
      </c>
      <c r="Q1632" s="9" t="s">
        <v>1636</v>
      </c>
      <c r="R1632" s="9" t="s">
        <v>1637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6"/>
        <v>117.23</v>
      </c>
      <c r="Q1633" s="9" t="s">
        <v>1636</v>
      </c>
      <c r="R1633" s="9" t="s">
        <v>1637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6"/>
        <v>86.49</v>
      </c>
      <c r="Q1634" s="9" t="s">
        <v>1636</v>
      </c>
      <c r="R1634" s="9" t="s">
        <v>1637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6"/>
        <v>172.41</v>
      </c>
      <c r="Q1635" s="9" t="s">
        <v>1636</v>
      </c>
      <c r="R1635" s="9" t="s">
        <v>1637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6"/>
        <v>62.81</v>
      </c>
      <c r="Q1636" s="9" t="s">
        <v>1636</v>
      </c>
      <c r="R1636" s="9" t="s">
        <v>1637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6"/>
        <v>67.73</v>
      </c>
      <c r="Q1637" s="9" t="s">
        <v>1636</v>
      </c>
      <c r="R1637" s="9" t="s">
        <v>1637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6"/>
        <v>53.56</v>
      </c>
      <c r="Q1638" s="9" t="s">
        <v>1636</v>
      </c>
      <c r="R1638" s="9" t="s">
        <v>1637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6"/>
        <v>34.6</v>
      </c>
      <c r="Q1639" s="9" t="s">
        <v>1636</v>
      </c>
      <c r="R1639" s="9" t="s">
        <v>1637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6"/>
        <v>38.89</v>
      </c>
      <c r="Q1640" s="9" t="s">
        <v>1636</v>
      </c>
      <c r="R1640" s="9" t="s">
        <v>1637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6"/>
        <v>94.74</v>
      </c>
      <c r="Q1641" s="9" t="s">
        <v>1636</v>
      </c>
      <c r="R1641" s="9" t="s">
        <v>1637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6"/>
        <v>39.97</v>
      </c>
      <c r="Q1642" s="9" t="s">
        <v>1636</v>
      </c>
      <c r="R1642" s="9" t="s">
        <v>1637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6"/>
        <v>97.5</v>
      </c>
      <c r="Q1643" s="9" t="s">
        <v>1636</v>
      </c>
      <c r="R1643" s="9" t="s">
        <v>3400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6"/>
        <v>42.86</v>
      </c>
      <c r="Q1644" s="9" t="s">
        <v>1636</v>
      </c>
      <c r="R1644" s="9" t="s">
        <v>3400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6"/>
        <v>168.51</v>
      </c>
      <c r="Q1645" s="9" t="s">
        <v>1636</v>
      </c>
      <c r="R1645" s="9" t="s">
        <v>3400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6"/>
        <v>85.55</v>
      </c>
      <c r="Q1646" s="9" t="s">
        <v>1636</v>
      </c>
      <c r="R1646" s="9" t="s">
        <v>3400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6"/>
        <v>554</v>
      </c>
      <c r="Q1647" s="9" t="s">
        <v>1636</v>
      </c>
      <c r="R1647" s="9" t="s">
        <v>3400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6"/>
        <v>26.55</v>
      </c>
      <c r="Q1648" s="9" t="s">
        <v>1636</v>
      </c>
      <c r="R1648" s="9" t="s">
        <v>3400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6"/>
        <v>113.83</v>
      </c>
      <c r="Q1649" s="9" t="s">
        <v>1636</v>
      </c>
      <c r="R1649" s="9" t="s">
        <v>3400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6"/>
        <v>32.01</v>
      </c>
      <c r="Q1650" s="9" t="s">
        <v>1636</v>
      </c>
      <c r="R1650" s="9" t="s">
        <v>3400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6"/>
        <v>47.19</v>
      </c>
      <c r="Q1651" s="9" t="s">
        <v>1636</v>
      </c>
      <c r="R1651" s="9" t="s">
        <v>3400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6"/>
        <v>88.47</v>
      </c>
      <c r="Q1652" s="9" t="s">
        <v>1636</v>
      </c>
      <c r="R1652" s="9" t="s">
        <v>3400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6"/>
        <v>100.75</v>
      </c>
      <c r="Q1653" s="9" t="s">
        <v>1636</v>
      </c>
      <c r="R1653" s="9" t="s">
        <v>3400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6"/>
        <v>64.709999999999994</v>
      </c>
      <c r="Q1654" s="9" t="s">
        <v>1636</v>
      </c>
      <c r="R1654" s="9" t="s">
        <v>3400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6"/>
        <v>51.85</v>
      </c>
      <c r="Q1655" s="9" t="s">
        <v>1636</v>
      </c>
      <c r="R1655" s="9" t="s">
        <v>3400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6"/>
        <v>38.79</v>
      </c>
      <c r="Q1656" s="9" t="s">
        <v>1636</v>
      </c>
      <c r="R1656" s="9" t="s">
        <v>3400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6"/>
        <v>44.65</v>
      </c>
      <c r="Q1657" s="9" t="s">
        <v>1636</v>
      </c>
      <c r="R1657" s="9" t="s">
        <v>3400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>
        <f t="shared" si="126"/>
        <v>156.77000000000001</v>
      </c>
      <c r="Q1658" s="9" t="s">
        <v>1636</v>
      </c>
      <c r="R1658" s="9" t="s">
        <v>3400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>
        <f t="shared" si="126"/>
        <v>118.7</v>
      </c>
      <c r="Q1659" s="9" t="s">
        <v>1636</v>
      </c>
      <c r="R1659" s="9" t="s">
        <v>3400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>
        <f t="shared" si="126"/>
        <v>74.150000000000006</v>
      </c>
      <c r="Q1660" s="9" t="s">
        <v>1636</v>
      </c>
      <c r="R1660" s="9" t="s">
        <v>3400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>
        <f t="shared" si="126"/>
        <v>12.53</v>
      </c>
      <c r="Q1661" s="9" t="s">
        <v>1636</v>
      </c>
      <c r="R1661" s="9" t="s">
        <v>3400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>
        <f t="shared" si="126"/>
        <v>27.86</v>
      </c>
      <c r="Q1662" s="9" t="s">
        <v>1636</v>
      </c>
      <c r="R1662" s="9" t="s">
        <v>3400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>
        <f t="shared" si="126"/>
        <v>80.180000000000007</v>
      </c>
      <c r="Q1663" s="9" t="s">
        <v>1636</v>
      </c>
      <c r="R1663" s="9" t="s">
        <v>3400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>
        <f t="shared" si="126"/>
        <v>132.44</v>
      </c>
      <c r="Q1664" s="9" t="s">
        <v>1636</v>
      </c>
      <c r="R1664" s="9" t="s">
        <v>3400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>
        <f t="shared" si="126"/>
        <v>33.75</v>
      </c>
      <c r="Q1665" s="9" t="s">
        <v>1636</v>
      </c>
      <c r="R1665" s="9" t="s">
        <v>3400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1636</v>
      </c>
      <c r="R1666" s="9" t="s">
        <v>3400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30"/>
        <v>119</v>
      </c>
      <c r="P1667">
        <f t="shared" ref="P1667:P1730" si="131">IFERROR(ROUND(E1667/L1667,2),0)</f>
        <v>44.96</v>
      </c>
      <c r="Q1667" s="9" t="s">
        <v>1636</v>
      </c>
      <c r="R1667" s="9" t="s">
        <v>3400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si="131"/>
        <v>41.04</v>
      </c>
      <c r="Q1668" s="9" t="s">
        <v>1636</v>
      </c>
      <c r="R1668" s="9" t="s">
        <v>3400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1"/>
        <v>52.6</v>
      </c>
      <c r="Q1669" s="9" t="s">
        <v>1636</v>
      </c>
      <c r="R1669" s="9" t="s">
        <v>3400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1"/>
        <v>70.78</v>
      </c>
      <c r="Q1670" s="9" t="s">
        <v>1636</v>
      </c>
      <c r="R1670" s="9" t="s">
        <v>3400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1"/>
        <v>53.75</v>
      </c>
      <c r="Q1671" s="9" t="s">
        <v>1636</v>
      </c>
      <c r="R1671" s="9" t="s">
        <v>3400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1"/>
        <v>44.61</v>
      </c>
      <c r="Q1672" s="9" t="s">
        <v>1636</v>
      </c>
      <c r="R1672" s="9" t="s">
        <v>3400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1"/>
        <v>26.15</v>
      </c>
      <c r="Q1673" s="9" t="s">
        <v>1636</v>
      </c>
      <c r="R1673" s="9" t="s">
        <v>3400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1"/>
        <v>39.18</v>
      </c>
      <c r="Q1674" s="9" t="s">
        <v>1636</v>
      </c>
      <c r="R1674" s="9" t="s">
        <v>3400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1"/>
        <v>45.59</v>
      </c>
      <c r="Q1675" s="9" t="s">
        <v>1636</v>
      </c>
      <c r="R1675" s="9" t="s">
        <v>3400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1"/>
        <v>89.25</v>
      </c>
      <c r="Q1676" s="9" t="s">
        <v>1636</v>
      </c>
      <c r="R1676" s="9" t="s">
        <v>3400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1"/>
        <v>40.42</v>
      </c>
      <c r="Q1677" s="9" t="s">
        <v>1636</v>
      </c>
      <c r="R1677" s="9" t="s">
        <v>3400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1"/>
        <v>82.38</v>
      </c>
      <c r="Q1678" s="9" t="s">
        <v>1636</v>
      </c>
      <c r="R1678" s="9" t="s">
        <v>3400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1"/>
        <v>159.52000000000001</v>
      </c>
      <c r="Q1679" s="9" t="s">
        <v>1636</v>
      </c>
      <c r="R1679" s="9" t="s">
        <v>3400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1"/>
        <v>36.24</v>
      </c>
      <c r="Q1680" s="9" t="s">
        <v>1636</v>
      </c>
      <c r="R1680" s="9" t="s">
        <v>3400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1"/>
        <v>62.5</v>
      </c>
      <c r="Q1681" s="9" t="s">
        <v>1636</v>
      </c>
      <c r="R1681" s="9" t="s">
        <v>3400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1"/>
        <v>47</v>
      </c>
      <c r="Q1682" s="9" t="s">
        <v>1636</v>
      </c>
      <c r="R1682" s="9" t="s">
        <v>3400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1"/>
        <v>74.58</v>
      </c>
      <c r="Q1683" s="9" t="s">
        <v>1636</v>
      </c>
      <c r="R1683" s="9" t="s">
        <v>3483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1"/>
        <v>0</v>
      </c>
      <c r="Q1684" s="9" t="s">
        <v>1636</v>
      </c>
      <c r="R1684" s="9" t="s">
        <v>3483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1"/>
        <v>76</v>
      </c>
      <c r="Q1685" s="9" t="s">
        <v>1636</v>
      </c>
      <c r="R1685" s="9" t="s">
        <v>3483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1"/>
        <v>86.44</v>
      </c>
      <c r="Q1686" s="9" t="s">
        <v>1636</v>
      </c>
      <c r="R1686" s="9" t="s">
        <v>3483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1"/>
        <v>24</v>
      </c>
      <c r="Q1687" s="9" t="s">
        <v>1636</v>
      </c>
      <c r="R1687" s="9" t="s">
        <v>3483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1"/>
        <v>18</v>
      </c>
      <c r="Q1688" s="9" t="s">
        <v>1636</v>
      </c>
      <c r="R1688" s="9" t="s">
        <v>3483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1"/>
        <v>80.13</v>
      </c>
      <c r="Q1689" s="9" t="s">
        <v>1636</v>
      </c>
      <c r="R1689" s="9" t="s">
        <v>3483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1"/>
        <v>253.14</v>
      </c>
      <c r="Q1690" s="9" t="s">
        <v>1636</v>
      </c>
      <c r="R1690" s="9" t="s">
        <v>3483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1"/>
        <v>171.43</v>
      </c>
      <c r="Q1691" s="9" t="s">
        <v>1636</v>
      </c>
      <c r="R1691" s="9" t="s">
        <v>3483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1"/>
        <v>57.73</v>
      </c>
      <c r="Q1692" s="9" t="s">
        <v>1636</v>
      </c>
      <c r="R1692" s="9" t="s">
        <v>3483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1"/>
        <v>264.26</v>
      </c>
      <c r="Q1693" s="9" t="s">
        <v>1636</v>
      </c>
      <c r="R1693" s="9" t="s">
        <v>3483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1"/>
        <v>159.33000000000001</v>
      </c>
      <c r="Q1694" s="9" t="s">
        <v>1636</v>
      </c>
      <c r="R1694" s="9" t="s">
        <v>3483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1"/>
        <v>35</v>
      </c>
      <c r="Q1695" s="9" t="s">
        <v>1636</v>
      </c>
      <c r="R1695" s="9" t="s">
        <v>3483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1"/>
        <v>5</v>
      </c>
      <c r="Q1696" s="9" t="s">
        <v>1636</v>
      </c>
      <c r="R1696" s="9" t="s">
        <v>3483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1"/>
        <v>61.09</v>
      </c>
      <c r="Q1697" s="9" t="s">
        <v>1636</v>
      </c>
      <c r="R1697" s="9" t="s">
        <v>3483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1"/>
        <v>0</v>
      </c>
      <c r="Q1698" s="9" t="s">
        <v>1636</v>
      </c>
      <c r="R1698" s="9" t="s">
        <v>3483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1"/>
        <v>114.82</v>
      </c>
      <c r="Q1699" s="9" t="s">
        <v>1636</v>
      </c>
      <c r="R1699" s="9" t="s">
        <v>3483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1"/>
        <v>0</v>
      </c>
      <c r="Q1700" s="9" t="s">
        <v>1636</v>
      </c>
      <c r="R1700" s="9" t="s">
        <v>3483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1"/>
        <v>54</v>
      </c>
      <c r="Q1701" s="9" t="s">
        <v>1636</v>
      </c>
      <c r="R1701" s="9" t="s">
        <v>3483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1"/>
        <v>65.97</v>
      </c>
      <c r="Q1702" s="9" t="s">
        <v>1636</v>
      </c>
      <c r="R1702" s="9" t="s">
        <v>3483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1"/>
        <v>5</v>
      </c>
      <c r="Q1703" s="9" t="s">
        <v>1636</v>
      </c>
      <c r="R1703" s="9" t="s">
        <v>3483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1"/>
        <v>1</v>
      </c>
      <c r="Q1704" s="9" t="s">
        <v>1636</v>
      </c>
      <c r="R1704" s="9" t="s">
        <v>3483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1"/>
        <v>25.5</v>
      </c>
      <c r="Q1705" s="9" t="s">
        <v>1636</v>
      </c>
      <c r="R1705" s="9" t="s">
        <v>3483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1"/>
        <v>118.36</v>
      </c>
      <c r="Q1706" s="9" t="s">
        <v>1636</v>
      </c>
      <c r="R1706" s="9" t="s">
        <v>3483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1"/>
        <v>0</v>
      </c>
      <c r="Q1707" s="9" t="s">
        <v>1636</v>
      </c>
      <c r="R1707" s="9" t="s">
        <v>3483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1"/>
        <v>0</v>
      </c>
      <c r="Q1708" s="9" t="s">
        <v>1636</v>
      </c>
      <c r="R1708" s="9" t="s">
        <v>3483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1"/>
        <v>54.11</v>
      </c>
      <c r="Q1709" s="9" t="s">
        <v>1636</v>
      </c>
      <c r="R1709" s="9" t="s">
        <v>3483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1"/>
        <v>0</v>
      </c>
      <c r="Q1710" s="9" t="s">
        <v>1636</v>
      </c>
      <c r="R1710" s="9" t="s">
        <v>3483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1"/>
        <v>21.25</v>
      </c>
      <c r="Q1711" s="9" t="s">
        <v>1636</v>
      </c>
      <c r="R1711" s="9" t="s">
        <v>3483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1"/>
        <v>34</v>
      </c>
      <c r="Q1712" s="9" t="s">
        <v>1636</v>
      </c>
      <c r="R1712" s="9" t="s">
        <v>3483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1"/>
        <v>525</v>
      </c>
      <c r="Q1713" s="9" t="s">
        <v>1636</v>
      </c>
      <c r="R1713" s="9" t="s">
        <v>3483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1"/>
        <v>0</v>
      </c>
      <c r="Q1714" s="9" t="s">
        <v>1636</v>
      </c>
      <c r="R1714" s="9" t="s">
        <v>3483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1"/>
        <v>50</v>
      </c>
      <c r="Q1715" s="9" t="s">
        <v>1636</v>
      </c>
      <c r="R1715" s="9" t="s">
        <v>3483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1"/>
        <v>115.71</v>
      </c>
      <c r="Q1716" s="9" t="s">
        <v>1636</v>
      </c>
      <c r="R1716" s="9" t="s">
        <v>3483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1"/>
        <v>5.5</v>
      </c>
      <c r="Q1717" s="9" t="s">
        <v>1636</v>
      </c>
      <c r="R1717" s="9" t="s">
        <v>3483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1"/>
        <v>50</v>
      </c>
      <c r="Q1718" s="9" t="s">
        <v>1636</v>
      </c>
      <c r="R1718" s="9" t="s">
        <v>3483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1"/>
        <v>34.020000000000003</v>
      </c>
      <c r="Q1719" s="9" t="s">
        <v>1636</v>
      </c>
      <c r="R1719" s="9" t="s">
        <v>3483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1"/>
        <v>37.5</v>
      </c>
      <c r="Q1720" s="9" t="s">
        <v>1636</v>
      </c>
      <c r="R1720" s="9" t="s">
        <v>3483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1"/>
        <v>11.67</v>
      </c>
      <c r="Q1721" s="9" t="s">
        <v>1636</v>
      </c>
      <c r="R1721" s="9" t="s">
        <v>3483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>
        <f t="shared" si="131"/>
        <v>28.13</v>
      </c>
      <c r="Q1722" s="9" t="s">
        <v>1636</v>
      </c>
      <c r="R1722" s="9" t="s">
        <v>3483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>
        <f t="shared" si="131"/>
        <v>0</v>
      </c>
      <c r="Q1723" s="9" t="s">
        <v>1636</v>
      </c>
      <c r="R1723" s="9" t="s">
        <v>3483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>
        <f t="shared" si="131"/>
        <v>1</v>
      </c>
      <c r="Q1724" s="9" t="s">
        <v>1636</v>
      </c>
      <c r="R1724" s="9" t="s">
        <v>3483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>
        <f t="shared" si="131"/>
        <v>216.67</v>
      </c>
      <c r="Q1725" s="9" t="s">
        <v>1636</v>
      </c>
      <c r="R1725" s="9" t="s">
        <v>3483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>
        <f t="shared" si="131"/>
        <v>8.75</v>
      </c>
      <c r="Q1726" s="9" t="s">
        <v>1636</v>
      </c>
      <c r="R1726" s="9" t="s">
        <v>3483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>
        <f t="shared" si="131"/>
        <v>62.22</v>
      </c>
      <c r="Q1727" s="9" t="s">
        <v>1636</v>
      </c>
      <c r="R1727" s="9" t="s">
        <v>3483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>
        <f t="shared" si="131"/>
        <v>137.25</v>
      </c>
      <c r="Q1728" s="9" t="s">
        <v>1636</v>
      </c>
      <c r="R1728" s="9" t="s">
        <v>3483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>
        <f t="shared" si="131"/>
        <v>1</v>
      </c>
      <c r="Q1729" s="9" t="s">
        <v>1636</v>
      </c>
      <c r="R1729" s="9" t="s">
        <v>3483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35">ROUND(E1730/D1730*100,0)</f>
        <v>68</v>
      </c>
      <c r="P1730">
        <f t="shared" si="131"/>
        <v>122.14</v>
      </c>
      <c r="Q1730" s="9" t="s">
        <v>1636</v>
      </c>
      <c r="R1730" s="9" t="s">
        <v>3483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35"/>
        <v>0</v>
      </c>
      <c r="P1731">
        <f t="shared" ref="P1731:P1794" si="136">IFERROR(ROUND(E1731/L1731,2),0)</f>
        <v>0</v>
      </c>
      <c r="Q1731" s="9" t="s">
        <v>1636</v>
      </c>
      <c r="R1731" s="9" t="s">
        <v>3483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si="136"/>
        <v>0</v>
      </c>
      <c r="Q1732" s="9" t="s">
        <v>1636</v>
      </c>
      <c r="R1732" s="9" t="s">
        <v>3483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6"/>
        <v>0</v>
      </c>
      <c r="Q1733" s="9" t="s">
        <v>1636</v>
      </c>
      <c r="R1733" s="9" t="s">
        <v>3483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6"/>
        <v>0</v>
      </c>
      <c r="Q1734" s="9" t="s">
        <v>1636</v>
      </c>
      <c r="R1734" s="9" t="s">
        <v>3483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6"/>
        <v>0</v>
      </c>
      <c r="Q1735" s="9" t="s">
        <v>1636</v>
      </c>
      <c r="R1735" s="9" t="s">
        <v>3483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6"/>
        <v>1</v>
      </c>
      <c r="Q1736" s="9" t="s">
        <v>1636</v>
      </c>
      <c r="R1736" s="9" t="s">
        <v>3483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6"/>
        <v>55</v>
      </c>
      <c r="Q1737" s="9" t="s">
        <v>1636</v>
      </c>
      <c r="R1737" s="9" t="s">
        <v>3483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6"/>
        <v>22</v>
      </c>
      <c r="Q1738" s="9" t="s">
        <v>1636</v>
      </c>
      <c r="R1738" s="9" t="s">
        <v>3483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6"/>
        <v>56.67</v>
      </c>
      <c r="Q1739" s="9" t="s">
        <v>1636</v>
      </c>
      <c r="R1739" s="9" t="s">
        <v>3483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6"/>
        <v>20</v>
      </c>
      <c r="Q1740" s="9" t="s">
        <v>1636</v>
      </c>
      <c r="R1740" s="9" t="s">
        <v>3483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6"/>
        <v>1</v>
      </c>
      <c r="Q1741" s="9" t="s">
        <v>1636</v>
      </c>
      <c r="R1741" s="9" t="s">
        <v>3483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6"/>
        <v>0</v>
      </c>
      <c r="Q1742" s="9" t="s">
        <v>1636</v>
      </c>
      <c r="R1742" s="9" t="s">
        <v>3483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6"/>
        <v>25.58</v>
      </c>
      <c r="Q1743" s="9" t="s">
        <v>2469</v>
      </c>
      <c r="R1743" s="9" t="s">
        <v>2470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6"/>
        <v>63.97</v>
      </c>
      <c r="Q1744" s="9" t="s">
        <v>2469</v>
      </c>
      <c r="R1744" s="9" t="s">
        <v>2470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6"/>
        <v>89.93</v>
      </c>
      <c r="Q1745" s="9" t="s">
        <v>2469</v>
      </c>
      <c r="R1745" s="9" t="s">
        <v>2470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6"/>
        <v>93.07</v>
      </c>
      <c r="Q1746" s="9" t="s">
        <v>2469</v>
      </c>
      <c r="R1746" s="9" t="s">
        <v>2470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6"/>
        <v>89.67</v>
      </c>
      <c r="Q1747" s="9" t="s">
        <v>2469</v>
      </c>
      <c r="R1747" s="9" t="s">
        <v>2470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6"/>
        <v>207.62</v>
      </c>
      <c r="Q1748" s="9" t="s">
        <v>2469</v>
      </c>
      <c r="R1748" s="9" t="s">
        <v>2470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6"/>
        <v>59.41</v>
      </c>
      <c r="Q1749" s="9" t="s">
        <v>2469</v>
      </c>
      <c r="R1749" s="9" t="s">
        <v>2470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6"/>
        <v>358.97</v>
      </c>
      <c r="Q1750" s="9" t="s">
        <v>2469</v>
      </c>
      <c r="R1750" s="9" t="s">
        <v>2470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6"/>
        <v>94.74</v>
      </c>
      <c r="Q1751" s="9" t="s">
        <v>2469</v>
      </c>
      <c r="R1751" s="9" t="s">
        <v>2470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6"/>
        <v>80.650000000000006</v>
      </c>
      <c r="Q1752" s="9" t="s">
        <v>2469</v>
      </c>
      <c r="R1752" s="9" t="s">
        <v>2470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6"/>
        <v>168.69</v>
      </c>
      <c r="Q1753" s="9" t="s">
        <v>2469</v>
      </c>
      <c r="R1753" s="9" t="s">
        <v>2470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6"/>
        <v>34.69</v>
      </c>
      <c r="Q1754" s="9" t="s">
        <v>2469</v>
      </c>
      <c r="R1754" s="9" t="s">
        <v>2470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6"/>
        <v>462.86</v>
      </c>
      <c r="Q1755" s="9" t="s">
        <v>2469</v>
      </c>
      <c r="R1755" s="9" t="s">
        <v>2470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6"/>
        <v>104.39</v>
      </c>
      <c r="Q1756" s="9" t="s">
        <v>2469</v>
      </c>
      <c r="R1756" s="9" t="s">
        <v>2470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6"/>
        <v>7.5</v>
      </c>
      <c r="Q1757" s="9" t="s">
        <v>2469</v>
      </c>
      <c r="R1757" s="9" t="s">
        <v>2470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6"/>
        <v>47.13</v>
      </c>
      <c r="Q1758" s="9" t="s">
        <v>2469</v>
      </c>
      <c r="R1758" s="9" t="s">
        <v>2470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6"/>
        <v>414.29</v>
      </c>
      <c r="Q1759" s="9" t="s">
        <v>2469</v>
      </c>
      <c r="R1759" s="9" t="s">
        <v>2470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6"/>
        <v>42.48</v>
      </c>
      <c r="Q1760" s="9" t="s">
        <v>2469</v>
      </c>
      <c r="R1760" s="9" t="s">
        <v>2470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6"/>
        <v>108.78</v>
      </c>
      <c r="Q1761" s="9" t="s">
        <v>2469</v>
      </c>
      <c r="R1761" s="9" t="s">
        <v>2470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6"/>
        <v>81.099999999999994</v>
      </c>
      <c r="Q1762" s="9" t="s">
        <v>2469</v>
      </c>
      <c r="R1762" s="9" t="s">
        <v>2470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6"/>
        <v>51.67</v>
      </c>
      <c r="Q1763" s="9" t="s">
        <v>2469</v>
      </c>
      <c r="R1763" s="9" t="s">
        <v>2470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6"/>
        <v>35.4</v>
      </c>
      <c r="Q1764" s="9" t="s">
        <v>2469</v>
      </c>
      <c r="R1764" s="9" t="s">
        <v>2470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6"/>
        <v>103.64</v>
      </c>
      <c r="Q1765" s="9" t="s">
        <v>2469</v>
      </c>
      <c r="R1765" s="9" t="s">
        <v>2470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6"/>
        <v>55.28</v>
      </c>
      <c r="Q1766" s="9" t="s">
        <v>2469</v>
      </c>
      <c r="R1766" s="9" t="s">
        <v>2470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6"/>
        <v>72.17</v>
      </c>
      <c r="Q1767" s="9" t="s">
        <v>2469</v>
      </c>
      <c r="R1767" s="9" t="s">
        <v>2470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6"/>
        <v>0</v>
      </c>
      <c r="Q1768" s="9" t="s">
        <v>2469</v>
      </c>
      <c r="R1768" s="9" t="s">
        <v>2470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6"/>
        <v>58.62</v>
      </c>
      <c r="Q1769" s="9" t="s">
        <v>2469</v>
      </c>
      <c r="R1769" s="9" t="s">
        <v>2470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6"/>
        <v>12.47</v>
      </c>
      <c r="Q1770" s="9" t="s">
        <v>2469</v>
      </c>
      <c r="R1770" s="9" t="s">
        <v>2470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6"/>
        <v>49.14</v>
      </c>
      <c r="Q1771" s="9" t="s">
        <v>2469</v>
      </c>
      <c r="R1771" s="9" t="s">
        <v>2470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6"/>
        <v>150.5</v>
      </c>
      <c r="Q1772" s="9" t="s">
        <v>2469</v>
      </c>
      <c r="R1772" s="9" t="s">
        <v>2470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6"/>
        <v>35.799999999999997</v>
      </c>
      <c r="Q1773" s="9" t="s">
        <v>2469</v>
      </c>
      <c r="R1773" s="9" t="s">
        <v>2470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6"/>
        <v>45.16</v>
      </c>
      <c r="Q1774" s="9" t="s">
        <v>2469</v>
      </c>
      <c r="R1774" s="9" t="s">
        <v>2470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6"/>
        <v>98.79</v>
      </c>
      <c r="Q1775" s="9" t="s">
        <v>2469</v>
      </c>
      <c r="R1775" s="9" t="s">
        <v>2470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6"/>
        <v>88.31</v>
      </c>
      <c r="Q1776" s="9" t="s">
        <v>2469</v>
      </c>
      <c r="R1776" s="9" t="s">
        <v>2470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6"/>
        <v>170.63</v>
      </c>
      <c r="Q1777" s="9" t="s">
        <v>2469</v>
      </c>
      <c r="R1777" s="9" t="s">
        <v>2470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6"/>
        <v>83.75</v>
      </c>
      <c r="Q1778" s="9" t="s">
        <v>2469</v>
      </c>
      <c r="R1778" s="9" t="s">
        <v>2470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6"/>
        <v>65.099999999999994</v>
      </c>
      <c r="Q1779" s="9" t="s">
        <v>2469</v>
      </c>
      <c r="R1779" s="9" t="s">
        <v>2470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6"/>
        <v>66.33</v>
      </c>
      <c r="Q1780" s="9" t="s">
        <v>2469</v>
      </c>
      <c r="R1780" s="9" t="s">
        <v>2470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6"/>
        <v>104.89</v>
      </c>
      <c r="Q1781" s="9" t="s">
        <v>2469</v>
      </c>
      <c r="R1781" s="9" t="s">
        <v>2470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6"/>
        <v>78.44</v>
      </c>
      <c r="Q1782" s="9" t="s">
        <v>2469</v>
      </c>
      <c r="R1782" s="9" t="s">
        <v>2470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6"/>
        <v>59.04</v>
      </c>
      <c r="Q1783" s="9" t="s">
        <v>2469</v>
      </c>
      <c r="R1783" s="9" t="s">
        <v>2470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6"/>
        <v>71.34</v>
      </c>
      <c r="Q1784" s="9" t="s">
        <v>2469</v>
      </c>
      <c r="R1784" s="9" t="s">
        <v>2470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6"/>
        <v>51.23</v>
      </c>
      <c r="Q1785" s="9" t="s">
        <v>2469</v>
      </c>
      <c r="R1785" s="9" t="s">
        <v>2470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>
        <f t="shared" si="136"/>
        <v>60.24</v>
      </c>
      <c r="Q1786" s="9" t="s">
        <v>2469</v>
      </c>
      <c r="R1786" s="9" t="s">
        <v>2470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>
        <f t="shared" si="136"/>
        <v>44.94</v>
      </c>
      <c r="Q1787" s="9" t="s">
        <v>2469</v>
      </c>
      <c r="R1787" s="9" t="s">
        <v>2470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>
        <f t="shared" si="136"/>
        <v>31.21</v>
      </c>
      <c r="Q1788" s="9" t="s">
        <v>2469</v>
      </c>
      <c r="R1788" s="9" t="s">
        <v>2470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>
        <f t="shared" si="136"/>
        <v>63.88</v>
      </c>
      <c r="Q1789" s="9" t="s">
        <v>2469</v>
      </c>
      <c r="R1789" s="9" t="s">
        <v>2470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>
        <f t="shared" si="136"/>
        <v>19</v>
      </c>
      <c r="Q1790" s="9" t="s">
        <v>2469</v>
      </c>
      <c r="R1790" s="9" t="s">
        <v>2470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>
        <f t="shared" si="136"/>
        <v>10</v>
      </c>
      <c r="Q1791" s="9" t="s">
        <v>2469</v>
      </c>
      <c r="R1791" s="9" t="s">
        <v>2470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>
        <f t="shared" si="136"/>
        <v>109.07</v>
      </c>
      <c r="Q1792" s="9" t="s">
        <v>2469</v>
      </c>
      <c r="R1792" s="9" t="s">
        <v>2470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>
        <f t="shared" si="136"/>
        <v>26.75</v>
      </c>
      <c r="Q1793" s="9" t="s">
        <v>2469</v>
      </c>
      <c r="R1793" s="9" t="s">
        <v>2470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40">ROUND(E1794/D1794*100,0)</f>
        <v>61</v>
      </c>
      <c r="P1794">
        <f t="shared" si="136"/>
        <v>109.94</v>
      </c>
      <c r="Q1794" s="9" t="s">
        <v>2469</v>
      </c>
      <c r="R1794" s="9" t="s">
        <v>2470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40"/>
        <v>1</v>
      </c>
      <c r="P1795">
        <f t="shared" ref="P1795:P1858" si="141">IFERROR(ROUND(E1795/L1795,2),0)</f>
        <v>20</v>
      </c>
      <c r="Q1795" s="9" t="s">
        <v>2469</v>
      </c>
      <c r="R1795" s="9" t="s">
        <v>2470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si="141"/>
        <v>55.39</v>
      </c>
      <c r="Q1796" s="9" t="s">
        <v>2469</v>
      </c>
      <c r="R1796" s="9" t="s">
        <v>2470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1"/>
        <v>133.9</v>
      </c>
      <c r="Q1797" s="9" t="s">
        <v>2469</v>
      </c>
      <c r="R1797" s="9" t="s">
        <v>2470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1"/>
        <v>48.72</v>
      </c>
      <c r="Q1798" s="9" t="s">
        <v>2469</v>
      </c>
      <c r="R1798" s="9" t="s">
        <v>2470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1"/>
        <v>48.25</v>
      </c>
      <c r="Q1799" s="9" t="s">
        <v>2469</v>
      </c>
      <c r="R1799" s="9" t="s">
        <v>2470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1"/>
        <v>58.97</v>
      </c>
      <c r="Q1800" s="9" t="s">
        <v>2469</v>
      </c>
      <c r="R1800" s="9" t="s">
        <v>2470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1"/>
        <v>11.64</v>
      </c>
      <c r="Q1801" s="9" t="s">
        <v>2469</v>
      </c>
      <c r="R1801" s="9" t="s">
        <v>2470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1"/>
        <v>83.72</v>
      </c>
      <c r="Q1802" s="9" t="s">
        <v>2469</v>
      </c>
      <c r="R1802" s="9" t="s">
        <v>2470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1"/>
        <v>63.65</v>
      </c>
      <c r="Q1803" s="9" t="s">
        <v>2469</v>
      </c>
      <c r="R1803" s="9" t="s">
        <v>2470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1"/>
        <v>94.28</v>
      </c>
      <c r="Q1804" s="9" t="s">
        <v>2469</v>
      </c>
      <c r="R1804" s="9" t="s">
        <v>2470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1"/>
        <v>71.87</v>
      </c>
      <c r="Q1805" s="9" t="s">
        <v>2469</v>
      </c>
      <c r="R1805" s="9" t="s">
        <v>2470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1"/>
        <v>104.85</v>
      </c>
      <c r="Q1806" s="9" t="s">
        <v>2469</v>
      </c>
      <c r="R1806" s="9" t="s">
        <v>2470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1"/>
        <v>67.14</v>
      </c>
      <c r="Q1807" s="9" t="s">
        <v>2469</v>
      </c>
      <c r="R1807" s="9" t="s">
        <v>2470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1"/>
        <v>73.88</v>
      </c>
      <c r="Q1808" s="9" t="s">
        <v>2469</v>
      </c>
      <c r="R1808" s="9" t="s">
        <v>2470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1"/>
        <v>69.13</v>
      </c>
      <c r="Q1809" s="9" t="s">
        <v>2469</v>
      </c>
      <c r="R1809" s="9" t="s">
        <v>2470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1"/>
        <v>120.77</v>
      </c>
      <c r="Q1810" s="9" t="s">
        <v>2469</v>
      </c>
      <c r="R1810" s="9" t="s">
        <v>2470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1"/>
        <v>42.22</v>
      </c>
      <c r="Q1811" s="9" t="s">
        <v>2469</v>
      </c>
      <c r="R1811" s="9" t="s">
        <v>2470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1"/>
        <v>7.5</v>
      </c>
      <c r="Q1812" s="9" t="s">
        <v>2469</v>
      </c>
      <c r="R1812" s="9" t="s">
        <v>2470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1"/>
        <v>1.54</v>
      </c>
      <c r="Q1813" s="9" t="s">
        <v>2469</v>
      </c>
      <c r="R1813" s="9" t="s">
        <v>2470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1"/>
        <v>37.61</v>
      </c>
      <c r="Q1814" s="9" t="s">
        <v>2469</v>
      </c>
      <c r="R1814" s="9" t="s">
        <v>2470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1"/>
        <v>0</v>
      </c>
      <c r="Q1815" s="9" t="s">
        <v>2469</v>
      </c>
      <c r="R1815" s="9" t="s">
        <v>2470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1"/>
        <v>42.16</v>
      </c>
      <c r="Q1816" s="9" t="s">
        <v>2469</v>
      </c>
      <c r="R1816" s="9" t="s">
        <v>2470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1"/>
        <v>0</v>
      </c>
      <c r="Q1817" s="9" t="s">
        <v>2469</v>
      </c>
      <c r="R1817" s="9" t="s">
        <v>2470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1"/>
        <v>84.83</v>
      </c>
      <c r="Q1818" s="9" t="s">
        <v>2469</v>
      </c>
      <c r="R1818" s="9" t="s">
        <v>2470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1"/>
        <v>94.19</v>
      </c>
      <c r="Q1819" s="9" t="s">
        <v>2469</v>
      </c>
      <c r="R1819" s="9" t="s">
        <v>2470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1"/>
        <v>0</v>
      </c>
      <c r="Q1820" s="9" t="s">
        <v>2469</v>
      </c>
      <c r="R1820" s="9" t="s">
        <v>2470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1"/>
        <v>6.25</v>
      </c>
      <c r="Q1821" s="9" t="s">
        <v>2469</v>
      </c>
      <c r="R1821" s="9" t="s">
        <v>2470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1"/>
        <v>213.38</v>
      </c>
      <c r="Q1822" s="9" t="s">
        <v>2469</v>
      </c>
      <c r="R1822" s="9" t="s">
        <v>2470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1"/>
        <v>59.16</v>
      </c>
      <c r="Q1823" s="9" t="s">
        <v>1636</v>
      </c>
      <c r="R1823" s="9" t="s">
        <v>1637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1"/>
        <v>27.27</v>
      </c>
      <c r="Q1824" s="9" t="s">
        <v>1636</v>
      </c>
      <c r="R1824" s="9" t="s">
        <v>1637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1"/>
        <v>24.58</v>
      </c>
      <c r="Q1825" s="9" t="s">
        <v>1636</v>
      </c>
      <c r="R1825" s="9" t="s">
        <v>1637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1"/>
        <v>75.05</v>
      </c>
      <c r="Q1826" s="9" t="s">
        <v>1636</v>
      </c>
      <c r="R1826" s="9" t="s">
        <v>1637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1"/>
        <v>42.02</v>
      </c>
      <c r="Q1827" s="9" t="s">
        <v>1636</v>
      </c>
      <c r="R1827" s="9" t="s">
        <v>1637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1"/>
        <v>53.16</v>
      </c>
      <c r="Q1828" s="9" t="s">
        <v>1636</v>
      </c>
      <c r="R1828" s="9" t="s">
        <v>1637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1"/>
        <v>83.89</v>
      </c>
      <c r="Q1829" s="9" t="s">
        <v>1636</v>
      </c>
      <c r="R1829" s="9" t="s">
        <v>1637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1"/>
        <v>417.33</v>
      </c>
      <c r="Q1830" s="9" t="s">
        <v>1636</v>
      </c>
      <c r="R1830" s="9" t="s">
        <v>1637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1"/>
        <v>75.77</v>
      </c>
      <c r="Q1831" s="9" t="s">
        <v>1636</v>
      </c>
      <c r="R1831" s="9" t="s">
        <v>1637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1"/>
        <v>67.39</v>
      </c>
      <c r="Q1832" s="9" t="s">
        <v>1636</v>
      </c>
      <c r="R1832" s="9" t="s">
        <v>1637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1"/>
        <v>73.569999999999993</v>
      </c>
      <c r="Q1833" s="9" t="s">
        <v>1636</v>
      </c>
      <c r="R1833" s="9" t="s">
        <v>1637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1"/>
        <v>25</v>
      </c>
      <c r="Q1834" s="9" t="s">
        <v>1636</v>
      </c>
      <c r="R1834" s="9" t="s">
        <v>1637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1"/>
        <v>42</v>
      </c>
      <c r="Q1835" s="9" t="s">
        <v>1636</v>
      </c>
      <c r="R1835" s="9" t="s">
        <v>1637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1"/>
        <v>131.16999999999999</v>
      </c>
      <c r="Q1836" s="9" t="s">
        <v>1636</v>
      </c>
      <c r="R1836" s="9" t="s">
        <v>1637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1"/>
        <v>47.27</v>
      </c>
      <c r="Q1837" s="9" t="s">
        <v>1636</v>
      </c>
      <c r="R1837" s="9" t="s">
        <v>1637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1"/>
        <v>182.13</v>
      </c>
      <c r="Q1838" s="9" t="s">
        <v>1636</v>
      </c>
      <c r="R1838" s="9" t="s">
        <v>1637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1"/>
        <v>61.37</v>
      </c>
      <c r="Q1839" s="9" t="s">
        <v>1636</v>
      </c>
      <c r="R1839" s="9" t="s">
        <v>1637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1"/>
        <v>35.770000000000003</v>
      </c>
      <c r="Q1840" s="9" t="s">
        <v>1636</v>
      </c>
      <c r="R1840" s="9" t="s">
        <v>1637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1"/>
        <v>45.62</v>
      </c>
      <c r="Q1841" s="9" t="s">
        <v>1636</v>
      </c>
      <c r="R1841" s="9" t="s">
        <v>1637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1"/>
        <v>75.38</v>
      </c>
      <c r="Q1842" s="9" t="s">
        <v>1636</v>
      </c>
      <c r="R1842" s="9" t="s">
        <v>1637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1"/>
        <v>50.88</v>
      </c>
      <c r="Q1843" s="9" t="s">
        <v>1636</v>
      </c>
      <c r="R1843" s="9" t="s">
        <v>1637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1"/>
        <v>119.29</v>
      </c>
      <c r="Q1844" s="9" t="s">
        <v>1636</v>
      </c>
      <c r="R1844" s="9" t="s">
        <v>1637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1"/>
        <v>92.54</v>
      </c>
      <c r="Q1845" s="9" t="s">
        <v>1636</v>
      </c>
      <c r="R1845" s="9" t="s">
        <v>1637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1"/>
        <v>76.05</v>
      </c>
      <c r="Q1846" s="9" t="s">
        <v>1636</v>
      </c>
      <c r="R1846" s="9" t="s">
        <v>1637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1"/>
        <v>52.63</v>
      </c>
      <c r="Q1847" s="9" t="s">
        <v>1636</v>
      </c>
      <c r="R1847" s="9" t="s">
        <v>1637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1"/>
        <v>98.99</v>
      </c>
      <c r="Q1848" s="9" t="s">
        <v>1636</v>
      </c>
      <c r="R1848" s="9" t="s">
        <v>1637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1"/>
        <v>79.53</v>
      </c>
      <c r="Q1849" s="9" t="s">
        <v>1636</v>
      </c>
      <c r="R1849" s="9" t="s">
        <v>1637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>
        <f t="shared" si="141"/>
        <v>134.21</v>
      </c>
      <c r="Q1850" s="9" t="s">
        <v>1636</v>
      </c>
      <c r="R1850" s="9" t="s">
        <v>1637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>
        <f t="shared" si="141"/>
        <v>37.630000000000003</v>
      </c>
      <c r="Q1851" s="9" t="s">
        <v>1636</v>
      </c>
      <c r="R1851" s="9" t="s">
        <v>1637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>
        <f t="shared" si="141"/>
        <v>51.04</v>
      </c>
      <c r="Q1852" s="9" t="s">
        <v>1636</v>
      </c>
      <c r="R1852" s="9" t="s">
        <v>1637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>
        <f t="shared" si="141"/>
        <v>50.04</v>
      </c>
      <c r="Q1853" s="9" t="s">
        <v>1636</v>
      </c>
      <c r="R1853" s="9" t="s">
        <v>1637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>
        <f t="shared" si="141"/>
        <v>133.93</v>
      </c>
      <c r="Q1854" s="9" t="s">
        <v>1636</v>
      </c>
      <c r="R1854" s="9" t="s">
        <v>1637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>
        <f t="shared" si="141"/>
        <v>58.21</v>
      </c>
      <c r="Q1855" s="9" t="s">
        <v>1636</v>
      </c>
      <c r="R1855" s="9" t="s">
        <v>1637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>
        <f t="shared" si="141"/>
        <v>88.04</v>
      </c>
      <c r="Q1856" s="9" t="s">
        <v>1636</v>
      </c>
      <c r="R1856" s="9" t="s">
        <v>1637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>
        <f t="shared" si="141"/>
        <v>70.58</v>
      </c>
      <c r="Q1857" s="9" t="s">
        <v>1636</v>
      </c>
      <c r="R1857" s="9" t="s">
        <v>1637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ref="O1858:O1921" si="145">ROUND(E1858/D1858*100,0)</f>
        <v>101</v>
      </c>
      <c r="P1858">
        <f t="shared" si="141"/>
        <v>53.29</v>
      </c>
      <c r="Q1858" s="9" t="s">
        <v>1636</v>
      </c>
      <c r="R1858" s="9" t="s">
        <v>1637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1636</v>
      </c>
      <c r="R1859" s="9" t="s">
        <v>1637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si="146"/>
        <v>40.549999999999997</v>
      </c>
      <c r="Q1860" s="9" t="s">
        <v>1636</v>
      </c>
      <c r="R1860" s="9" t="s">
        <v>1637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6"/>
        <v>70.63</v>
      </c>
      <c r="Q1861" s="9" t="s">
        <v>1636</v>
      </c>
      <c r="R1861" s="9" t="s">
        <v>1637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6"/>
        <v>52.68</v>
      </c>
      <c r="Q1862" s="9" t="s">
        <v>1636</v>
      </c>
      <c r="R1862" s="9" t="s">
        <v>1637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6"/>
        <v>0</v>
      </c>
      <c r="Q1863" s="9" t="s">
        <v>2221</v>
      </c>
      <c r="R1863" s="9" t="s">
        <v>2344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6"/>
        <v>90.94</v>
      </c>
      <c r="Q1864" s="9" t="s">
        <v>2221</v>
      </c>
      <c r="R1864" s="9" t="s">
        <v>2344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6"/>
        <v>5</v>
      </c>
      <c r="Q1865" s="9" t="s">
        <v>2221</v>
      </c>
      <c r="R1865" s="9" t="s">
        <v>2344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6"/>
        <v>58.08</v>
      </c>
      <c r="Q1866" s="9" t="s">
        <v>2221</v>
      </c>
      <c r="R1866" s="9" t="s">
        <v>2344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6"/>
        <v>2</v>
      </c>
      <c r="Q1867" s="9" t="s">
        <v>2221</v>
      </c>
      <c r="R1867" s="9" t="s">
        <v>2344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6"/>
        <v>62.5</v>
      </c>
      <c r="Q1868" s="9" t="s">
        <v>2221</v>
      </c>
      <c r="R1868" s="9" t="s">
        <v>2344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6"/>
        <v>10</v>
      </c>
      <c r="Q1869" s="9" t="s">
        <v>2221</v>
      </c>
      <c r="R1869" s="9" t="s">
        <v>2344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6"/>
        <v>71.59</v>
      </c>
      <c r="Q1870" s="9" t="s">
        <v>2221</v>
      </c>
      <c r="R1870" s="9" t="s">
        <v>2344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6"/>
        <v>0</v>
      </c>
      <c r="Q1871" s="9" t="s">
        <v>2221</v>
      </c>
      <c r="R1871" s="9" t="s">
        <v>2344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6"/>
        <v>32.82</v>
      </c>
      <c r="Q1872" s="9" t="s">
        <v>2221</v>
      </c>
      <c r="R1872" s="9" t="s">
        <v>2344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6"/>
        <v>49.12</v>
      </c>
      <c r="Q1873" s="9" t="s">
        <v>2221</v>
      </c>
      <c r="R1873" s="9" t="s">
        <v>2344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6"/>
        <v>16.309999999999999</v>
      </c>
      <c r="Q1874" s="9" t="s">
        <v>2221</v>
      </c>
      <c r="R1874" s="9" t="s">
        <v>2344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6"/>
        <v>18</v>
      </c>
      <c r="Q1875" s="9" t="s">
        <v>2221</v>
      </c>
      <c r="R1875" s="9" t="s">
        <v>2344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6"/>
        <v>13</v>
      </c>
      <c r="Q1876" s="9" t="s">
        <v>2221</v>
      </c>
      <c r="R1876" s="9" t="s">
        <v>2344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6"/>
        <v>17</v>
      </c>
      <c r="Q1877" s="9" t="s">
        <v>2221</v>
      </c>
      <c r="R1877" s="9" t="s">
        <v>2344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6"/>
        <v>0</v>
      </c>
      <c r="Q1878" s="9" t="s">
        <v>2221</v>
      </c>
      <c r="R1878" s="9" t="s">
        <v>2344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6"/>
        <v>0</v>
      </c>
      <c r="Q1879" s="9" t="s">
        <v>2221</v>
      </c>
      <c r="R1879" s="9" t="s">
        <v>2344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6"/>
        <v>0</v>
      </c>
      <c r="Q1880" s="9" t="s">
        <v>2221</v>
      </c>
      <c r="R1880" s="9" t="s">
        <v>2344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6"/>
        <v>3</v>
      </c>
      <c r="Q1881" s="9" t="s">
        <v>2221</v>
      </c>
      <c r="R1881" s="9" t="s">
        <v>2344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6"/>
        <v>41.83</v>
      </c>
      <c r="Q1882" s="9" t="s">
        <v>2221</v>
      </c>
      <c r="R1882" s="9" t="s">
        <v>2344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6"/>
        <v>49.34</v>
      </c>
      <c r="Q1883" s="9" t="s">
        <v>1636</v>
      </c>
      <c r="R1883" s="9" t="s">
        <v>1843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6"/>
        <v>41.73</v>
      </c>
      <c r="Q1884" s="9" t="s">
        <v>1636</v>
      </c>
      <c r="R1884" s="9" t="s">
        <v>1843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6"/>
        <v>32.72</v>
      </c>
      <c r="Q1885" s="9" t="s">
        <v>1636</v>
      </c>
      <c r="R1885" s="9" t="s">
        <v>1843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6"/>
        <v>51.96</v>
      </c>
      <c r="Q1886" s="9" t="s">
        <v>1636</v>
      </c>
      <c r="R1886" s="9" t="s">
        <v>1843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6"/>
        <v>50.69</v>
      </c>
      <c r="Q1887" s="9" t="s">
        <v>1636</v>
      </c>
      <c r="R1887" s="9" t="s">
        <v>1843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6"/>
        <v>42.24</v>
      </c>
      <c r="Q1888" s="9" t="s">
        <v>1636</v>
      </c>
      <c r="R1888" s="9" t="s">
        <v>1843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6"/>
        <v>416.88</v>
      </c>
      <c r="Q1889" s="9" t="s">
        <v>1636</v>
      </c>
      <c r="R1889" s="9" t="s">
        <v>1843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6"/>
        <v>46.65</v>
      </c>
      <c r="Q1890" s="9" t="s">
        <v>1636</v>
      </c>
      <c r="R1890" s="9" t="s">
        <v>1843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6"/>
        <v>48.45</v>
      </c>
      <c r="Q1891" s="9" t="s">
        <v>1636</v>
      </c>
      <c r="R1891" s="9" t="s">
        <v>1843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6"/>
        <v>70.53</v>
      </c>
      <c r="Q1892" s="9" t="s">
        <v>1636</v>
      </c>
      <c r="R1892" s="9" t="s">
        <v>1843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6"/>
        <v>87.96</v>
      </c>
      <c r="Q1893" s="9" t="s">
        <v>1636</v>
      </c>
      <c r="R1893" s="9" t="s">
        <v>1843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6"/>
        <v>26.27</v>
      </c>
      <c r="Q1894" s="9" t="s">
        <v>1636</v>
      </c>
      <c r="R1894" s="9" t="s">
        <v>1843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6"/>
        <v>57.78</v>
      </c>
      <c r="Q1895" s="9" t="s">
        <v>1636</v>
      </c>
      <c r="R1895" s="9" t="s">
        <v>1843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6"/>
        <v>57.25</v>
      </c>
      <c r="Q1896" s="9" t="s">
        <v>1636</v>
      </c>
      <c r="R1896" s="9" t="s">
        <v>1843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6"/>
        <v>196.34</v>
      </c>
      <c r="Q1897" s="9" t="s">
        <v>1636</v>
      </c>
      <c r="R1897" s="9" t="s">
        <v>1843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6"/>
        <v>43</v>
      </c>
      <c r="Q1898" s="9" t="s">
        <v>1636</v>
      </c>
      <c r="R1898" s="9" t="s">
        <v>1843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6"/>
        <v>35.549999999999997</v>
      </c>
      <c r="Q1899" s="9" t="s">
        <v>1636</v>
      </c>
      <c r="R1899" s="9" t="s">
        <v>1843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6"/>
        <v>68.81</v>
      </c>
      <c r="Q1900" s="9" t="s">
        <v>1636</v>
      </c>
      <c r="R1900" s="9" t="s">
        <v>1843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6"/>
        <v>28.57</v>
      </c>
      <c r="Q1901" s="9" t="s">
        <v>1636</v>
      </c>
      <c r="R1901" s="9" t="s">
        <v>1843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6"/>
        <v>50.63</v>
      </c>
      <c r="Q1902" s="9" t="s">
        <v>1636</v>
      </c>
      <c r="R1902" s="9" t="s">
        <v>1843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6"/>
        <v>106.8</v>
      </c>
      <c r="Q1903" s="9" t="s">
        <v>1143</v>
      </c>
      <c r="R1903" s="9" t="s">
        <v>3926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6"/>
        <v>4</v>
      </c>
      <c r="Q1904" s="9" t="s">
        <v>1143</v>
      </c>
      <c r="R1904" s="9" t="s">
        <v>3926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6"/>
        <v>34.1</v>
      </c>
      <c r="Q1905" s="9" t="s">
        <v>1143</v>
      </c>
      <c r="R1905" s="9" t="s">
        <v>3926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6"/>
        <v>25</v>
      </c>
      <c r="Q1906" s="9" t="s">
        <v>1143</v>
      </c>
      <c r="R1906" s="9" t="s">
        <v>3926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6"/>
        <v>10.5</v>
      </c>
      <c r="Q1907" s="9" t="s">
        <v>1143</v>
      </c>
      <c r="R1907" s="9" t="s">
        <v>3926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6"/>
        <v>215.96</v>
      </c>
      <c r="Q1908" s="9" t="s">
        <v>1143</v>
      </c>
      <c r="R1908" s="9" t="s">
        <v>3926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6"/>
        <v>21.25</v>
      </c>
      <c r="Q1909" s="9" t="s">
        <v>1143</v>
      </c>
      <c r="R1909" s="9" t="s">
        <v>3926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6"/>
        <v>108.25</v>
      </c>
      <c r="Q1910" s="9" t="s">
        <v>1143</v>
      </c>
      <c r="R1910" s="9" t="s">
        <v>3926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6"/>
        <v>129.97</v>
      </c>
      <c r="Q1911" s="9" t="s">
        <v>1143</v>
      </c>
      <c r="R1911" s="9" t="s">
        <v>3926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6"/>
        <v>117.49</v>
      </c>
      <c r="Q1912" s="9" t="s">
        <v>1143</v>
      </c>
      <c r="R1912" s="9" t="s">
        <v>3926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6"/>
        <v>10</v>
      </c>
      <c r="Q1913" s="9" t="s">
        <v>1143</v>
      </c>
      <c r="R1913" s="9" t="s">
        <v>3926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>
        <f t="shared" si="146"/>
        <v>70.599999999999994</v>
      </c>
      <c r="Q1914" s="9" t="s">
        <v>1143</v>
      </c>
      <c r="R1914" s="9" t="s">
        <v>3926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>
        <f t="shared" si="146"/>
        <v>24.5</v>
      </c>
      <c r="Q1915" s="9" t="s">
        <v>1143</v>
      </c>
      <c r="R1915" s="9" t="s">
        <v>3926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>
        <f t="shared" si="146"/>
        <v>30</v>
      </c>
      <c r="Q1916" s="9" t="s">
        <v>1143</v>
      </c>
      <c r="R1916" s="9" t="s">
        <v>3926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>
        <f t="shared" si="146"/>
        <v>2</v>
      </c>
      <c r="Q1917" s="9" t="s">
        <v>1143</v>
      </c>
      <c r="R1917" s="9" t="s">
        <v>3926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>
        <f t="shared" si="146"/>
        <v>17</v>
      </c>
      <c r="Q1918" s="9" t="s">
        <v>1143</v>
      </c>
      <c r="R1918" s="9" t="s">
        <v>3926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>
        <f t="shared" si="146"/>
        <v>2928.93</v>
      </c>
      <c r="Q1919" s="9" t="s">
        <v>1143</v>
      </c>
      <c r="R1919" s="9" t="s">
        <v>3926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>
        <f t="shared" si="146"/>
        <v>28.89</v>
      </c>
      <c r="Q1920" s="9" t="s">
        <v>1143</v>
      </c>
      <c r="R1920" s="9" t="s">
        <v>3926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>
        <f t="shared" si="146"/>
        <v>29.63</v>
      </c>
      <c r="Q1921" s="9" t="s">
        <v>1143</v>
      </c>
      <c r="R1921" s="9" t="s">
        <v>3926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150">ROUND(E1922/D1922*100,0)</f>
        <v>43</v>
      </c>
      <c r="P1922">
        <f t="shared" si="146"/>
        <v>40.98</v>
      </c>
      <c r="Q1922" s="9" t="s">
        <v>1143</v>
      </c>
      <c r="R1922" s="9" t="s">
        <v>3926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50"/>
        <v>137</v>
      </c>
      <c r="P1923">
        <f t="shared" ref="P1923:P1986" si="151">IFERROR(ROUND(E1923/L1923,2),0)</f>
        <v>54</v>
      </c>
      <c r="Q1923" s="9" t="s">
        <v>1636</v>
      </c>
      <c r="R1923" s="9" t="s">
        <v>1843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si="151"/>
        <v>36.11</v>
      </c>
      <c r="Q1924" s="9" t="s">
        <v>1636</v>
      </c>
      <c r="R1924" s="9" t="s">
        <v>1843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1"/>
        <v>23.15</v>
      </c>
      <c r="Q1925" s="9" t="s">
        <v>1636</v>
      </c>
      <c r="R1925" s="9" t="s">
        <v>1843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1"/>
        <v>104</v>
      </c>
      <c r="Q1926" s="9" t="s">
        <v>1636</v>
      </c>
      <c r="R1926" s="9" t="s">
        <v>1843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1"/>
        <v>31.83</v>
      </c>
      <c r="Q1927" s="9" t="s">
        <v>1636</v>
      </c>
      <c r="R1927" s="9" t="s">
        <v>1843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1"/>
        <v>27.39</v>
      </c>
      <c r="Q1928" s="9" t="s">
        <v>1636</v>
      </c>
      <c r="R1928" s="9" t="s">
        <v>1843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1"/>
        <v>56.36</v>
      </c>
      <c r="Q1929" s="9" t="s">
        <v>1636</v>
      </c>
      <c r="R1929" s="9" t="s">
        <v>1843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1"/>
        <v>77.349999999999994</v>
      </c>
      <c r="Q1930" s="9" t="s">
        <v>1636</v>
      </c>
      <c r="R1930" s="9" t="s">
        <v>1843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1"/>
        <v>42.8</v>
      </c>
      <c r="Q1931" s="9" t="s">
        <v>1636</v>
      </c>
      <c r="R1931" s="9" t="s">
        <v>1843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1"/>
        <v>48.85</v>
      </c>
      <c r="Q1932" s="9" t="s">
        <v>1636</v>
      </c>
      <c r="R1932" s="9" t="s">
        <v>1843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1"/>
        <v>48.24</v>
      </c>
      <c r="Q1933" s="9" t="s">
        <v>1636</v>
      </c>
      <c r="R1933" s="9" t="s">
        <v>1843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1"/>
        <v>70.209999999999994</v>
      </c>
      <c r="Q1934" s="9" t="s">
        <v>1636</v>
      </c>
      <c r="R1934" s="9" t="s">
        <v>1843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1"/>
        <v>94.05</v>
      </c>
      <c r="Q1935" s="9" t="s">
        <v>1636</v>
      </c>
      <c r="R1935" s="9" t="s">
        <v>1843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1"/>
        <v>80.27</v>
      </c>
      <c r="Q1936" s="9" t="s">
        <v>1636</v>
      </c>
      <c r="R1936" s="9" t="s">
        <v>1843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1"/>
        <v>54.2</v>
      </c>
      <c r="Q1937" s="9" t="s">
        <v>1636</v>
      </c>
      <c r="R1937" s="9" t="s">
        <v>1843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1"/>
        <v>60.27</v>
      </c>
      <c r="Q1938" s="9" t="s">
        <v>1636</v>
      </c>
      <c r="R1938" s="9" t="s">
        <v>1843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1"/>
        <v>38.74</v>
      </c>
      <c r="Q1939" s="9" t="s">
        <v>1636</v>
      </c>
      <c r="R1939" s="9" t="s">
        <v>1843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1"/>
        <v>152.54</v>
      </c>
      <c r="Q1940" s="9" t="s">
        <v>1636</v>
      </c>
      <c r="R1940" s="9" t="s">
        <v>1843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1"/>
        <v>115.31</v>
      </c>
      <c r="Q1941" s="9" t="s">
        <v>1636</v>
      </c>
      <c r="R1941" s="9" t="s">
        <v>1843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1"/>
        <v>35.840000000000003</v>
      </c>
      <c r="Q1942" s="9" t="s">
        <v>1636</v>
      </c>
      <c r="R1942" s="9" t="s">
        <v>1843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1"/>
        <v>64.569999999999993</v>
      </c>
      <c r="Q1943" s="9" t="s">
        <v>1143</v>
      </c>
      <c r="R1943" s="9" t="s">
        <v>4008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1"/>
        <v>87.44</v>
      </c>
      <c r="Q1944" s="9" t="s">
        <v>1143</v>
      </c>
      <c r="R1944" s="9" t="s">
        <v>4008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1"/>
        <v>68.819999999999993</v>
      </c>
      <c r="Q1945" s="9" t="s">
        <v>1143</v>
      </c>
      <c r="R1945" s="9" t="s">
        <v>4008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1"/>
        <v>176.2</v>
      </c>
      <c r="Q1946" s="9" t="s">
        <v>1143</v>
      </c>
      <c r="R1946" s="9" t="s">
        <v>4008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1"/>
        <v>511.79</v>
      </c>
      <c r="Q1947" s="9" t="s">
        <v>1143</v>
      </c>
      <c r="R1947" s="9" t="s">
        <v>4008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1"/>
        <v>160.44</v>
      </c>
      <c r="Q1948" s="9" t="s">
        <v>1143</v>
      </c>
      <c r="R1948" s="9" t="s">
        <v>4008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1"/>
        <v>35</v>
      </c>
      <c r="Q1949" s="9" t="s">
        <v>1143</v>
      </c>
      <c r="R1949" s="9" t="s">
        <v>4008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1"/>
        <v>188.51</v>
      </c>
      <c r="Q1950" s="9" t="s">
        <v>1143</v>
      </c>
      <c r="R1950" s="9" t="s">
        <v>4008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1"/>
        <v>56.2</v>
      </c>
      <c r="Q1951" s="9" t="s">
        <v>1143</v>
      </c>
      <c r="R1951" s="9" t="s">
        <v>4008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1"/>
        <v>51.31</v>
      </c>
      <c r="Q1952" s="9" t="s">
        <v>1143</v>
      </c>
      <c r="R1952" s="9" t="s">
        <v>4008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1"/>
        <v>127.36</v>
      </c>
      <c r="Q1953" s="9" t="s">
        <v>1143</v>
      </c>
      <c r="R1953" s="9" t="s">
        <v>4008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1"/>
        <v>101.86</v>
      </c>
      <c r="Q1954" s="9" t="s">
        <v>1143</v>
      </c>
      <c r="R1954" s="9" t="s">
        <v>4008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1"/>
        <v>230.56</v>
      </c>
      <c r="Q1955" s="9" t="s">
        <v>1143</v>
      </c>
      <c r="R1955" s="9" t="s">
        <v>4008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1"/>
        <v>842.11</v>
      </c>
      <c r="Q1956" s="9" t="s">
        <v>1143</v>
      </c>
      <c r="R1956" s="9" t="s">
        <v>4008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1"/>
        <v>577.28</v>
      </c>
      <c r="Q1957" s="9" t="s">
        <v>1143</v>
      </c>
      <c r="R1957" s="9" t="s">
        <v>4008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1"/>
        <v>483.34</v>
      </c>
      <c r="Q1958" s="9" t="s">
        <v>1143</v>
      </c>
      <c r="R1958" s="9" t="s">
        <v>4008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1"/>
        <v>76.14</v>
      </c>
      <c r="Q1959" s="9" t="s">
        <v>1143</v>
      </c>
      <c r="R1959" s="9" t="s">
        <v>4008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1"/>
        <v>74.11</v>
      </c>
      <c r="Q1960" s="9" t="s">
        <v>1143</v>
      </c>
      <c r="R1960" s="9" t="s">
        <v>4008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1"/>
        <v>36.97</v>
      </c>
      <c r="Q1961" s="9" t="s">
        <v>1143</v>
      </c>
      <c r="R1961" s="9" t="s">
        <v>4008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1"/>
        <v>2500.9699999999998</v>
      </c>
      <c r="Q1962" s="9" t="s">
        <v>1143</v>
      </c>
      <c r="R1962" s="9" t="s">
        <v>4008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1"/>
        <v>67.69</v>
      </c>
      <c r="Q1963" s="9" t="s">
        <v>1143</v>
      </c>
      <c r="R1963" s="9" t="s">
        <v>4008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1"/>
        <v>63.05</v>
      </c>
      <c r="Q1964" s="9" t="s">
        <v>1143</v>
      </c>
      <c r="R1964" s="9" t="s">
        <v>4008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1"/>
        <v>117.6</v>
      </c>
      <c r="Q1965" s="9" t="s">
        <v>1143</v>
      </c>
      <c r="R1965" s="9" t="s">
        <v>4008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1"/>
        <v>180.75</v>
      </c>
      <c r="Q1966" s="9" t="s">
        <v>1143</v>
      </c>
      <c r="R1966" s="9" t="s">
        <v>4008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1"/>
        <v>127.32</v>
      </c>
      <c r="Q1967" s="9" t="s">
        <v>1143</v>
      </c>
      <c r="R1967" s="9" t="s">
        <v>4008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1"/>
        <v>136.63999999999999</v>
      </c>
      <c r="Q1968" s="9" t="s">
        <v>1143</v>
      </c>
      <c r="R1968" s="9" t="s">
        <v>4008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1"/>
        <v>182.78</v>
      </c>
      <c r="Q1969" s="9" t="s">
        <v>1143</v>
      </c>
      <c r="R1969" s="9" t="s">
        <v>4008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1"/>
        <v>279.38</v>
      </c>
      <c r="Q1970" s="9" t="s">
        <v>1143</v>
      </c>
      <c r="R1970" s="9" t="s">
        <v>4008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1"/>
        <v>61.38</v>
      </c>
      <c r="Q1971" s="9" t="s">
        <v>1143</v>
      </c>
      <c r="R1971" s="9" t="s">
        <v>4008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1"/>
        <v>80.73</v>
      </c>
      <c r="Q1972" s="9" t="s">
        <v>1143</v>
      </c>
      <c r="R1972" s="9" t="s">
        <v>4008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1"/>
        <v>272.36</v>
      </c>
      <c r="Q1973" s="9" t="s">
        <v>1143</v>
      </c>
      <c r="R1973" s="9" t="s">
        <v>4008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1"/>
        <v>70.849999999999994</v>
      </c>
      <c r="Q1974" s="9" t="s">
        <v>1143</v>
      </c>
      <c r="R1974" s="9" t="s">
        <v>4008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1"/>
        <v>247.94</v>
      </c>
      <c r="Q1975" s="9" t="s">
        <v>1143</v>
      </c>
      <c r="R1975" s="9" t="s">
        <v>4008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1"/>
        <v>186.81</v>
      </c>
      <c r="Q1976" s="9" t="s">
        <v>1143</v>
      </c>
      <c r="R1976" s="9" t="s">
        <v>4008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1"/>
        <v>131.99</v>
      </c>
      <c r="Q1977" s="9" t="s">
        <v>1143</v>
      </c>
      <c r="R1977" s="9" t="s">
        <v>4008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>
        <f t="shared" si="151"/>
        <v>29.31</v>
      </c>
      <c r="Q1978" s="9" t="s">
        <v>1143</v>
      </c>
      <c r="R1978" s="9" t="s">
        <v>4008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>
        <f t="shared" si="151"/>
        <v>245.02</v>
      </c>
      <c r="Q1979" s="9" t="s">
        <v>1143</v>
      </c>
      <c r="R1979" s="9" t="s">
        <v>4008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>
        <f t="shared" si="151"/>
        <v>1323.25</v>
      </c>
      <c r="Q1980" s="9" t="s">
        <v>1143</v>
      </c>
      <c r="R1980" s="9" t="s">
        <v>4008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>
        <f t="shared" si="151"/>
        <v>282.66000000000003</v>
      </c>
      <c r="Q1981" s="9" t="s">
        <v>1143</v>
      </c>
      <c r="R1981" s="9" t="s">
        <v>4008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>
        <f t="shared" si="151"/>
        <v>91.21</v>
      </c>
      <c r="Q1982" s="9" t="s">
        <v>1143</v>
      </c>
      <c r="R1982" s="9" t="s">
        <v>4008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>
        <f t="shared" si="151"/>
        <v>31.75</v>
      </c>
      <c r="Q1983" s="9" t="s">
        <v>2469</v>
      </c>
      <c r="R1983" s="9" t="s">
        <v>4090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>
        <f t="shared" si="151"/>
        <v>0</v>
      </c>
      <c r="Q1984" s="9" t="s">
        <v>2469</v>
      </c>
      <c r="R1984" s="9" t="s">
        <v>4090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>
        <f t="shared" si="151"/>
        <v>88.69</v>
      </c>
      <c r="Q1985" s="9" t="s">
        <v>2469</v>
      </c>
      <c r="R1985" s="9" t="s">
        <v>4090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155">ROUND(E1986/D1986*100,0)</f>
        <v>21</v>
      </c>
      <c r="P1986">
        <f t="shared" si="151"/>
        <v>453.14</v>
      </c>
      <c r="Q1986" s="9" t="s">
        <v>2469</v>
      </c>
      <c r="R1986" s="9" t="s">
        <v>4090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55"/>
        <v>3</v>
      </c>
      <c r="P1987">
        <f t="shared" ref="P1987:P2050" si="156">IFERROR(ROUND(E1987/L1987,2),0)</f>
        <v>12.75</v>
      </c>
      <c r="Q1987" s="9" t="s">
        <v>2469</v>
      </c>
      <c r="R1987" s="9" t="s">
        <v>4090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si="156"/>
        <v>1</v>
      </c>
      <c r="Q1988" s="9" t="s">
        <v>2469</v>
      </c>
      <c r="R1988" s="9" t="s">
        <v>4090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6"/>
        <v>83.43</v>
      </c>
      <c r="Q1989" s="9" t="s">
        <v>2469</v>
      </c>
      <c r="R1989" s="9" t="s">
        <v>4090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6"/>
        <v>25</v>
      </c>
      <c r="Q1990" s="9" t="s">
        <v>2469</v>
      </c>
      <c r="R1990" s="9" t="s">
        <v>4090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6"/>
        <v>50</v>
      </c>
      <c r="Q1991" s="9" t="s">
        <v>2469</v>
      </c>
      <c r="R1991" s="9" t="s">
        <v>4090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6"/>
        <v>101.8</v>
      </c>
      <c r="Q1992" s="9" t="s">
        <v>2469</v>
      </c>
      <c r="R1992" s="9" t="s">
        <v>4090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6"/>
        <v>46.67</v>
      </c>
      <c r="Q1993" s="9" t="s">
        <v>2469</v>
      </c>
      <c r="R1993" s="9" t="s">
        <v>4090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6"/>
        <v>1</v>
      </c>
      <c r="Q1994" s="9" t="s">
        <v>2469</v>
      </c>
      <c r="R1994" s="9" t="s">
        <v>4090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6"/>
        <v>0</v>
      </c>
      <c r="Q1995" s="9" t="s">
        <v>2469</v>
      </c>
      <c r="R1995" s="9" t="s">
        <v>4090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6"/>
        <v>0</v>
      </c>
      <c r="Q1996" s="9" t="s">
        <v>2469</v>
      </c>
      <c r="R1996" s="9" t="s">
        <v>4090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6"/>
        <v>26</v>
      </c>
      <c r="Q1997" s="9" t="s">
        <v>2469</v>
      </c>
      <c r="R1997" s="9" t="s">
        <v>4090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6"/>
        <v>0</v>
      </c>
      <c r="Q1998" s="9" t="s">
        <v>2469</v>
      </c>
      <c r="R1998" s="9" t="s">
        <v>4090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6"/>
        <v>0</v>
      </c>
      <c r="Q1999" s="9" t="s">
        <v>2469</v>
      </c>
      <c r="R1999" s="9" t="s">
        <v>4090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6"/>
        <v>218.33</v>
      </c>
      <c r="Q2000" s="9" t="s">
        <v>2469</v>
      </c>
      <c r="R2000" s="9" t="s">
        <v>4090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6"/>
        <v>33.71</v>
      </c>
      <c r="Q2001" s="9" t="s">
        <v>2469</v>
      </c>
      <c r="R2001" s="9" t="s">
        <v>4090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6"/>
        <v>25</v>
      </c>
      <c r="Q2002" s="9" t="s">
        <v>2469</v>
      </c>
      <c r="R2002" s="9" t="s">
        <v>4090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6"/>
        <v>128.38999999999999</v>
      </c>
      <c r="Q2003" s="9" t="s">
        <v>1143</v>
      </c>
      <c r="R2003" s="9" t="s">
        <v>4008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6"/>
        <v>78.83</v>
      </c>
      <c r="Q2004" s="9" t="s">
        <v>1143</v>
      </c>
      <c r="R2004" s="9" t="s">
        <v>4008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6"/>
        <v>91.76</v>
      </c>
      <c r="Q2005" s="9" t="s">
        <v>1143</v>
      </c>
      <c r="R2005" s="9" t="s">
        <v>4008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6"/>
        <v>331.1</v>
      </c>
      <c r="Q2006" s="9" t="s">
        <v>1143</v>
      </c>
      <c r="R2006" s="9" t="s">
        <v>4008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6"/>
        <v>194.26</v>
      </c>
      <c r="Q2007" s="9" t="s">
        <v>1143</v>
      </c>
      <c r="R2007" s="9" t="s">
        <v>4008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6"/>
        <v>408.98</v>
      </c>
      <c r="Q2008" s="9" t="s">
        <v>1143</v>
      </c>
      <c r="R2008" s="9" t="s">
        <v>4008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6"/>
        <v>84.46</v>
      </c>
      <c r="Q2009" s="9" t="s">
        <v>1143</v>
      </c>
      <c r="R2009" s="9" t="s">
        <v>4008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6"/>
        <v>44.85</v>
      </c>
      <c r="Q2010" s="9" t="s">
        <v>1143</v>
      </c>
      <c r="R2010" s="9" t="s">
        <v>4008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6"/>
        <v>383.36</v>
      </c>
      <c r="Q2011" s="9" t="s">
        <v>1143</v>
      </c>
      <c r="R2011" s="9" t="s">
        <v>4008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6"/>
        <v>55.28</v>
      </c>
      <c r="Q2012" s="9" t="s">
        <v>1143</v>
      </c>
      <c r="R2012" s="9" t="s">
        <v>4008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6"/>
        <v>422.02</v>
      </c>
      <c r="Q2013" s="9" t="s">
        <v>1143</v>
      </c>
      <c r="R2013" s="9" t="s">
        <v>4008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6"/>
        <v>64.180000000000007</v>
      </c>
      <c r="Q2014" s="9" t="s">
        <v>1143</v>
      </c>
      <c r="R2014" s="9" t="s">
        <v>4008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6"/>
        <v>173.58</v>
      </c>
      <c r="Q2015" s="9" t="s">
        <v>1143</v>
      </c>
      <c r="R2015" s="9" t="s">
        <v>4008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6"/>
        <v>88.6</v>
      </c>
      <c r="Q2016" s="9" t="s">
        <v>1143</v>
      </c>
      <c r="R2016" s="9" t="s">
        <v>4008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6"/>
        <v>50.22</v>
      </c>
      <c r="Q2017" s="9" t="s">
        <v>1143</v>
      </c>
      <c r="R2017" s="9" t="s">
        <v>4008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6"/>
        <v>192.39</v>
      </c>
      <c r="Q2018" s="9" t="s">
        <v>1143</v>
      </c>
      <c r="R2018" s="9" t="s">
        <v>4008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6"/>
        <v>73.42</v>
      </c>
      <c r="Q2019" s="9" t="s">
        <v>1143</v>
      </c>
      <c r="R2019" s="9" t="s">
        <v>4008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6"/>
        <v>147.68</v>
      </c>
      <c r="Q2020" s="9" t="s">
        <v>1143</v>
      </c>
      <c r="R2020" s="9" t="s">
        <v>4008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6"/>
        <v>108.97</v>
      </c>
      <c r="Q2021" s="9" t="s">
        <v>1143</v>
      </c>
      <c r="R2021" s="9" t="s">
        <v>4008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6"/>
        <v>23.65</v>
      </c>
      <c r="Q2022" s="9" t="s">
        <v>1143</v>
      </c>
      <c r="R2022" s="9" t="s">
        <v>4008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6"/>
        <v>147.94999999999999</v>
      </c>
      <c r="Q2023" s="9" t="s">
        <v>1143</v>
      </c>
      <c r="R2023" s="9" t="s">
        <v>4008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6"/>
        <v>385.04</v>
      </c>
      <c r="Q2024" s="9" t="s">
        <v>1143</v>
      </c>
      <c r="R2024" s="9" t="s">
        <v>4008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6"/>
        <v>457.39</v>
      </c>
      <c r="Q2025" s="9" t="s">
        <v>1143</v>
      </c>
      <c r="R2025" s="9" t="s">
        <v>4008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6"/>
        <v>222.99</v>
      </c>
      <c r="Q2026" s="9" t="s">
        <v>1143</v>
      </c>
      <c r="R2026" s="9" t="s">
        <v>4008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6"/>
        <v>220.74</v>
      </c>
      <c r="Q2027" s="9" t="s">
        <v>1143</v>
      </c>
      <c r="R2027" s="9" t="s">
        <v>4008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6"/>
        <v>73.5</v>
      </c>
      <c r="Q2028" s="9" t="s">
        <v>1143</v>
      </c>
      <c r="R2028" s="9" t="s">
        <v>4008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6"/>
        <v>223.1</v>
      </c>
      <c r="Q2029" s="9" t="s">
        <v>1143</v>
      </c>
      <c r="R2029" s="9" t="s">
        <v>4008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6"/>
        <v>47.91</v>
      </c>
      <c r="Q2030" s="9" t="s">
        <v>1143</v>
      </c>
      <c r="R2030" s="9" t="s">
        <v>4008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6"/>
        <v>96.06</v>
      </c>
      <c r="Q2031" s="9" t="s">
        <v>1143</v>
      </c>
      <c r="R2031" s="9" t="s">
        <v>4008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6"/>
        <v>118.61</v>
      </c>
      <c r="Q2032" s="9" t="s">
        <v>1143</v>
      </c>
      <c r="R2032" s="9" t="s">
        <v>4008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6"/>
        <v>118.45</v>
      </c>
      <c r="Q2033" s="9" t="s">
        <v>1143</v>
      </c>
      <c r="R2033" s="9" t="s">
        <v>4008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6"/>
        <v>143.21</v>
      </c>
      <c r="Q2034" s="9" t="s">
        <v>1143</v>
      </c>
      <c r="R2034" s="9" t="s">
        <v>4008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6"/>
        <v>282.72000000000003</v>
      </c>
      <c r="Q2035" s="9" t="s">
        <v>1143</v>
      </c>
      <c r="R2035" s="9" t="s">
        <v>4008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6"/>
        <v>593.94000000000005</v>
      </c>
      <c r="Q2036" s="9" t="s">
        <v>1143</v>
      </c>
      <c r="R2036" s="9" t="s">
        <v>4008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6"/>
        <v>262.16000000000003</v>
      </c>
      <c r="Q2037" s="9" t="s">
        <v>1143</v>
      </c>
      <c r="R2037" s="9" t="s">
        <v>4008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6"/>
        <v>46.58</v>
      </c>
      <c r="Q2038" s="9" t="s">
        <v>1143</v>
      </c>
      <c r="R2038" s="9" t="s">
        <v>4008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6"/>
        <v>70.040000000000006</v>
      </c>
      <c r="Q2039" s="9" t="s">
        <v>1143</v>
      </c>
      <c r="R2039" s="9" t="s">
        <v>4008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6"/>
        <v>164.91</v>
      </c>
      <c r="Q2040" s="9" t="s">
        <v>1143</v>
      </c>
      <c r="R2040" s="9" t="s">
        <v>4008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6"/>
        <v>449.26</v>
      </c>
      <c r="Q2041" s="9" t="s">
        <v>1143</v>
      </c>
      <c r="R2041" s="9" t="s">
        <v>4008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>
        <f t="shared" si="156"/>
        <v>27.47</v>
      </c>
      <c r="Q2042" s="9" t="s">
        <v>1143</v>
      </c>
      <c r="R2042" s="9" t="s">
        <v>4008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>
        <f t="shared" si="156"/>
        <v>143.97999999999999</v>
      </c>
      <c r="Q2043" s="9" t="s">
        <v>1143</v>
      </c>
      <c r="R2043" s="9" t="s">
        <v>4008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>
        <f t="shared" si="156"/>
        <v>88.24</v>
      </c>
      <c r="Q2044" s="9" t="s">
        <v>1143</v>
      </c>
      <c r="R2044" s="9" t="s">
        <v>4008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>
        <f t="shared" si="156"/>
        <v>36.33</v>
      </c>
      <c r="Q2045" s="9" t="s">
        <v>1143</v>
      </c>
      <c r="R2045" s="9" t="s">
        <v>4008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>
        <f t="shared" si="156"/>
        <v>90.18</v>
      </c>
      <c r="Q2046" s="9" t="s">
        <v>1143</v>
      </c>
      <c r="R2046" s="9" t="s">
        <v>4008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>
        <f t="shared" si="156"/>
        <v>152.62</v>
      </c>
      <c r="Q2047" s="9" t="s">
        <v>1143</v>
      </c>
      <c r="R2047" s="9" t="s">
        <v>4008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>
        <f t="shared" si="156"/>
        <v>55.81</v>
      </c>
      <c r="Q2048" s="9" t="s">
        <v>1143</v>
      </c>
      <c r="R2048" s="9" t="s">
        <v>4008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>
        <f t="shared" si="156"/>
        <v>227.85</v>
      </c>
      <c r="Q2049" s="9" t="s">
        <v>1143</v>
      </c>
      <c r="R2049" s="9" t="s">
        <v>4008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ref="O2050:O2113" si="160">ROUND(E2050/D2050*100,0)</f>
        <v>148</v>
      </c>
      <c r="P2050">
        <f t="shared" si="156"/>
        <v>91.83</v>
      </c>
      <c r="Q2050" s="9" t="s">
        <v>1143</v>
      </c>
      <c r="R2050" s="9" t="s">
        <v>4008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1143</v>
      </c>
      <c r="R2051" s="9" t="s">
        <v>4008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si="161"/>
        <v>278.39</v>
      </c>
      <c r="Q2052" s="9" t="s">
        <v>1143</v>
      </c>
      <c r="R2052" s="9" t="s">
        <v>4008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1"/>
        <v>43.1</v>
      </c>
      <c r="Q2053" s="9" t="s">
        <v>1143</v>
      </c>
      <c r="R2053" s="9" t="s">
        <v>4008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1"/>
        <v>326.29000000000002</v>
      </c>
      <c r="Q2054" s="9" t="s">
        <v>1143</v>
      </c>
      <c r="R2054" s="9" t="s">
        <v>4008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1"/>
        <v>41.74</v>
      </c>
      <c r="Q2055" s="9" t="s">
        <v>1143</v>
      </c>
      <c r="R2055" s="9" t="s">
        <v>4008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1"/>
        <v>64.02</v>
      </c>
      <c r="Q2056" s="9" t="s">
        <v>1143</v>
      </c>
      <c r="R2056" s="9" t="s">
        <v>4008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1"/>
        <v>99.46</v>
      </c>
      <c r="Q2057" s="9" t="s">
        <v>1143</v>
      </c>
      <c r="R2057" s="9" t="s">
        <v>4008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1"/>
        <v>138.49</v>
      </c>
      <c r="Q2058" s="9" t="s">
        <v>1143</v>
      </c>
      <c r="R2058" s="9" t="s">
        <v>4008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1"/>
        <v>45.55</v>
      </c>
      <c r="Q2059" s="9" t="s">
        <v>1143</v>
      </c>
      <c r="R2059" s="9" t="s">
        <v>4008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1"/>
        <v>10.51</v>
      </c>
      <c r="Q2060" s="9" t="s">
        <v>1143</v>
      </c>
      <c r="R2060" s="9" t="s">
        <v>4008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1"/>
        <v>114.77</v>
      </c>
      <c r="Q2061" s="9" t="s">
        <v>1143</v>
      </c>
      <c r="R2061" s="9" t="s">
        <v>4008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1"/>
        <v>36</v>
      </c>
      <c r="Q2062" s="9" t="s">
        <v>1143</v>
      </c>
      <c r="R2062" s="9" t="s">
        <v>4008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1"/>
        <v>154.16999999999999</v>
      </c>
      <c r="Q2063" s="9" t="s">
        <v>1143</v>
      </c>
      <c r="R2063" s="9" t="s">
        <v>4008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1"/>
        <v>566.39</v>
      </c>
      <c r="Q2064" s="9" t="s">
        <v>1143</v>
      </c>
      <c r="R2064" s="9" t="s">
        <v>4008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1"/>
        <v>120.86</v>
      </c>
      <c r="Q2065" s="9" t="s">
        <v>1143</v>
      </c>
      <c r="R2065" s="9" t="s">
        <v>4008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1"/>
        <v>86.16</v>
      </c>
      <c r="Q2066" s="9" t="s">
        <v>1143</v>
      </c>
      <c r="R2066" s="9" t="s">
        <v>4008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1"/>
        <v>51.21</v>
      </c>
      <c r="Q2067" s="9" t="s">
        <v>1143</v>
      </c>
      <c r="R2067" s="9" t="s">
        <v>4008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1"/>
        <v>67.260000000000005</v>
      </c>
      <c r="Q2068" s="9" t="s">
        <v>1143</v>
      </c>
      <c r="R2068" s="9" t="s">
        <v>4008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1"/>
        <v>62.8</v>
      </c>
      <c r="Q2069" s="9" t="s">
        <v>1143</v>
      </c>
      <c r="R2069" s="9" t="s">
        <v>4008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1"/>
        <v>346.13</v>
      </c>
      <c r="Q2070" s="9" t="s">
        <v>1143</v>
      </c>
      <c r="R2070" s="9" t="s">
        <v>4008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1"/>
        <v>244.12</v>
      </c>
      <c r="Q2071" s="9" t="s">
        <v>1143</v>
      </c>
      <c r="R2071" s="9" t="s">
        <v>4008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1"/>
        <v>259.25</v>
      </c>
      <c r="Q2072" s="9" t="s">
        <v>1143</v>
      </c>
      <c r="R2072" s="9" t="s">
        <v>4008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1"/>
        <v>201.96</v>
      </c>
      <c r="Q2073" s="9" t="s">
        <v>1143</v>
      </c>
      <c r="R2073" s="9" t="s">
        <v>4008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1"/>
        <v>226.21</v>
      </c>
      <c r="Q2074" s="9" t="s">
        <v>1143</v>
      </c>
      <c r="R2074" s="9" t="s">
        <v>4008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1"/>
        <v>324.69</v>
      </c>
      <c r="Q2075" s="9" t="s">
        <v>1143</v>
      </c>
      <c r="R2075" s="9" t="s">
        <v>4008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1"/>
        <v>205</v>
      </c>
      <c r="Q2076" s="9" t="s">
        <v>1143</v>
      </c>
      <c r="R2076" s="9" t="s">
        <v>4008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1"/>
        <v>20.47</v>
      </c>
      <c r="Q2077" s="9" t="s">
        <v>1143</v>
      </c>
      <c r="R2077" s="9" t="s">
        <v>4008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1"/>
        <v>116.35</v>
      </c>
      <c r="Q2078" s="9" t="s">
        <v>1143</v>
      </c>
      <c r="R2078" s="9" t="s">
        <v>4008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1"/>
        <v>307.2</v>
      </c>
      <c r="Q2079" s="9" t="s">
        <v>1143</v>
      </c>
      <c r="R2079" s="9" t="s">
        <v>4008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1"/>
        <v>546.69000000000005</v>
      </c>
      <c r="Q2080" s="9" t="s">
        <v>1143</v>
      </c>
      <c r="R2080" s="9" t="s">
        <v>4008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1"/>
        <v>47.47</v>
      </c>
      <c r="Q2081" s="9" t="s">
        <v>1143</v>
      </c>
      <c r="R2081" s="9" t="s">
        <v>4008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1"/>
        <v>101.56</v>
      </c>
      <c r="Q2082" s="9" t="s">
        <v>1143</v>
      </c>
      <c r="R2082" s="9" t="s">
        <v>4008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1"/>
        <v>72.91</v>
      </c>
      <c r="Q2083" s="9" t="s">
        <v>1636</v>
      </c>
      <c r="R2083" s="9" t="s">
        <v>1843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1"/>
        <v>43.71</v>
      </c>
      <c r="Q2084" s="9" t="s">
        <v>1636</v>
      </c>
      <c r="R2084" s="9" t="s">
        <v>1843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1"/>
        <v>34</v>
      </c>
      <c r="Q2085" s="9" t="s">
        <v>1636</v>
      </c>
      <c r="R2085" s="9" t="s">
        <v>1843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1"/>
        <v>70.650000000000006</v>
      </c>
      <c r="Q2086" s="9" t="s">
        <v>1636</v>
      </c>
      <c r="R2086" s="9" t="s">
        <v>1843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1"/>
        <v>89.3</v>
      </c>
      <c r="Q2087" s="9" t="s">
        <v>1636</v>
      </c>
      <c r="R2087" s="9" t="s">
        <v>1843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1"/>
        <v>115.09</v>
      </c>
      <c r="Q2088" s="9" t="s">
        <v>1636</v>
      </c>
      <c r="R2088" s="9" t="s">
        <v>1843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1"/>
        <v>62.12</v>
      </c>
      <c r="Q2089" s="9" t="s">
        <v>1636</v>
      </c>
      <c r="R2089" s="9" t="s">
        <v>1843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1"/>
        <v>46.2</v>
      </c>
      <c r="Q2090" s="9" t="s">
        <v>1636</v>
      </c>
      <c r="R2090" s="9" t="s">
        <v>1843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1"/>
        <v>48.55</v>
      </c>
      <c r="Q2091" s="9" t="s">
        <v>1636</v>
      </c>
      <c r="R2091" s="9" t="s">
        <v>1843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1"/>
        <v>57.52</v>
      </c>
      <c r="Q2092" s="9" t="s">
        <v>1636</v>
      </c>
      <c r="R2092" s="9" t="s">
        <v>1843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1"/>
        <v>88.15</v>
      </c>
      <c r="Q2093" s="9" t="s">
        <v>1636</v>
      </c>
      <c r="R2093" s="9" t="s">
        <v>1843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1"/>
        <v>110.49</v>
      </c>
      <c r="Q2094" s="9" t="s">
        <v>1636</v>
      </c>
      <c r="R2094" s="9" t="s">
        <v>1843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1"/>
        <v>66.83</v>
      </c>
      <c r="Q2095" s="9" t="s">
        <v>1636</v>
      </c>
      <c r="R2095" s="9" t="s">
        <v>1843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1"/>
        <v>58.6</v>
      </c>
      <c r="Q2096" s="9" t="s">
        <v>1636</v>
      </c>
      <c r="R2096" s="9" t="s">
        <v>1843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1"/>
        <v>113.64</v>
      </c>
      <c r="Q2097" s="9" t="s">
        <v>1636</v>
      </c>
      <c r="R2097" s="9" t="s">
        <v>1843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1"/>
        <v>43.57</v>
      </c>
      <c r="Q2098" s="9" t="s">
        <v>1636</v>
      </c>
      <c r="R2098" s="9" t="s">
        <v>1843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1"/>
        <v>78.95</v>
      </c>
      <c r="Q2099" s="9" t="s">
        <v>1636</v>
      </c>
      <c r="R2099" s="9" t="s">
        <v>1843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1"/>
        <v>188.13</v>
      </c>
      <c r="Q2100" s="9" t="s">
        <v>1636</v>
      </c>
      <c r="R2100" s="9" t="s">
        <v>1843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1"/>
        <v>63.03</v>
      </c>
      <c r="Q2101" s="9" t="s">
        <v>1636</v>
      </c>
      <c r="R2101" s="9" t="s">
        <v>1843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1"/>
        <v>30.37</v>
      </c>
      <c r="Q2102" s="9" t="s">
        <v>1636</v>
      </c>
      <c r="R2102" s="9" t="s">
        <v>1843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1"/>
        <v>51.48</v>
      </c>
      <c r="Q2103" s="9" t="s">
        <v>1636</v>
      </c>
      <c r="R2103" s="9" t="s">
        <v>1843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1"/>
        <v>35.79</v>
      </c>
      <c r="Q2104" s="9" t="s">
        <v>1636</v>
      </c>
      <c r="R2104" s="9" t="s">
        <v>1843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1"/>
        <v>98.82</v>
      </c>
      <c r="Q2105" s="9" t="s">
        <v>1636</v>
      </c>
      <c r="R2105" s="9" t="s">
        <v>1843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>
        <f t="shared" si="161"/>
        <v>28</v>
      </c>
      <c r="Q2106" s="9" t="s">
        <v>1636</v>
      </c>
      <c r="R2106" s="9" t="s">
        <v>1843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>
        <f t="shared" si="161"/>
        <v>51.31</v>
      </c>
      <c r="Q2107" s="9" t="s">
        <v>1636</v>
      </c>
      <c r="R2107" s="9" t="s">
        <v>1843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>
        <f t="shared" si="161"/>
        <v>53.52</v>
      </c>
      <c r="Q2108" s="9" t="s">
        <v>1636</v>
      </c>
      <c r="R2108" s="9" t="s">
        <v>1843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>
        <f t="shared" si="161"/>
        <v>37.15</v>
      </c>
      <c r="Q2109" s="9" t="s">
        <v>1636</v>
      </c>
      <c r="R2109" s="9" t="s">
        <v>1843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>
        <f t="shared" si="161"/>
        <v>89.9</v>
      </c>
      <c r="Q2110" s="9" t="s">
        <v>1636</v>
      </c>
      <c r="R2110" s="9" t="s">
        <v>1843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>
        <f t="shared" si="161"/>
        <v>106.53</v>
      </c>
      <c r="Q2111" s="9" t="s">
        <v>1636</v>
      </c>
      <c r="R2111" s="9" t="s">
        <v>1843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>
        <f t="shared" si="161"/>
        <v>52.82</v>
      </c>
      <c r="Q2112" s="9" t="s">
        <v>1636</v>
      </c>
      <c r="R2112" s="9" t="s">
        <v>1843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>
        <f t="shared" si="161"/>
        <v>54.62</v>
      </c>
      <c r="Q2113" s="9" t="s">
        <v>1636</v>
      </c>
      <c r="R2113" s="9" t="s">
        <v>1843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ref="O2114:O2177" si="165">ROUND(E2114/D2114*100,0)</f>
        <v>100</v>
      </c>
      <c r="P2114">
        <f t="shared" si="161"/>
        <v>27.27</v>
      </c>
      <c r="Q2114" s="9" t="s">
        <v>1636</v>
      </c>
      <c r="R2114" s="9" t="s">
        <v>1843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1636</v>
      </c>
      <c r="R2115" s="9" t="s">
        <v>1843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si="166"/>
        <v>35.61</v>
      </c>
      <c r="Q2116" s="9" t="s">
        <v>1636</v>
      </c>
      <c r="R2116" s="9" t="s">
        <v>1843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6"/>
        <v>94.03</v>
      </c>
      <c r="Q2117" s="9" t="s">
        <v>1636</v>
      </c>
      <c r="R2117" s="9" t="s">
        <v>1843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6"/>
        <v>526.46</v>
      </c>
      <c r="Q2118" s="9" t="s">
        <v>1636</v>
      </c>
      <c r="R2118" s="9" t="s">
        <v>1843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6"/>
        <v>50.66</v>
      </c>
      <c r="Q2119" s="9" t="s">
        <v>1636</v>
      </c>
      <c r="R2119" s="9" t="s">
        <v>1843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6"/>
        <v>79.180000000000007</v>
      </c>
      <c r="Q2120" s="9" t="s">
        <v>1636</v>
      </c>
      <c r="R2120" s="9" t="s">
        <v>1843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6"/>
        <v>91.59</v>
      </c>
      <c r="Q2121" s="9" t="s">
        <v>1636</v>
      </c>
      <c r="R2121" s="9" t="s">
        <v>1843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6"/>
        <v>116.96</v>
      </c>
      <c r="Q2122" s="9" t="s">
        <v>1636</v>
      </c>
      <c r="R2122" s="9" t="s">
        <v>1843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6"/>
        <v>28.4</v>
      </c>
      <c r="Q2123" s="9" t="s">
        <v>2221</v>
      </c>
      <c r="R2123" s="9" t="s">
        <v>2222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6"/>
        <v>103.33</v>
      </c>
      <c r="Q2124" s="9" t="s">
        <v>2221</v>
      </c>
      <c r="R2124" s="9" t="s">
        <v>2222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6"/>
        <v>10</v>
      </c>
      <c r="Q2125" s="9" t="s">
        <v>2221</v>
      </c>
      <c r="R2125" s="9" t="s">
        <v>2222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6"/>
        <v>23</v>
      </c>
      <c r="Q2126" s="9" t="s">
        <v>2221</v>
      </c>
      <c r="R2126" s="9" t="s">
        <v>2222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6"/>
        <v>31.56</v>
      </c>
      <c r="Q2127" s="9" t="s">
        <v>2221</v>
      </c>
      <c r="R2127" s="9" t="s">
        <v>2222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6"/>
        <v>5</v>
      </c>
      <c r="Q2128" s="9" t="s">
        <v>2221</v>
      </c>
      <c r="R2128" s="9" t="s">
        <v>2222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6"/>
        <v>34.22</v>
      </c>
      <c r="Q2129" s="9" t="s">
        <v>2221</v>
      </c>
      <c r="R2129" s="9" t="s">
        <v>2222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6"/>
        <v>25</v>
      </c>
      <c r="Q2130" s="9" t="s">
        <v>2221</v>
      </c>
      <c r="R2130" s="9" t="s">
        <v>2222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6"/>
        <v>19.670000000000002</v>
      </c>
      <c r="Q2131" s="9" t="s">
        <v>2221</v>
      </c>
      <c r="R2131" s="9" t="s">
        <v>2222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6"/>
        <v>21.25</v>
      </c>
      <c r="Q2132" s="9" t="s">
        <v>2221</v>
      </c>
      <c r="R2132" s="9" t="s">
        <v>2222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6"/>
        <v>8.33</v>
      </c>
      <c r="Q2133" s="9" t="s">
        <v>2221</v>
      </c>
      <c r="R2133" s="9" t="s">
        <v>2222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6"/>
        <v>21.34</v>
      </c>
      <c r="Q2134" s="9" t="s">
        <v>2221</v>
      </c>
      <c r="R2134" s="9" t="s">
        <v>2222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6"/>
        <v>5.33</v>
      </c>
      <c r="Q2135" s="9" t="s">
        <v>2221</v>
      </c>
      <c r="R2135" s="9" t="s">
        <v>2222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6"/>
        <v>34.67</v>
      </c>
      <c r="Q2136" s="9" t="s">
        <v>2221</v>
      </c>
      <c r="R2136" s="9" t="s">
        <v>2222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6"/>
        <v>21.73</v>
      </c>
      <c r="Q2137" s="9" t="s">
        <v>2221</v>
      </c>
      <c r="R2137" s="9" t="s">
        <v>2222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6"/>
        <v>11.92</v>
      </c>
      <c r="Q2138" s="9" t="s">
        <v>2221</v>
      </c>
      <c r="R2138" s="9" t="s">
        <v>2222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6"/>
        <v>26.6</v>
      </c>
      <c r="Q2139" s="9" t="s">
        <v>2221</v>
      </c>
      <c r="R2139" s="9" t="s">
        <v>2222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6"/>
        <v>10.67</v>
      </c>
      <c r="Q2140" s="9" t="s">
        <v>2221</v>
      </c>
      <c r="R2140" s="9" t="s">
        <v>2222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6"/>
        <v>29.04</v>
      </c>
      <c r="Q2141" s="9" t="s">
        <v>2221</v>
      </c>
      <c r="R2141" s="9" t="s">
        <v>2222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6"/>
        <v>50.91</v>
      </c>
      <c r="Q2142" s="9" t="s">
        <v>2221</v>
      </c>
      <c r="R2142" s="9" t="s">
        <v>2222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6"/>
        <v>0</v>
      </c>
      <c r="Q2143" s="9" t="s">
        <v>2221</v>
      </c>
      <c r="R2143" s="9" t="s">
        <v>2222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6"/>
        <v>50.08</v>
      </c>
      <c r="Q2144" s="9" t="s">
        <v>2221</v>
      </c>
      <c r="R2144" s="9" t="s">
        <v>2222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6"/>
        <v>45</v>
      </c>
      <c r="Q2145" s="9" t="s">
        <v>2221</v>
      </c>
      <c r="R2145" s="9" t="s">
        <v>2222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6"/>
        <v>25.29</v>
      </c>
      <c r="Q2146" s="9" t="s">
        <v>2221</v>
      </c>
      <c r="R2146" s="9" t="s">
        <v>2222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6"/>
        <v>51.29</v>
      </c>
      <c r="Q2147" s="9" t="s">
        <v>2221</v>
      </c>
      <c r="R2147" s="9" t="s">
        <v>2222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6"/>
        <v>1</v>
      </c>
      <c r="Q2148" s="9" t="s">
        <v>2221</v>
      </c>
      <c r="R2148" s="9" t="s">
        <v>2222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6"/>
        <v>49.38</v>
      </c>
      <c r="Q2149" s="9" t="s">
        <v>2221</v>
      </c>
      <c r="R2149" s="9" t="s">
        <v>2222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6"/>
        <v>1</v>
      </c>
      <c r="Q2150" s="9" t="s">
        <v>2221</v>
      </c>
      <c r="R2150" s="9" t="s">
        <v>2222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6"/>
        <v>0</v>
      </c>
      <c r="Q2151" s="9" t="s">
        <v>2221</v>
      </c>
      <c r="R2151" s="9" t="s">
        <v>2222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6"/>
        <v>101.25</v>
      </c>
      <c r="Q2152" s="9" t="s">
        <v>2221</v>
      </c>
      <c r="R2152" s="9" t="s">
        <v>2222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6"/>
        <v>19.670000000000002</v>
      </c>
      <c r="Q2153" s="9" t="s">
        <v>2221</v>
      </c>
      <c r="R2153" s="9" t="s">
        <v>2222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6"/>
        <v>12.5</v>
      </c>
      <c r="Q2154" s="9" t="s">
        <v>2221</v>
      </c>
      <c r="R2154" s="9" t="s">
        <v>2222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6"/>
        <v>8.5</v>
      </c>
      <c r="Q2155" s="9" t="s">
        <v>2221</v>
      </c>
      <c r="R2155" s="9" t="s">
        <v>2222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6"/>
        <v>1</v>
      </c>
      <c r="Q2156" s="9" t="s">
        <v>2221</v>
      </c>
      <c r="R2156" s="9" t="s">
        <v>2222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6"/>
        <v>23</v>
      </c>
      <c r="Q2157" s="9" t="s">
        <v>2221</v>
      </c>
      <c r="R2157" s="9" t="s">
        <v>2222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6"/>
        <v>17.989999999999998</v>
      </c>
      <c r="Q2158" s="9" t="s">
        <v>2221</v>
      </c>
      <c r="R2158" s="9" t="s">
        <v>2222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6"/>
        <v>370.95</v>
      </c>
      <c r="Q2159" s="9" t="s">
        <v>2221</v>
      </c>
      <c r="R2159" s="9" t="s">
        <v>2222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6"/>
        <v>63.57</v>
      </c>
      <c r="Q2160" s="9" t="s">
        <v>2221</v>
      </c>
      <c r="R2160" s="9" t="s">
        <v>2222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6"/>
        <v>13</v>
      </c>
      <c r="Q2161" s="9" t="s">
        <v>2221</v>
      </c>
      <c r="R2161" s="9" t="s">
        <v>2222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6"/>
        <v>5.31</v>
      </c>
      <c r="Q2162" s="9" t="s">
        <v>2221</v>
      </c>
      <c r="R2162" s="9" t="s">
        <v>2222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6"/>
        <v>35.619999999999997</v>
      </c>
      <c r="Q2163" s="9" t="s">
        <v>1636</v>
      </c>
      <c r="R2163" s="9" t="s">
        <v>1637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6"/>
        <v>87.1</v>
      </c>
      <c r="Q2164" s="9" t="s">
        <v>1636</v>
      </c>
      <c r="R2164" s="9" t="s">
        <v>1637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6"/>
        <v>75.11</v>
      </c>
      <c r="Q2165" s="9" t="s">
        <v>1636</v>
      </c>
      <c r="R2165" s="9" t="s">
        <v>1637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6"/>
        <v>68.010000000000005</v>
      </c>
      <c r="Q2166" s="9" t="s">
        <v>1636</v>
      </c>
      <c r="R2166" s="9" t="s">
        <v>1637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6"/>
        <v>29.62</v>
      </c>
      <c r="Q2167" s="9" t="s">
        <v>1636</v>
      </c>
      <c r="R2167" s="9" t="s">
        <v>1637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6"/>
        <v>91.63</v>
      </c>
      <c r="Q2168" s="9" t="s">
        <v>1636</v>
      </c>
      <c r="R2168" s="9" t="s">
        <v>1637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6"/>
        <v>22.5</v>
      </c>
      <c r="Q2169" s="9" t="s">
        <v>1636</v>
      </c>
      <c r="R2169" s="9" t="s">
        <v>1637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>
        <f t="shared" si="166"/>
        <v>64.37</v>
      </c>
      <c r="Q2170" s="9" t="s">
        <v>1636</v>
      </c>
      <c r="R2170" s="9" t="s">
        <v>1637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>
        <f t="shared" si="166"/>
        <v>21.86</v>
      </c>
      <c r="Q2171" s="9" t="s">
        <v>1636</v>
      </c>
      <c r="R2171" s="9" t="s">
        <v>1637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>
        <f t="shared" si="166"/>
        <v>33.32</v>
      </c>
      <c r="Q2172" s="9" t="s">
        <v>1636</v>
      </c>
      <c r="R2172" s="9" t="s">
        <v>1637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>
        <f t="shared" si="166"/>
        <v>90.28</v>
      </c>
      <c r="Q2173" s="9" t="s">
        <v>1636</v>
      </c>
      <c r="R2173" s="9" t="s">
        <v>1637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>
        <f t="shared" si="166"/>
        <v>76.92</v>
      </c>
      <c r="Q2174" s="9" t="s">
        <v>1636</v>
      </c>
      <c r="R2174" s="9" t="s">
        <v>1637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>
        <f t="shared" si="166"/>
        <v>59.23</v>
      </c>
      <c r="Q2175" s="9" t="s">
        <v>1636</v>
      </c>
      <c r="R2175" s="9" t="s">
        <v>1637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>
        <f t="shared" si="166"/>
        <v>65.38</v>
      </c>
      <c r="Q2176" s="9" t="s">
        <v>1636</v>
      </c>
      <c r="R2176" s="9" t="s">
        <v>1637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>
        <f t="shared" si="166"/>
        <v>67.31</v>
      </c>
      <c r="Q2177" s="9" t="s">
        <v>1636</v>
      </c>
      <c r="R2177" s="9" t="s">
        <v>1637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ref="O2178:O2241" si="170">ROUND(E2178/D2178*100,0)</f>
        <v>126</v>
      </c>
      <c r="P2178">
        <f t="shared" si="166"/>
        <v>88.75</v>
      </c>
      <c r="Q2178" s="9" t="s">
        <v>1636</v>
      </c>
      <c r="R2178" s="9" t="s">
        <v>1637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70"/>
        <v>100</v>
      </c>
      <c r="P2179">
        <f t="shared" ref="P2179:P2242" si="171">IFERROR(ROUND(E2179/L2179,2),0)</f>
        <v>65.87</v>
      </c>
      <c r="Q2179" s="9" t="s">
        <v>1636</v>
      </c>
      <c r="R2179" s="9" t="s">
        <v>1637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si="171"/>
        <v>40.35</v>
      </c>
      <c r="Q2180" s="9" t="s">
        <v>1636</v>
      </c>
      <c r="R2180" s="9" t="s">
        <v>1637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1"/>
        <v>76.86</v>
      </c>
      <c r="Q2181" s="9" t="s">
        <v>1636</v>
      </c>
      <c r="R2181" s="9" t="s">
        <v>1637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1"/>
        <v>68.709999999999994</v>
      </c>
      <c r="Q2182" s="9" t="s">
        <v>1636</v>
      </c>
      <c r="R2182" s="9" t="s">
        <v>1637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1"/>
        <v>57.77</v>
      </c>
      <c r="Q2183" s="9" t="s">
        <v>2221</v>
      </c>
      <c r="R2183" s="9" t="s">
        <v>4492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1"/>
        <v>44.17</v>
      </c>
      <c r="Q2184" s="9" t="s">
        <v>2221</v>
      </c>
      <c r="R2184" s="9" t="s">
        <v>4492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1"/>
        <v>31.57</v>
      </c>
      <c r="Q2185" s="9" t="s">
        <v>2221</v>
      </c>
      <c r="R2185" s="9" t="s">
        <v>4492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1"/>
        <v>107.05</v>
      </c>
      <c r="Q2186" s="9" t="s">
        <v>2221</v>
      </c>
      <c r="R2186" s="9" t="s">
        <v>4492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1"/>
        <v>149.03</v>
      </c>
      <c r="Q2187" s="9" t="s">
        <v>2221</v>
      </c>
      <c r="R2187" s="9" t="s">
        <v>4492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1"/>
        <v>55.96</v>
      </c>
      <c r="Q2188" s="9" t="s">
        <v>2221</v>
      </c>
      <c r="R2188" s="9" t="s">
        <v>4492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1"/>
        <v>56.97</v>
      </c>
      <c r="Q2189" s="9" t="s">
        <v>2221</v>
      </c>
      <c r="R2189" s="9" t="s">
        <v>4492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1"/>
        <v>44.06</v>
      </c>
      <c r="Q2190" s="9" t="s">
        <v>2221</v>
      </c>
      <c r="R2190" s="9" t="s">
        <v>4492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1"/>
        <v>68.63</v>
      </c>
      <c r="Q2191" s="9" t="s">
        <v>2221</v>
      </c>
      <c r="R2191" s="9" t="s">
        <v>4492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1"/>
        <v>65.319999999999993</v>
      </c>
      <c r="Q2192" s="9" t="s">
        <v>2221</v>
      </c>
      <c r="R2192" s="9" t="s">
        <v>4492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1"/>
        <v>35.92</v>
      </c>
      <c r="Q2193" s="9" t="s">
        <v>2221</v>
      </c>
      <c r="R2193" s="9" t="s">
        <v>4492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1"/>
        <v>40.07</v>
      </c>
      <c r="Q2194" s="9" t="s">
        <v>2221</v>
      </c>
      <c r="R2194" s="9" t="s">
        <v>4492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1"/>
        <v>75.650000000000006</v>
      </c>
      <c r="Q2195" s="9" t="s">
        <v>2221</v>
      </c>
      <c r="R2195" s="9" t="s">
        <v>4492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1"/>
        <v>61.2</v>
      </c>
      <c r="Q2196" s="9" t="s">
        <v>2221</v>
      </c>
      <c r="R2196" s="9" t="s">
        <v>4492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1"/>
        <v>48.13</v>
      </c>
      <c r="Q2197" s="9" t="s">
        <v>2221</v>
      </c>
      <c r="R2197" s="9" t="s">
        <v>4492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1"/>
        <v>68.11</v>
      </c>
      <c r="Q2198" s="9" t="s">
        <v>2221</v>
      </c>
      <c r="R2198" s="9" t="s">
        <v>4492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1"/>
        <v>65.89</v>
      </c>
      <c r="Q2199" s="9" t="s">
        <v>2221</v>
      </c>
      <c r="R2199" s="9" t="s">
        <v>4492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1"/>
        <v>81.650000000000006</v>
      </c>
      <c r="Q2200" s="9" t="s">
        <v>2221</v>
      </c>
      <c r="R2200" s="9" t="s">
        <v>4492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1"/>
        <v>52.7</v>
      </c>
      <c r="Q2201" s="9" t="s">
        <v>2221</v>
      </c>
      <c r="R2201" s="9" t="s">
        <v>4492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1"/>
        <v>41.23</v>
      </c>
      <c r="Q2202" s="9" t="s">
        <v>2221</v>
      </c>
      <c r="R2202" s="9" t="s">
        <v>4492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1"/>
        <v>15.04</v>
      </c>
      <c r="Q2203" s="9" t="s">
        <v>1636</v>
      </c>
      <c r="R2203" s="9" t="s">
        <v>2128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1"/>
        <v>39.07</v>
      </c>
      <c r="Q2204" s="9" t="s">
        <v>1636</v>
      </c>
      <c r="R2204" s="9" t="s">
        <v>2128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1"/>
        <v>43.82</v>
      </c>
      <c r="Q2205" s="9" t="s">
        <v>1636</v>
      </c>
      <c r="R2205" s="9" t="s">
        <v>2128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1"/>
        <v>27.3</v>
      </c>
      <c r="Q2206" s="9" t="s">
        <v>1636</v>
      </c>
      <c r="R2206" s="9" t="s">
        <v>2128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1"/>
        <v>42.22</v>
      </c>
      <c r="Q2207" s="9" t="s">
        <v>1636</v>
      </c>
      <c r="R2207" s="9" t="s">
        <v>2128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1"/>
        <v>33.24</v>
      </c>
      <c r="Q2208" s="9" t="s">
        <v>1636</v>
      </c>
      <c r="R2208" s="9" t="s">
        <v>2128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1"/>
        <v>285.70999999999998</v>
      </c>
      <c r="Q2209" s="9" t="s">
        <v>1636</v>
      </c>
      <c r="R2209" s="9" t="s">
        <v>2128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1"/>
        <v>42.33</v>
      </c>
      <c r="Q2210" s="9" t="s">
        <v>1636</v>
      </c>
      <c r="R2210" s="9" t="s">
        <v>2128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1"/>
        <v>50.27</v>
      </c>
      <c r="Q2211" s="9" t="s">
        <v>1636</v>
      </c>
      <c r="R2211" s="9" t="s">
        <v>2128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1"/>
        <v>61.9</v>
      </c>
      <c r="Q2212" s="9" t="s">
        <v>1636</v>
      </c>
      <c r="R2212" s="9" t="s">
        <v>2128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1"/>
        <v>40.75</v>
      </c>
      <c r="Q2213" s="9" t="s">
        <v>1636</v>
      </c>
      <c r="R2213" s="9" t="s">
        <v>2128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1"/>
        <v>55.8</v>
      </c>
      <c r="Q2214" s="9" t="s">
        <v>1636</v>
      </c>
      <c r="R2214" s="9" t="s">
        <v>2128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1"/>
        <v>10</v>
      </c>
      <c r="Q2215" s="9" t="s">
        <v>1636</v>
      </c>
      <c r="R2215" s="9" t="s">
        <v>2128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1"/>
        <v>73.13</v>
      </c>
      <c r="Q2216" s="9" t="s">
        <v>1636</v>
      </c>
      <c r="R2216" s="9" t="s">
        <v>2128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1"/>
        <v>26.06</v>
      </c>
      <c r="Q2217" s="9" t="s">
        <v>1636</v>
      </c>
      <c r="R2217" s="9" t="s">
        <v>2128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1"/>
        <v>22.64</v>
      </c>
      <c r="Q2218" s="9" t="s">
        <v>1636</v>
      </c>
      <c r="R2218" s="9" t="s">
        <v>2128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1"/>
        <v>47.22</v>
      </c>
      <c r="Q2219" s="9" t="s">
        <v>1636</v>
      </c>
      <c r="R2219" s="9" t="s">
        <v>2128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1"/>
        <v>32.32</v>
      </c>
      <c r="Q2220" s="9" t="s">
        <v>1636</v>
      </c>
      <c r="R2220" s="9" t="s">
        <v>2128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1"/>
        <v>53.42</v>
      </c>
      <c r="Q2221" s="9" t="s">
        <v>1636</v>
      </c>
      <c r="R2221" s="9" t="s">
        <v>2128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1"/>
        <v>51.3</v>
      </c>
      <c r="Q2222" s="9" t="s">
        <v>1636</v>
      </c>
      <c r="R2222" s="9" t="s">
        <v>2128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1"/>
        <v>37.200000000000003</v>
      </c>
      <c r="Q2223" s="9" t="s">
        <v>2221</v>
      </c>
      <c r="R2223" s="9" t="s">
        <v>4492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1"/>
        <v>27.1</v>
      </c>
      <c r="Q2224" s="9" t="s">
        <v>2221</v>
      </c>
      <c r="R2224" s="9" t="s">
        <v>4492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1"/>
        <v>206.31</v>
      </c>
      <c r="Q2225" s="9" t="s">
        <v>2221</v>
      </c>
      <c r="R2225" s="9" t="s">
        <v>4492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1"/>
        <v>82.15</v>
      </c>
      <c r="Q2226" s="9" t="s">
        <v>2221</v>
      </c>
      <c r="R2226" s="9" t="s">
        <v>4492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1"/>
        <v>164.8</v>
      </c>
      <c r="Q2227" s="9" t="s">
        <v>2221</v>
      </c>
      <c r="R2227" s="9" t="s">
        <v>4492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1"/>
        <v>60.82</v>
      </c>
      <c r="Q2228" s="9" t="s">
        <v>2221</v>
      </c>
      <c r="R2228" s="9" t="s">
        <v>4492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1"/>
        <v>67.97</v>
      </c>
      <c r="Q2229" s="9" t="s">
        <v>2221</v>
      </c>
      <c r="R2229" s="9" t="s">
        <v>4492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1"/>
        <v>81.56</v>
      </c>
      <c r="Q2230" s="9" t="s">
        <v>2221</v>
      </c>
      <c r="R2230" s="9" t="s">
        <v>4492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1"/>
        <v>25.43</v>
      </c>
      <c r="Q2231" s="9" t="s">
        <v>2221</v>
      </c>
      <c r="R2231" s="9" t="s">
        <v>4492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1"/>
        <v>21.5</v>
      </c>
      <c r="Q2232" s="9" t="s">
        <v>2221</v>
      </c>
      <c r="R2232" s="9" t="s">
        <v>4492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1"/>
        <v>27.23</v>
      </c>
      <c r="Q2233" s="9" t="s">
        <v>2221</v>
      </c>
      <c r="R2233" s="9" t="s">
        <v>4492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>
        <f t="shared" si="171"/>
        <v>25.09</v>
      </c>
      <c r="Q2234" s="9" t="s">
        <v>2221</v>
      </c>
      <c r="R2234" s="9" t="s">
        <v>4492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>
        <f t="shared" si="171"/>
        <v>21.23</v>
      </c>
      <c r="Q2235" s="9" t="s">
        <v>2221</v>
      </c>
      <c r="R2235" s="9" t="s">
        <v>4492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>
        <f t="shared" si="171"/>
        <v>41.61</v>
      </c>
      <c r="Q2236" s="9" t="s">
        <v>2221</v>
      </c>
      <c r="R2236" s="9" t="s">
        <v>4492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>
        <f t="shared" si="171"/>
        <v>135.59</v>
      </c>
      <c r="Q2237" s="9" t="s">
        <v>2221</v>
      </c>
      <c r="R2237" s="9" t="s">
        <v>4492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>
        <f t="shared" si="171"/>
        <v>22.12</v>
      </c>
      <c r="Q2238" s="9" t="s">
        <v>2221</v>
      </c>
      <c r="R2238" s="9" t="s">
        <v>4492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>
        <f t="shared" si="171"/>
        <v>64.63</v>
      </c>
      <c r="Q2239" s="9" t="s">
        <v>2221</v>
      </c>
      <c r="R2239" s="9" t="s">
        <v>4492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>
        <f t="shared" si="171"/>
        <v>69.569999999999993</v>
      </c>
      <c r="Q2240" s="9" t="s">
        <v>2221</v>
      </c>
      <c r="R2240" s="9" t="s">
        <v>4492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>
        <f t="shared" si="171"/>
        <v>75.13</v>
      </c>
      <c r="Q2241" s="9" t="s">
        <v>2221</v>
      </c>
      <c r="R2241" s="9" t="s">
        <v>4492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2221</v>
      </c>
      <c r="R2242" s="9" t="s">
        <v>4492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75"/>
        <v>806</v>
      </c>
      <c r="P2243">
        <f t="shared" ref="P2243:P2306" si="176">IFERROR(ROUND(E2243/L2243,2),0)</f>
        <v>49.47</v>
      </c>
      <c r="Q2243" s="9" t="s">
        <v>2221</v>
      </c>
      <c r="R2243" s="9" t="s">
        <v>4492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si="176"/>
        <v>53.87</v>
      </c>
      <c r="Q2244" s="9" t="s">
        <v>2221</v>
      </c>
      <c r="R2244" s="9" t="s">
        <v>4492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6"/>
        <v>4.57</v>
      </c>
      <c r="Q2245" s="9" t="s">
        <v>2221</v>
      </c>
      <c r="R2245" s="9" t="s">
        <v>4492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6"/>
        <v>65</v>
      </c>
      <c r="Q2246" s="9" t="s">
        <v>2221</v>
      </c>
      <c r="R2246" s="9" t="s">
        <v>4492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6"/>
        <v>53.48</v>
      </c>
      <c r="Q2247" s="9" t="s">
        <v>2221</v>
      </c>
      <c r="R2247" s="9" t="s">
        <v>4492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6"/>
        <v>43.91</v>
      </c>
      <c r="Q2248" s="9" t="s">
        <v>2221</v>
      </c>
      <c r="R2248" s="9" t="s">
        <v>4492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6"/>
        <v>50.85</v>
      </c>
      <c r="Q2249" s="9" t="s">
        <v>2221</v>
      </c>
      <c r="R2249" s="9" t="s">
        <v>4492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6"/>
        <v>58.63</v>
      </c>
      <c r="Q2250" s="9" t="s">
        <v>2221</v>
      </c>
      <c r="R2250" s="9" t="s">
        <v>4492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6"/>
        <v>32.82</v>
      </c>
      <c r="Q2251" s="9" t="s">
        <v>2221</v>
      </c>
      <c r="R2251" s="9" t="s">
        <v>4492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6"/>
        <v>426.93</v>
      </c>
      <c r="Q2252" s="9" t="s">
        <v>2221</v>
      </c>
      <c r="R2252" s="9" t="s">
        <v>4492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6"/>
        <v>23.81</v>
      </c>
      <c r="Q2253" s="9" t="s">
        <v>2221</v>
      </c>
      <c r="R2253" s="9" t="s">
        <v>4492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6"/>
        <v>98.41</v>
      </c>
      <c r="Q2254" s="9" t="s">
        <v>2221</v>
      </c>
      <c r="R2254" s="9" t="s">
        <v>4492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6"/>
        <v>107.32</v>
      </c>
      <c r="Q2255" s="9" t="s">
        <v>2221</v>
      </c>
      <c r="R2255" s="9" t="s">
        <v>4492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6"/>
        <v>11.67</v>
      </c>
      <c r="Q2256" s="9" t="s">
        <v>2221</v>
      </c>
      <c r="R2256" s="9" t="s">
        <v>4492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6"/>
        <v>41.78</v>
      </c>
      <c r="Q2257" s="9" t="s">
        <v>2221</v>
      </c>
      <c r="R2257" s="9" t="s">
        <v>4492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6"/>
        <v>21.38</v>
      </c>
      <c r="Q2258" s="9" t="s">
        <v>2221</v>
      </c>
      <c r="R2258" s="9" t="s">
        <v>4492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6"/>
        <v>94.1</v>
      </c>
      <c r="Q2259" s="9" t="s">
        <v>2221</v>
      </c>
      <c r="R2259" s="9" t="s">
        <v>4492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6"/>
        <v>15.72</v>
      </c>
      <c r="Q2260" s="9" t="s">
        <v>2221</v>
      </c>
      <c r="R2260" s="9" t="s">
        <v>4492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6"/>
        <v>90.64</v>
      </c>
      <c r="Q2261" s="9" t="s">
        <v>2221</v>
      </c>
      <c r="R2261" s="9" t="s">
        <v>4492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6"/>
        <v>97.3</v>
      </c>
      <c r="Q2262" s="9" t="s">
        <v>2221</v>
      </c>
      <c r="R2262" s="9" t="s">
        <v>4492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6"/>
        <v>37.119999999999997</v>
      </c>
      <c r="Q2263" s="9" t="s">
        <v>2221</v>
      </c>
      <c r="R2263" s="9" t="s">
        <v>4492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6"/>
        <v>28.1</v>
      </c>
      <c r="Q2264" s="9" t="s">
        <v>2221</v>
      </c>
      <c r="R2264" s="9" t="s">
        <v>4492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6"/>
        <v>144.43</v>
      </c>
      <c r="Q2265" s="9" t="s">
        <v>2221</v>
      </c>
      <c r="R2265" s="9" t="s">
        <v>4492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6"/>
        <v>24.27</v>
      </c>
      <c r="Q2266" s="9" t="s">
        <v>2221</v>
      </c>
      <c r="R2266" s="9" t="s">
        <v>4492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6"/>
        <v>35.119999999999997</v>
      </c>
      <c r="Q2267" s="9" t="s">
        <v>2221</v>
      </c>
      <c r="R2267" s="9" t="s">
        <v>4492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6"/>
        <v>24.76</v>
      </c>
      <c r="Q2268" s="9" t="s">
        <v>2221</v>
      </c>
      <c r="R2268" s="9" t="s">
        <v>4492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6"/>
        <v>188.38</v>
      </c>
      <c r="Q2269" s="9" t="s">
        <v>2221</v>
      </c>
      <c r="R2269" s="9" t="s">
        <v>4492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6"/>
        <v>148.08000000000001</v>
      </c>
      <c r="Q2270" s="9" t="s">
        <v>2221</v>
      </c>
      <c r="R2270" s="9" t="s">
        <v>4492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6"/>
        <v>49.93</v>
      </c>
      <c r="Q2271" s="9" t="s">
        <v>2221</v>
      </c>
      <c r="R2271" s="9" t="s">
        <v>4492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6"/>
        <v>107.82</v>
      </c>
      <c r="Q2272" s="9" t="s">
        <v>2221</v>
      </c>
      <c r="R2272" s="9" t="s">
        <v>4492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6"/>
        <v>42.63</v>
      </c>
      <c r="Q2273" s="9" t="s">
        <v>2221</v>
      </c>
      <c r="R2273" s="9" t="s">
        <v>4492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6"/>
        <v>14.37</v>
      </c>
      <c r="Q2274" s="9" t="s">
        <v>2221</v>
      </c>
      <c r="R2274" s="9" t="s">
        <v>4492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6"/>
        <v>37.479999999999997</v>
      </c>
      <c r="Q2275" s="9" t="s">
        <v>2221</v>
      </c>
      <c r="R2275" s="9" t="s">
        <v>4492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6"/>
        <v>30.2</v>
      </c>
      <c r="Q2276" s="9" t="s">
        <v>2221</v>
      </c>
      <c r="R2276" s="9" t="s">
        <v>4492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6"/>
        <v>33.549999999999997</v>
      </c>
      <c r="Q2277" s="9" t="s">
        <v>2221</v>
      </c>
      <c r="R2277" s="9" t="s">
        <v>4492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6"/>
        <v>64.75</v>
      </c>
      <c r="Q2278" s="9" t="s">
        <v>2221</v>
      </c>
      <c r="R2278" s="9" t="s">
        <v>4492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6"/>
        <v>57.93</v>
      </c>
      <c r="Q2279" s="9" t="s">
        <v>2221</v>
      </c>
      <c r="R2279" s="9" t="s">
        <v>4492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6"/>
        <v>53.08</v>
      </c>
      <c r="Q2280" s="9" t="s">
        <v>2221</v>
      </c>
      <c r="R2280" s="9" t="s">
        <v>4492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6"/>
        <v>48.06</v>
      </c>
      <c r="Q2281" s="9" t="s">
        <v>2221</v>
      </c>
      <c r="R2281" s="9" t="s">
        <v>4492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6"/>
        <v>82.4</v>
      </c>
      <c r="Q2282" s="9" t="s">
        <v>2221</v>
      </c>
      <c r="R2282" s="9" t="s">
        <v>4492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6"/>
        <v>50.45</v>
      </c>
      <c r="Q2283" s="9" t="s">
        <v>1636</v>
      </c>
      <c r="R2283" s="9" t="s">
        <v>1637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6"/>
        <v>115.83</v>
      </c>
      <c r="Q2284" s="9" t="s">
        <v>1636</v>
      </c>
      <c r="R2284" s="9" t="s">
        <v>1637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6"/>
        <v>63.03</v>
      </c>
      <c r="Q2285" s="9" t="s">
        <v>1636</v>
      </c>
      <c r="R2285" s="9" t="s">
        <v>1637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6"/>
        <v>108.02</v>
      </c>
      <c r="Q2286" s="9" t="s">
        <v>1636</v>
      </c>
      <c r="R2286" s="9" t="s">
        <v>1637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6"/>
        <v>46.09</v>
      </c>
      <c r="Q2287" s="9" t="s">
        <v>1636</v>
      </c>
      <c r="R2287" s="9" t="s">
        <v>1637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6"/>
        <v>107.21</v>
      </c>
      <c r="Q2288" s="9" t="s">
        <v>1636</v>
      </c>
      <c r="R2288" s="9" t="s">
        <v>1637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6"/>
        <v>50.93</v>
      </c>
      <c r="Q2289" s="9" t="s">
        <v>1636</v>
      </c>
      <c r="R2289" s="9" t="s">
        <v>1637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6"/>
        <v>40.04</v>
      </c>
      <c r="Q2290" s="9" t="s">
        <v>1636</v>
      </c>
      <c r="R2290" s="9" t="s">
        <v>1637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6"/>
        <v>64.44</v>
      </c>
      <c r="Q2291" s="9" t="s">
        <v>1636</v>
      </c>
      <c r="R2291" s="9" t="s">
        <v>1637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6"/>
        <v>53.83</v>
      </c>
      <c r="Q2292" s="9" t="s">
        <v>1636</v>
      </c>
      <c r="R2292" s="9" t="s">
        <v>1637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6"/>
        <v>100.47</v>
      </c>
      <c r="Q2293" s="9" t="s">
        <v>1636</v>
      </c>
      <c r="R2293" s="9" t="s">
        <v>1637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6"/>
        <v>46.63</v>
      </c>
      <c r="Q2294" s="9" t="s">
        <v>1636</v>
      </c>
      <c r="R2294" s="9" t="s">
        <v>1637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6"/>
        <v>34.07</v>
      </c>
      <c r="Q2295" s="9" t="s">
        <v>1636</v>
      </c>
      <c r="R2295" s="9" t="s">
        <v>1637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6"/>
        <v>65.209999999999994</v>
      </c>
      <c r="Q2296" s="9" t="s">
        <v>1636</v>
      </c>
      <c r="R2296" s="9" t="s">
        <v>1637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6"/>
        <v>44.21</v>
      </c>
      <c r="Q2297" s="9" t="s">
        <v>1636</v>
      </c>
      <c r="R2297" s="9" t="s">
        <v>1637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>
        <f t="shared" si="176"/>
        <v>71.97</v>
      </c>
      <c r="Q2298" s="9" t="s">
        <v>1636</v>
      </c>
      <c r="R2298" s="9" t="s">
        <v>1637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>
        <f t="shared" si="176"/>
        <v>52.95</v>
      </c>
      <c r="Q2299" s="9" t="s">
        <v>1636</v>
      </c>
      <c r="R2299" s="9" t="s">
        <v>1637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>
        <f t="shared" si="176"/>
        <v>109.45</v>
      </c>
      <c r="Q2300" s="9" t="s">
        <v>1636</v>
      </c>
      <c r="R2300" s="9" t="s">
        <v>1637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>
        <f t="shared" si="176"/>
        <v>75.040000000000006</v>
      </c>
      <c r="Q2301" s="9" t="s">
        <v>1636</v>
      </c>
      <c r="R2301" s="9" t="s">
        <v>1637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>
        <f t="shared" si="176"/>
        <v>115.71</v>
      </c>
      <c r="Q2302" s="9" t="s">
        <v>1636</v>
      </c>
      <c r="R2302" s="9" t="s">
        <v>1637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>
        <f t="shared" si="176"/>
        <v>31.66</v>
      </c>
      <c r="Q2303" s="9" t="s">
        <v>1636</v>
      </c>
      <c r="R2303" s="9" t="s">
        <v>1843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>
        <f t="shared" si="176"/>
        <v>46.18</v>
      </c>
      <c r="Q2304" s="9" t="s">
        <v>1636</v>
      </c>
      <c r="R2304" s="9" t="s">
        <v>1843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>
        <f t="shared" si="176"/>
        <v>68.48</v>
      </c>
      <c r="Q2305" s="9" t="s">
        <v>1636</v>
      </c>
      <c r="R2305" s="9" t="s">
        <v>1843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ref="O2306:O2369" si="180">ROUND(E2306/D2306*100,0)</f>
        <v>101</v>
      </c>
      <c r="P2306">
        <f t="shared" si="176"/>
        <v>53.47</v>
      </c>
      <c r="Q2306" s="9" t="s">
        <v>1636</v>
      </c>
      <c r="R2306" s="9" t="s">
        <v>1843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1636</v>
      </c>
      <c r="R2307" s="9" t="s">
        <v>1843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si="181"/>
        <v>51.19</v>
      </c>
      <c r="Q2308" s="9" t="s">
        <v>1636</v>
      </c>
      <c r="R2308" s="9" t="s">
        <v>1843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1"/>
        <v>27.94</v>
      </c>
      <c r="Q2309" s="9" t="s">
        <v>1636</v>
      </c>
      <c r="R2309" s="9" t="s">
        <v>1843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1"/>
        <v>82.5</v>
      </c>
      <c r="Q2310" s="9" t="s">
        <v>1636</v>
      </c>
      <c r="R2310" s="9" t="s">
        <v>1843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1"/>
        <v>59.82</v>
      </c>
      <c r="Q2311" s="9" t="s">
        <v>1636</v>
      </c>
      <c r="R2311" s="9" t="s">
        <v>1843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1"/>
        <v>64.819999999999993</v>
      </c>
      <c r="Q2312" s="9" t="s">
        <v>1636</v>
      </c>
      <c r="R2312" s="9" t="s">
        <v>1843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1"/>
        <v>90.1</v>
      </c>
      <c r="Q2313" s="9" t="s">
        <v>1636</v>
      </c>
      <c r="R2313" s="9" t="s">
        <v>1843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1"/>
        <v>40.96</v>
      </c>
      <c r="Q2314" s="9" t="s">
        <v>1636</v>
      </c>
      <c r="R2314" s="9" t="s">
        <v>1843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1"/>
        <v>56</v>
      </c>
      <c r="Q2315" s="9" t="s">
        <v>1636</v>
      </c>
      <c r="R2315" s="9" t="s">
        <v>1843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1"/>
        <v>37.67</v>
      </c>
      <c r="Q2316" s="9" t="s">
        <v>1636</v>
      </c>
      <c r="R2316" s="9" t="s">
        <v>1843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1"/>
        <v>40.08</v>
      </c>
      <c r="Q2317" s="9" t="s">
        <v>1636</v>
      </c>
      <c r="R2317" s="9" t="s">
        <v>1843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1"/>
        <v>78.03</v>
      </c>
      <c r="Q2318" s="9" t="s">
        <v>1636</v>
      </c>
      <c r="R2318" s="9" t="s">
        <v>1843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1"/>
        <v>18.91</v>
      </c>
      <c r="Q2319" s="9" t="s">
        <v>1636</v>
      </c>
      <c r="R2319" s="9" t="s">
        <v>1843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1"/>
        <v>37.130000000000003</v>
      </c>
      <c r="Q2320" s="9" t="s">
        <v>1636</v>
      </c>
      <c r="R2320" s="9" t="s">
        <v>1843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1"/>
        <v>41.96</v>
      </c>
      <c r="Q2321" s="9" t="s">
        <v>1636</v>
      </c>
      <c r="R2321" s="9" t="s">
        <v>1843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1"/>
        <v>61.04</v>
      </c>
      <c r="Q2322" s="9" t="s">
        <v>1636</v>
      </c>
      <c r="R2322" s="9" t="s">
        <v>1843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1"/>
        <v>64.53</v>
      </c>
      <c r="Q2323" s="9" t="s">
        <v>2386</v>
      </c>
      <c r="R2323" s="9" t="s">
        <v>4774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1"/>
        <v>21.25</v>
      </c>
      <c r="Q2324" s="9" t="s">
        <v>2386</v>
      </c>
      <c r="R2324" s="9" t="s">
        <v>4774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1"/>
        <v>30</v>
      </c>
      <c r="Q2325" s="9" t="s">
        <v>2386</v>
      </c>
      <c r="R2325" s="9" t="s">
        <v>4774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1"/>
        <v>25.49</v>
      </c>
      <c r="Q2326" s="9" t="s">
        <v>2386</v>
      </c>
      <c r="R2326" s="9" t="s">
        <v>4774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1"/>
        <v>11.43</v>
      </c>
      <c r="Q2327" s="9" t="s">
        <v>2386</v>
      </c>
      <c r="R2327" s="9" t="s">
        <v>4774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1"/>
        <v>108</v>
      </c>
      <c r="Q2328" s="9" t="s">
        <v>2386</v>
      </c>
      <c r="R2328" s="9" t="s">
        <v>4774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1"/>
        <v>54.88</v>
      </c>
      <c r="Q2329" s="9" t="s">
        <v>2386</v>
      </c>
      <c r="R2329" s="9" t="s">
        <v>4774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1"/>
        <v>47.38</v>
      </c>
      <c r="Q2330" s="9" t="s">
        <v>2386</v>
      </c>
      <c r="R2330" s="9" t="s">
        <v>4774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1"/>
        <v>211.84</v>
      </c>
      <c r="Q2331" s="9" t="s">
        <v>2386</v>
      </c>
      <c r="R2331" s="9" t="s">
        <v>4774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1"/>
        <v>219.93</v>
      </c>
      <c r="Q2332" s="9" t="s">
        <v>2386</v>
      </c>
      <c r="R2332" s="9" t="s">
        <v>4774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1"/>
        <v>40.799999999999997</v>
      </c>
      <c r="Q2333" s="9" t="s">
        <v>2386</v>
      </c>
      <c r="R2333" s="9" t="s">
        <v>4774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1"/>
        <v>75.5</v>
      </c>
      <c r="Q2334" s="9" t="s">
        <v>2386</v>
      </c>
      <c r="R2334" s="9" t="s">
        <v>4774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1"/>
        <v>13.54</v>
      </c>
      <c r="Q2335" s="9" t="s">
        <v>2386</v>
      </c>
      <c r="R2335" s="9" t="s">
        <v>4774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1"/>
        <v>60.87</v>
      </c>
      <c r="Q2336" s="9" t="s">
        <v>2386</v>
      </c>
      <c r="R2336" s="9" t="s">
        <v>4774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1"/>
        <v>115.69</v>
      </c>
      <c r="Q2337" s="9" t="s">
        <v>2386</v>
      </c>
      <c r="R2337" s="9" t="s">
        <v>4774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1"/>
        <v>48.1</v>
      </c>
      <c r="Q2338" s="9" t="s">
        <v>2386</v>
      </c>
      <c r="R2338" s="9" t="s">
        <v>4774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1"/>
        <v>74.180000000000007</v>
      </c>
      <c r="Q2339" s="9" t="s">
        <v>2386</v>
      </c>
      <c r="R2339" s="9" t="s">
        <v>4774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1"/>
        <v>123.35</v>
      </c>
      <c r="Q2340" s="9" t="s">
        <v>2386</v>
      </c>
      <c r="R2340" s="9" t="s">
        <v>4774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1"/>
        <v>66.62</v>
      </c>
      <c r="Q2341" s="9" t="s">
        <v>2386</v>
      </c>
      <c r="R2341" s="9" t="s">
        <v>4774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1"/>
        <v>104.99</v>
      </c>
      <c r="Q2342" s="9" t="s">
        <v>2386</v>
      </c>
      <c r="R2342" s="9" t="s">
        <v>4774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1"/>
        <v>0</v>
      </c>
      <c r="Q2343" s="9" t="s">
        <v>1143</v>
      </c>
      <c r="R2343" s="9" t="s">
        <v>1144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1"/>
        <v>0</v>
      </c>
      <c r="Q2344" s="9" t="s">
        <v>1143</v>
      </c>
      <c r="R2344" s="9" t="s">
        <v>1144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1"/>
        <v>300</v>
      </c>
      <c r="Q2345" s="9" t="s">
        <v>1143</v>
      </c>
      <c r="R2345" s="9" t="s">
        <v>1144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1"/>
        <v>1</v>
      </c>
      <c r="Q2346" s="9" t="s">
        <v>1143</v>
      </c>
      <c r="R2346" s="9" t="s">
        <v>1144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1"/>
        <v>0</v>
      </c>
      <c r="Q2347" s="9" t="s">
        <v>1143</v>
      </c>
      <c r="R2347" s="9" t="s">
        <v>1144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1"/>
        <v>13</v>
      </c>
      <c r="Q2348" s="9" t="s">
        <v>1143</v>
      </c>
      <c r="R2348" s="9" t="s">
        <v>1144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1"/>
        <v>15</v>
      </c>
      <c r="Q2349" s="9" t="s">
        <v>1143</v>
      </c>
      <c r="R2349" s="9" t="s">
        <v>1144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1"/>
        <v>54</v>
      </c>
      <c r="Q2350" s="9" t="s">
        <v>1143</v>
      </c>
      <c r="R2350" s="9" t="s">
        <v>1144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1"/>
        <v>0</v>
      </c>
      <c r="Q2351" s="9" t="s">
        <v>1143</v>
      </c>
      <c r="R2351" s="9" t="s">
        <v>1144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1"/>
        <v>0</v>
      </c>
      <c r="Q2352" s="9" t="s">
        <v>1143</v>
      </c>
      <c r="R2352" s="9" t="s">
        <v>1144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1"/>
        <v>15.43</v>
      </c>
      <c r="Q2353" s="9" t="s">
        <v>1143</v>
      </c>
      <c r="R2353" s="9" t="s">
        <v>1144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1"/>
        <v>0</v>
      </c>
      <c r="Q2354" s="9" t="s">
        <v>1143</v>
      </c>
      <c r="R2354" s="9" t="s">
        <v>1144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1"/>
        <v>0</v>
      </c>
      <c r="Q2355" s="9" t="s">
        <v>1143</v>
      </c>
      <c r="R2355" s="9" t="s">
        <v>1144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1"/>
        <v>25</v>
      </c>
      <c r="Q2356" s="9" t="s">
        <v>1143</v>
      </c>
      <c r="R2356" s="9" t="s">
        <v>1144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1"/>
        <v>27.5</v>
      </c>
      <c r="Q2357" s="9" t="s">
        <v>1143</v>
      </c>
      <c r="R2357" s="9" t="s">
        <v>1144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1"/>
        <v>0</v>
      </c>
      <c r="Q2358" s="9" t="s">
        <v>1143</v>
      </c>
      <c r="R2358" s="9" t="s">
        <v>1144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1"/>
        <v>0</v>
      </c>
      <c r="Q2359" s="9" t="s">
        <v>1143</v>
      </c>
      <c r="R2359" s="9" t="s">
        <v>1144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1"/>
        <v>0</v>
      </c>
      <c r="Q2360" s="9" t="s">
        <v>1143</v>
      </c>
      <c r="R2360" s="9" t="s">
        <v>1144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1"/>
        <v>367</v>
      </c>
      <c r="Q2361" s="9" t="s">
        <v>1143</v>
      </c>
      <c r="R2361" s="9" t="s">
        <v>1144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>
        <f t="shared" si="181"/>
        <v>2</v>
      </c>
      <c r="Q2362" s="9" t="s">
        <v>1143</v>
      </c>
      <c r="R2362" s="9" t="s">
        <v>1144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>
        <f t="shared" si="181"/>
        <v>0</v>
      </c>
      <c r="Q2363" s="9" t="s">
        <v>1143</v>
      </c>
      <c r="R2363" s="9" t="s">
        <v>1144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>
        <f t="shared" si="181"/>
        <v>60</v>
      </c>
      <c r="Q2364" s="9" t="s">
        <v>1143</v>
      </c>
      <c r="R2364" s="9" t="s">
        <v>1144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>
        <f t="shared" si="181"/>
        <v>0</v>
      </c>
      <c r="Q2365" s="9" t="s">
        <v>1143</v>
      </c>
      <c r="R2365" s="9" t="s">
        <v>1144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>
        <f t="shared" si="181"/>
        <v>0</v>
      </c>
      <c r="Q2366" s="9" t="s">
        <v>1143</v>
      </c>
      <c r="R2366" s="9" t="s">
        <v>1144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>
        <f t="shared" si="181"/>
        <v>0</v>
      </c>
      <c r="Q2367" s="9" t="s">
        <v>1143</v>
      </c>
      <c r="R2367" s="9" t="s">
        <v>1144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>
        <f t="shared" si="181"/>
        <v>97.41</v>
      </c>
      <c r="Q2368" s="9" t="s">
        <v>1143</v>
      </c>
      <c r="R2368" s="9" t="s">
        <v>1144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>
        <f t="shared" si="181"/>
        <v>47.86</v>
      </c>
      <c r="Q2369" s="9" t="s">
        <v>1143</v>
      </c>
      <c r="R2369" s="9" t="s">
        <v>1144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185">ROUND(E2370/D2370*100,0)</f>
        <v>0</v>
      </c>
      <c r="P2370">
        <f t="shared" si="181"/>
        <v>50</v>
      </c>
      <c r="Q2370" s="9" t="s">
        <v>1143</v>
      </c>
      <c r="R2370" s="9" t="s">
        <v>1144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85"/>
        <v>0</v>
      </c>
      <c r="P2371">
        <f t="shared" ref="P2371:P2434" si="186">IFERROR(ROUND(E2371/L2371,2),0)</f>
        <v>0</v>
      </c>
      <c r="Q2371" s="9" t="s">
        <v>1143</v>
      </c>
      <c r="R2371" s="9" t="s">
        <v>1144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si="186"/>
        <v>20.5</v>
      </c>
      <c r="Q2372" s="9" t="s">
        <v>1143</v>
      </c>
      <c r="R2372" s="9" t="s">
        <v>1144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6"/>
        <v>0</v>
      </c>
      <c r="Q2373" s="9" t="s">
        <v>1143</v>
      </c>
      <c r="R2373" s="9" t="s">
        <v>1144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6"/>
        <v>30</v>
      </c>
      <c r="Q2374" s="9" t="s">
        <v>1143</v>
      </c>
      <c r="R2374" s="9" t="s">
        <v>1144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6"/>
        <v>50</v>
      </c>
      <c r="Q2375" s="9" t="s">
        <v>1143</v>
      </c>
      <c r="R2375" s="9" t="s">
        <v>1144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6"/>
        <v>10</v>
      </c>
      <c r="Q2376" s="9" t="s">
        <v>1143</v>
      </c>
      <c r="R2376" s="9" t="s">
        <v>1144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6"/>
        <v>0</v>
      </c>
      <c r="Q2377" s="9" t="s">
        <v>1143</v>
      </c>
      <c r="R2377" s="9" t="s">
        <v>1144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6"/>
        <v>81.58</v>
      </c>
      <c r="Q2378" s="9" t="s">
        <v>1143</v>
      </c>
      <c r="R2378" s="9" t="s">
        <v>1144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6"/>
        <v>0</v>
      </c>
      <c r="Q2379" s="9" t="s">
        <v>1143</v>
      </c>
      <c r="R2379" s="9" t="s">
        <v>1144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6"/>
        <v>0</v>
      </c>
      <c r="Q2380" s="9" t="s">
        <v>1143</v>
      </c>
      <c r="R2380" s="9" t="s">
        <v>1144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6"/>
        <v>0</v>
      </c>
      <c r="Q2381" s="9" t="s">
        <v>1143</v>
      </c>
      <c r="R2381" s="9" t="s">
        <v>1144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6"/>
        <v>18.329999999999998</v>
      </c>
      <c r="Q2382" s="9" t="s">
        <v>1143</v>
      </c>
      <c r="R2382" s="9" t="s">
        <v>1144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6"/>
        <v>224.43</v>
      </c>
      <c r="Q2383" s="9" t="s">
        <v>1143</v>
      </c>
      <c r="R2383" s="9" t="s">
        <v>1144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6"/>
        <v>37.5</v>
      </c>
      <c r="Q2384" s="9" t="s">
        <v>1143</v>
      </c>
      <c r="R2384" s="9" t="s">
        <v>1144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6"/>
        <v>145</v>
      </c>
      <c r="Q2385" s="9" t="s">
        <v>1143</v>
      </c>
      <c r="R2385" s="9" t="s">
        <v>1144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6"/>
        <v>1</v>
      </c>
      <c r="Q2386" s="9" t="s">
        <v>1143</v>
      </c>
      <c r="R2386" s="9" t="s">
        <v>1144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6"/>
        <v>112.57</v>
      </c>
      <c r="Q2387" s="9" t="s">
        <v>1143</v>
      </c>
      <c r="R2387" s="9" t="s">
        <v>1144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6"/>
        <v>0</v>
      </c>
      <c r="Q2388" s="9" t="s">
        <v>1143</v>
      </c>
      <c r="R2388" s="9" t="s">
        <v>1144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6"/>
        <v>342</v>
      </c>
      <c r="Q2389" s="9" t="s">
        <v>1143</v>
      </c>
      <c r="R2389" s="9" t="s">
        <v>1144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6"/>
        <v>57.88</v>
      </c>
      <c r="Q2390" s="9" t="s">
        <v>1143</v>
      </c>
      <c r="R2390" s="9" t="s">
        <v>1144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6"/>
        <v>30</v>
      </c>
      <c r="Q2391" s="9" t="s">
        <v>1143</v>
      </c>
      <c r="R2391" s="9" t="s">
        <v>1144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6"/>
        <v>0</v>
      </c>
      <c r="Q2392" s="9" t="s">
        <v>1143</v>
      </c>
      <c r="R2392" s="9" t="s">
        <v>1144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6"/>
        <v>25</v>
      </c>
      <c r="Q2393" s="9" t="s">
        <v>1143</v>
      </c>
      <c r="R2393" s="9" t="s">
        <v>1144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6"/>
        <v>0</v>
      </c>
      <c r="Q2394" s="9" t="s">
        <v>1143</v>
      </c>
      <c r="R2394" s="9" t="s">
        <v>1144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6"/>
        <v>50</v>
      </c>
      <c r="Q2395" s="9" t="s">
        <v>1143</v>
      </c>
      <c r="R2395" s="9" t="s">
        <v>1144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6"/>
        <v>1.5</v>
      </c>
      <c r="Q2396" s="9" t="s">
        <v>1143</v>
      </c>
      <c r="R2396" s="9" t="s">
        <v>1144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6"/>
        <v>0</v>
      </c>
      <c r="Q2397" s="9" t="s">
        <v>1143</v>
      </c>
      <c r="R2397" s="9" t="s">
        <v>1144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6"/>
        <v>10</v>
      </c>
      <c r="Q2398" s="9" t="s">
        <v>1143</v>
      </c>
      <c r="R2398" s="9" t="s">
        <v>1144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6"/>
        <v>0</v>
      </c>
      <c r="Q2399" s="9" t="s">
        <v>1143</v>
      </c>
      <c r="R2399" s="9" t="s">
        <v>1144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6"/>
        <v>0</v>
      </c>
      <c r="Q2400" s="9" t="s">
        <v>1143</v>
      </c>
      <c r="R2400" s="9" t="s">
        <v>1144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6"/>
        <v>0</v>
      </c>
      <c r="Q2401" s="9" t="s">
        <v>1143</v>
      </c>
      <c r="R2401" s="9" t="s">
        <v>1144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6"/>
        <v>0</v>
      </c>
      <c r="Q2402" s="9" t="s">
        <v>1143</v>
      </c>
      <c r="R2402" s="9" t="s">
        <v>1144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6"/>
        <v>22.33</v>
      </c>
      <c r="Q2403" s="9" t="s">
        <v>2386</v>
      </c>
      <c r="R2403" s="9" t="s">
        <v>2387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6"/>
        <v>52</v>
      </c>
      <c r="Q2404" s="9" t="s">
        <v>2386</v>
      </c>
      <c r="R2404" s="9" t="s">
        <v>2387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6"/>
        <v>16.829999999999998</v>
      </c>
      <c r="Q2405" s="9" t="s">
        <v>2386</v>
      </c>
      <c r="R2405" s="9" t="s">
        <v>2387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6"/>
        <v>0</v>
      </c>
      <c r="Q2406" s="9" t="s">
        <v>2386</v>
      </c>
      <c r="R2406" s="9" t="s">
        <v>2387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6"/>
        <v>56.3</v>
      </c>
      <c r="Q2407" s="9" t="s">
        <v>2386</v>
      </c>
      <c r="R2407" s="9" t="s">
        <v>2387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6"/>
        <v>84.06</v>
      </c>
      <c r="Q2408" s="9" t="s">
        <v>2386</v>
      </c>
      <c r="R2408" s="9" t="s">
        <v>2387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6"/>
        <v>168.39</v>
      </c>
      <c r="Q2409" s="9" t="s">
        <v>2386</v>
      </c>
      <c r="R2409" s="9" t="s">
        <v>2387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6"/>
        <v>15</v>
      </c>
      <c r="Q2410" s="9" t="s">
        <v>2386</v>
      </c>
      <c r="R2410" s="9" t="s">
        <v>2387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6"/>
        <v>76.67</v>
      </c>
      <c r="Q2411" s="9" t="s">
        <v>2386</v>
      </c>
      <c r="R2411" s="9" t="s">
        <v>2387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6"/>
        <v>0</v>
      </c>
      <c r="Q2412" s="9" t="s">
        <v>2386</v>
      </c>
      <c r="R2412" s="9" t="s">
        <v>2387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6"/>
        <v>50.33</v>
      </c>
      <c r="Q2413" s="9" t="s">
        <v>2386</v>
      </c>
      <c r="R2413" s="9" t="s">
        <v>2387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6"/>
        <v>0</v>
      </c>
      <c r="Q2414" s="9" t="s">
        <v>2386</v>
      </c>
      <c r="R2414" s="9" t="s">
        <v>2387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6"/>
        <v>8.33</v>
      </c>
      <c r="Q2415" s="9" t="s">
        <v>2386</v>
      </c>
      <c r="R2415" s="9" t="s">
        <v>2387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6"/>
        <v>35.380000000000003</v>
      </c>
      <c r="Q2416" s="9" t="s">
        <v>2386</v>
      </c>
      <c r="R2416" s="9" t="s">
        <v>2387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6"/>
        <v>55.83</v>
      </c>
      <c r="Q2417" s="9" t="s">
        <v>2386</v>
      </c>
      <c r="R2417" s="9" t="s">
        <v>2387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6"/>
        <v>5</v>
      </c>
      <c r="Q2418" s="9" t="s">
        <v>2386</v>
      </c>
      <c r="R2418" s="9" t="s">
        <v>2387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6"/>
        <v>0</v>
      </c>
      <c r="Q2419" s="9" t="s">
        <v>2386</v>
      </c>
      <c r="R2419" s="9" t="s">
        <v>2387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6"/>
        <v>1</v>
      </c>
      <c r="Q2420" s="9" t="s">
        <v>2386</v>
      </c>
      <c r="R2420" s="9" t="s">
        <v>2387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6"/>
        <v>0</v>
      </c>
      <c r="Q2421" s="9" t="s">
        <v>2386</v>
      </c>
      <c r="R2421" s="9" t="s">
        <v>2387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6"/>
        <v>69.47</v>
      </c>
      <c r="Q2422" s="9" t="s">
        <v>2386</v>
      </c>
      <c r="R2422" s="9" t="s">
        <v>2387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6"/>
        <v>1</v>
      </c>
      <c r="Q2423" s="9" t="s">
        <v>2386</v>
      </c>
      <c r="R2423" s="9" t="s">
        <v>2387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6"/>
        <v>1</v>
      </c>
      <c r="Q2424" s="9" t="s">
        <v>2386</v>
      </c>
      <c r="R2424" s="9" t="s">
        <v>2387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6"/>
        <v>8</v>
      </c>
      <c r="Q2425" s="9" t="s">
        <v>2386</v>
      </c>
      <c r="R2425" s="9" t="s">
        <v>2387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>
        <f t="shared" si="186"/>
        <v>34.44</v>
      </c>
      <c r="Q2426" s="9" t="s">
        <v>2386</v>
      </c>
      <c r="R2426" s="9" t="s">
        <v>2387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>
        <f t="shared" si="186"/>
        <v>1</v>
      </c>
      <c r="Q2427" s="9" t="s">
        <v>2386</v>
      </c>
      <c r="R2427" s="9" t="s">
        <v>2387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>
        <f t="shared" si="186"/>
        <v>0</v>
      </c>
      <c r="Q2428" s="9" t="s">
        <v>2386</v>
      </c>
      <c r="R2428" s="9" t="s">
        <v>2387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>
        <f t="shared" si="186"/>
        <v>1</v>
      </c>
      <c r="Q2429" s="9" t="s">
        <v>2386</v>
      </c>
      <c r="R2429" s="9" t="s">
        <v>2387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>
        <f t="shared" si="186"/>
        <v>1</v>
      </c>
      <c r="Q2430" s="9" t="s">
        <v>2386</v>
      </c>
      <c r="R2430" s="9" t="s">
        <v>2387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>
        <f t="shared" si="186"/>
        <v>501.25</v>
      </c>
      <c r="Q2431" s="9" t="s">
        <v>2386</v>
      </c>
      <c r="R2431" s="9" t="s">
        <v>2387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>
        <f t="shared" si="186"/>
        <v>10.5</v>
      </c>
      <c r="Q2432" s="9" t="s">
        <v>2386</v>
      </c>
      <c r="R2432" s="9" t="s">
        <v>2387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>
        <f t="shared" si="186"/>
        <v>1</v>
      </c>
      <c r="Q2433" s="9" t="s">
        <v>2386</v>
      </c>
      <c r="R2433" s="9" t="s">
        <v>2387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190">ROUND(E2434/D2434*100,0)</f>
        <v>0</v>
      </c>
      <c r="P2434">
        <f t="shared" si="186"/>
        <v>1</v>
      </c>
      <c r="Q2434" s="9" t="s">
        <v>2386</v>
      </c>
      <c r="R2434" s="9" t="s">
        <v>2387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90"/>
        <v>0</v>
      </c>
      <c r="P2435">
        <f t="shared" ref="P2435:P2498" si="191">IFERROR(ROUND(E2435/L2435,2),0)</f>
        <v>0</v>
      </c>
      <c r="Q2435" s="9" t="s">
        <v>2386</v>
      </c>
      <c r="R2435" s="9" t="s">
        <v>2387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si="191"/>
        <v>13</v>
      </c>
      <c r="Q2436" s="9" t="s">
        <v>2386</v>
      </c>
      <c r="R2436" s="9" t="s">
        <v>2387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1"/>
        <v>306</v>
      </c>
      <c r="Q2437" s="9" t="s">
        <v>2386</v>
      </c>
      <c r="R2437" s="9" t="s">
        <v>2387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1"/>
        <v>22.5</v>
      </c>
      <c r="Q2438" s="9" t="s">
        <v>2386</v>
      </c>
      <c r="R2438" s="9" t="s">
        <v>2387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1"/>
        <v>0</v>
      </c>
      <c r="Q2439" s="9" t="s">
        <v>2386</v>
      </c>
      <c r="R2439" s="9" t="s">
        <v>2387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1"/>
        <v>50</v>
      </c>
      <c r="Q2440" s="9" t="s">
        <v>2386</v>
      </c>
      <c r="R2440" s="9" t="s">
        <v>2387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1"/>
        <v>0</v>
      </c>
      <c r="Q2441" s="9" t="s">
        <v>2386</v>
      </c>
      <c r="R2441" s="9" t="s">
        <v>2387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1"/>
        <v>5</v>
      </c>
      <c r="Q2442" s="9" t="s">
        <v>2386</v>
      </c>
      <c r="R2442" s="9" t="s">
        <v>2387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1"/>
        <v>74.23</v>
      </c>
      <c r="Q2443" s="9" t="s">
        <v>2386</v>
      </c>
      <c r="R2443" s="9" t="s">
        <v>4774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1"/>
        <v>81.25</v>
      </c>
      <c r="Q2444" s="9" t="s">
        <v>2386</v>
      </c>
      <c r="R2444" s="9" t="s">
        <v>4774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1"/>
        <v>130.22999999999999</v>
      </c>
      <c r="Q2445" s="9" t="s">
        <v>2386</v>
      </c>
      <c r="R2445" s="9" t="s">
        <v>4774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1"/>
        <v>53.41</v>
      </c>
      <c r="Q2446" s="9" t="s">
        <v>2386</v>
      </c>
      <c r="R2446" s="9" t="s">
        <v>4774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1"/>
        <v>75.13</v>
      </c>
      <c r="Q2447" s="9" t="s">
        <v>2386</v>
      </c>
      <c r="R2447" s="9" t="s">
        <v>4774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1"/>
        <v>75.67</v>
      </c>
      <c r="Q2448" s="9" t="s">
        <v>2386</v>
      </c>
      <c r="R2448" s="9" t="s">
        <v>4774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1"/>
        <v>31.69</v>
      </c>
      <c r="Q2449" s="9" t="s">
        <v>2386</v>
      </c>
      <c r="R2449" s="9" t="s">
        <v>4774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1"/>
        <v>47.78</v>
      </c>
      <c r="Q2450" s="9" t="s">
        <v>2386</v>
      </c>
      <c r="R2450" s="9" t="s">
        <v>4774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1"/>
        <v>90</v>
      </c>
      <c r="Q2451" s="9" t="s">
        <v>2386</v>
      </c>
      <c r="R2451" s="9" t="s">
        <v>4774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1"/>
        <v>149.31</v>
      </c>
      <c r="Q2452" s="9" t="s">
        <v>2386</v>
      </c>
      <c r="R2452" s="9" t="s">
        <v>4774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1"/>
        <v>62.07</v>
      </c>
      <c r="Q2453" s="9" t="s">
        <v>2386</v>
      </c>
      <c r="R2453" s="9" t="s">
        <v>4774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1"/>
        <v>53.4</v>
      </c>
      <c r="Q2454" s="9" t="s">
        <v>2386</v>
      </c>
      <c r="R2454" s="9" t="s">
        <v>4774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1"/>
        <v>69.27</v>
      </c>
      <c r="Q2455" s="9" t="s">
        <v>2386</v>
      </c>
      <c r="R2455" s="9" t="s">
        <v>4774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1"/>
        <v>271.51</v>
      </c>
      <c r="Q2456" s="9" t="s">
        <v>2386</v>
      </c>
      <c r="R2456" s="9" t="s">
        <v>4774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1"/>
        <v>34.130000000000003</v>
      </c>
      <c r="Q2457" s="9" t="s">
        <v>2386</v>
      </c>
      <c r="R2457" s="9" t="s">
        <v>4774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1"/>
        <v>40.49</v>
      </c>
      <c r="Q2458" s="9" t="s">
        <v>2386</v>
      </c>
      <c r="R2458" s="9" t="s">
        <v>4774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1"/>
        <v>189.76</v>
      </c>
      <c r="Q2459" s="9" t="s">
        <v>2386</v>
      </c>
      <c r="R2459" s="9" t="s">
        <v>4774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1"/>
        <v>68.86</v>
      </c>
      <c r="Q2460" s="9" t="s">
        <v>2386</v>
      </c>
      <c r="R2460" s="9" t="s">
        <v>4774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1"/>
        <v>108.78</v>
      </c>
      <c r="Q2461" s="9" t="s">
        <v>2386</v>
      </c>
      <c r="R2461" s="9" t="s">
        <v>4774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1"/>
        <v>125.99</v>
      </c>
      <c r="Q2462" s="9" t="s">
        <v>2386</v>
      </c>
      <c r="R2462" s="9" t="s">
        <v>4774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1"/>
        <v>90.52</v>
      </c>
      <c r="Q2463" s="9" t="s">
        <v>1636</v>
      </c>
      <c r="R2463" s="9" t="s">
        <v>1843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1"/>
        <v>28.88</v>
      </c>
      <c r="Q2464" s="9" t="s">
        <v>1636</v>
      </c>
      <c r="R2464" s="9" t="s">
        <v>1843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1"/>
        <v>31</v>
      </c>
      <c r="Q2465" s="9" t="s">
        <v>1636</v>
      </c>
      <c r="R2465" s="9" t="s">
        <v>1843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1"/>
        <v>51.67</v>
      </c>
      <c r="Q2466" s="9" t="s">
        <v>1636</v>
      </c>
      <c r="R2466" s="9" t="s">
        <v>1843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1"/>
        <v>26.27</v>
      </c>
      <c r="Q2467" s="9" t="s">
        <v>1636</v>
      </c>
      <c r="R2467" s="9" t="s">
        <v>1843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1"/>
        <v>48.08</v>
      </c>
      <c r="Q2468" s="9" t="s">
        <v>1636</v>
      </c>
      <c r="R2468" s="9" t="s">
        <v>1843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1"/>
        <v>27.56</v>
      </c>
      <c r="Q2469" s="9" t="s">
        <v>1636</v>
      </c>
      <c r="R2469" s="9" t="s">
        <v>1843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1"/>
        <v>36.97</v>
      </c>
      <c r="Q2470" s="9" t="s">
        <v>1636</v>
      </c>
      <c r="R2470" s="9" t="s">
        <v>1843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1"/>
        <v>29.02</v>
      </c>
      <c r="Q2471" s="9" t="s">
        <v>1636</v>
      </c>
      <c r="R2471" s="9" t="s">
        <v>1843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1"/>
        <v>28.66</v>
      </c>
      <c r="Q2472" s="9" t="s">
        <v>1636</v>
      </c>
      <c r="R2472" s="9" t="s">
        <v>1843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1"/>
        <v>37.65</v>
      </c>
      <c r="Q2473" s="9" t="s">
        <v>1636</v>
      </c>
      <c r="R2473" s="9" t="s">
        <v>1843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1"/>
        <v>97.9</v>
      </c>
      <c r="Q2474" s="9" t="s">
        <v>1636</v>
      </c>
      <c r="R2474" s="9" t="s">
        <v>1843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1"/>
        <v>42.55</v>
      </c>
      <c r="Q2475" s="9" t="s">
        <v>1636</v>
      </c>
      <c r="R2475" s="9" t="s">
        <v>1843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1"/>
        <v>131.58000000000001</v>
      </c>
      <c r="Q2476" s="9" t="s">
        <v>1636</v>
      </c>
      <c r="R2476" s="9" t="s">
        <v>1843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1"/>
        <v>32.32</v>
      </c>
      <c r="Q2477" s="9" t="s">
        <v>1636</v>
      </c>
      <c r="R2477" s="9" t="s">
        <v>1843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1"/>
        <v>61.1</v>
      </c>
      <c r="Q2478" s="9" t="s">
        <v>1636</v>
      </c>
      <c r="R2478" s="9" t="s">
        <v>1843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1"/>
        <v>31.34</v>
      </c>
      <c r="Q2479" s="9" t="s">
        <v>1636</v>
      </c>
      <c r="R2479" s="9" t="s">
        <v>1843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1"/>
        <v>129.11000000000001</v>
      </c>
      <c r="Q2480" s="9" t="s">
        <v>1636</v>
      </c>
      <c r="R2480" s="9" t="s">
        <v>1843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1"/>
        <v>25.02</v>
      </c>
      <c r="Q2481" s="9" t="s">
        <v>1636</v>
      </c>
      <c r="R2481" s="9" t="s">
        <v>1843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1"/>
        <v>250</v>
      </c>
      <c r="Q2482" s="9" t="s">
        <v>1636</v>
      </c>
      <c r="R2482" s="9" t="s">
        <v>1843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1"/>
        <v>47.54</v>
      </c>
      <c r="Q2483" s="9" t="s">
        <v>1636</v>
      </c>
      <c r="R2483" s="9" t="s">
        <v>1843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1"/>
        <v>40.04</v>
      </c>
      <c r="Q2484" s="9" t="s">
        <v>1636</v>
      </c>
      <c r="R2484" s="9" t="s">
        <v>1843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1"/>
        <v>65.84</v>
      </c>
      <c r="Q2485" s="9" t="s">
        <v>1636</v>
      </c>
      <c r="R2485" s="9" t="s">
        <v>1843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1"/>
        <v>46.4</v>
      </c>
      <c r="Q2486" s="9" t="s">
        <v>1636</v>
      </c>
      <c r="R2486" s="9" t="s">
        <v>1843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1"/>
        <v>50.37</v>
      </c>
      <c r="Q2487" s="9" t="s">
        <v>1636</v>
      </c>
      <c r="R2487" s="9" t="s">
        <v>1843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1"/>
        <v>26.57</v>
      </c>
      <c r="Q2488" s="9" t="s">
        <v>1636</v>
      </c>
      <c r="R2488" s="9" t="s">
        <v>1843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1"/>
        <v>39.49</v>
      </c>
      <c r="Q2489" s="9" t="s">
        <v>1636</v>
      </c>
      <c r="R2489" s="9" t="s">
        <v>1843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>
        <f t="shared" si="191"/>
        <v>49.25</v>
      </c>
      <c r="Q2490" s="9" t="s">
        <v>1636</v>
      </c>
      <c r="R2490" s="9" t="s">
        <v>1843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>
        <f t="shared" si="191"/>
        <v>62.38</v>
      </c>
      <c r="Q2491" s="9" t="s">
        <v>1636</v>
      </c>
      <c r="R2491" s="9" t="s">
        <v>1843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>
        <f t="shared" si="191"/>
        <v>37.94</v>
      </c>
      <c r="Q2492" s="9" t="s">
        <v>1636</v>
      </c>
      <c r="R2492" s="9" t="s">
        <v>1843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>
        <f t="shared" si="191"/>
        <v>51.6</v>
      </c>
      <c r="Q2493" s="9" t="s">
        <v>1636</v>
      </c>
      <c r="R2493" s="9" t="s">
        <v>1843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>
        <f t="shared" si="191"/>
        <v>27.78</v>
      </c>
      <c r="Q2494" s="9" t="s">
        <v>1636</v>
      </c>
      <c r="R2494" s="9" t="s">
        <v>1843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>
        <f t="shared" si="191"/>
        <v>99.38</v>
      </c>
      <c r="Q2495" s="9" t="s">
        <v>1636</v>
      </c>
      <c r="R2495" s="9" t="s">
        <v>1843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>
        <f t="shared" si="191"/>
        <v>38.85</v>
      </c>
      <c r="Q2496" s="9" t="s">
        <v>1636</v>
      </c>
      <c r="R2496" s="9" t="s">
        <v>1843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>
        <f t="shared" si="191"/>
        <v>45.55</v>
      </c>
      <c r="Q2497" s="9" t="s">
        <v>1636</v>
      </c>
      <c r="R2497" s="9" t="s">
        <v>1843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ref="O2498:O2561" si="195">ROUND(E2498/D2498*100,0)</f>
        <v>100</v>
      </c>
      <c r="P2498">
        <f t="shared" si="191"/>
        <v>600</v>
      </c>
      <c r="Q2498" s="9" t="s">
        <v>1636</v>
      </c>
      <c r="R2498" s="9" t="s">
        <v>1843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95"/>
        <v>113</v>
      </c>
      <c r="P2499">
        <f t="shared" ref="P2499:P2562" si="196">IFERROR(ROUND(E2499/L2499,2),0)</f>
        <v>80.55</v>
      </c>
      <c r="Q2499" s="9" t="s">
        <v>1636</v>
      </c>
      <c r="R2499" s="9" t="s">
        <v>1843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si="196"/>
        <v>52.8</v>
      </c>
      <c r="Q2500" s="9" t="s">
        <v>1636</v>
      </c>
      <c r="R2500" s="9" t="s">
        <v>1843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6"/>
        <v>47.68</v>
      </c>
      <c r="Q2501" s="9" t="s">
        <v>1636</v>
      </c>
      <c r="R2501" s="9" t="s">
        <v>1843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6"/>
        <v>23.45</v>
      </c>
      <c r="Q2502" s="9" t="s">
        <v>1636</v>
      </c>
      <c r="R2502" s="9" t="s">
        <v>1843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6"/>
        <v>40.14</v>
      </c>
      <c r="Q2503" s="9" t="s">
        <v>2386</v>
      </c>
      <c r="R2503" s="9" t="s">
        <v>5135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6"/>
        <v>17.2</v>
      </c>
      <c r="Q2504" s="9" t="s">
        <v>2386</v>
      </c>
      <c r="R2504" s="9" t="s">
        <v>5135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6"/>
        <v>0</v>
      </c>
      <c r="Q2505" s="9" t="s">
        <v>2386</v>
      </c>
      <c r="R2505" s="9" t="s">
        <v>5135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6"/>
        <v>0</v>
      </c>
      <c r="Q2506" s="9" t="s">
        <v>2386</v>
      </c>
      <c r="R2506" s="9" t="s">
        <v>5135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6"/>
        <v>0</v>
      </c>
      <c r="Q2507" s="9" t="s">
        <v>2386</v>
      </c>
      <c r="R2507" s="9" t="s">
        <v>5135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6"/>
        <v>15</v>
      </c>
      <c r="Q2508" s="9" t="s">
        <v>2386</v>
      </c>
      <c r="R2508" s="9" t="s">
        <v>5135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6"/>
        <v>0</v>
      </c>
      <c r="Q2509" s="9" t="s">
        <v>2386</v>
      </c>
      <c r="R2509" s="9" t="s">
        <v>5135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6"/>
        <v>0</v>
      </c>
      <c r="Q2510" s="9" t="s">
        <v>2386</v>
      </c>
      <c r="R2510" s="9" t="s">
        <v>5135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6"/>
        <v>35.71</v>
      </c>
      <c r="Q2511" s="9" t="s">
        <v>2386</v>
      </c>
      <c r="R2511" s="9" t="s">
        <v>5135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6"/>
        <v>37.5</v>
      </c>
      <c r="Q2512" s="9" t="s">
        <v>2386</v>
      </c>
      <c r="R2512" s="9" t="s">
        <v>5135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6"/>
        <v>0</v>
      </c>
      <c r="Q2513" s="9" t="s">
        <v>2386</v>
      </c>
      <c r="R2513" s="9" t="s">
        <v>5135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6"/>
        <v>0</v>
      </c>
      <c r="Q2514" s="9" t="s">
        <v>2386</v>
      </c>
      <c r="R2514" s="9" t="s">
        <v>5135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6"/>
        <v>0</v>
      </c>
      <c r="Q2515" s="9" t="s">
        <v>2386</v>
      </c>
      <c r="R2515" s="9" t="s">
        <v>5135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6"/>
        <v>52.5</v>
      </c>
      <c r="Q2516" s="9" t="s">
        <v>2386</v>
      </c>
      <c r="R2516" s="9" t="s">
        <v>5135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6"/>
        <v>77.5</v>
      </c>
      <c r="Q2517" s="9" t="s">
        <v>2386</v>
      </c>
      <c r="R2517" s="9" t="s">
        <v>5135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6"/>
        <v>0</v>
      </c>
      <c r="Q2518" s="9" t="s">
        <v>2386</v>
      </c>
      <c r="R2518" s="9" t="s">
        <v>5135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6"/>
        <v>53.55</v>
      </c>
      <c r="Q2519" s="9" t="s">
        <v>2386</v>
      </c>
      <c r="R2519" s="9" t="s">
        <v>5135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6"/>
        <v>0</v>
      </c>
      <c r="Q2520" s="9" t="s">
        <v>2386</v>
      </c>
      <c r="R2520" s="9" t="s">
        <v>5135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6"/>
        <v>16.25</v>
      </c>
      <c r="Q2521" s="9" t="s">
        <v>2386</v>
      </c>
      <c r="R2521" s="9" t="s">
        <v>5135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6"/>
        <v>0</v>
      </c>
      <c r="Q2522" s="9" t="s">
        <v>2386</v>
      </c>
      <c r="R2522" s="9" t="s">
        <v>5135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6"/>
        <v>103.68</v>
      </c>
      <c r="Q2523" s="9" t="s">
        <v>1636</v>
      </c>
      <c r="R2523" s="9" t="s">
        <v>5177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6"/>
        <v>185.19</v>
      </c>
      <c r="Q2524" s="9" t="s">
        <v>1636</v>
      </c>
      <c r="R2524" s="9" t="s">
        <v>5177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6"/>
        <v>54.15</v>
      </c>
      <c r="Q2525" s="9" t="s">
        <v>1636</v>
      </c>
      <c r="R2525" s="9" t="s">
        <v>5177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6"/>
        <v>177.21</v>
      </c>
      <c r="Q2526" s="9" t="s">
        <v>1636</v>
      </c>
      <c r="R2526" s="9" t="s">
        <v>5177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6"/>
        <v>100.33</v>
      </c>
      <c r="Q2527" s="9" t="s">
        <v>1636</v>
      </c>
      <c r="R2527" s="9" t="s">
        <v>5177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6"/>
        <v>136.91</v>
      </c>
      <c r="Q2528" s="9" t="s">
        <v>1636</v>
      </c>
      <c r="R2528" s="9" t="s">
        <v>5177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6"/>
        <v>57.54</v>
      </c>
      <c r="Q2529" s="9" t="s">
        <v>1636</v>
      </c>
      <c r="R2529" s="9" t="s">
        <v>5177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6"/>
        <v>52.96</v>
      </c>
      <c r="Q2530" s="9" t="s">
        <v>1636</v>
      </c>
      <c r="R2530" s="9" t="s">
        <v>5177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6"/>
        <v>82.33</v>
      </c>
      <c r="Q2531" s="9" t="s">
        <v>1636</v>
      </c>
      <c r="R2531" s="9" t="s">
        <v>5177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6"/>
        <v>135.41999999999999</v>
      </c>
      <c r="Q2532" s="9" t="s">
        <v>1636</v>
      </c>
      <c r="R2532" s="9" t="s">
        <v>5177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6"/>
        <v>74.069999999999993</v>
      </c>
      <c r="Q2533" s="9" t="s">
        <v>1636</v>
      </c>
      <c r="R2533" s="9" t="s">
        <v>5177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6"/>
        <v>84.08</v>
      </c>
      <c r="Q2534" s="9" t="s">
        <v>1636</v>
      </c>
      <c r="R2534" s="9" t="s">
        <v>5177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6"/>
        <v>61.03</v>
      </c>
      <c r="Q2535" s="9" t="s">
        <v>1636</v>
      </c>
      <c r="R2535" s="9" t="s">
        <v>5177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6"/>
        <v>150</v>
      </c>
      <c r="Q2536" s="9" t="s">
        <v>1636</v>
      </c>
      <c r="R2536" s="9" t="s">
        <v>5177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6"/>
        <v>266.08999999999997</v>
      </c>
      <c r="Q2537" s="9" t="s">
        <v>1636</v>
      </c>
      <c r="R2537" s="9" t="s">
        <v>5177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6"/>
        <v>7.25</v>
      </c>
      <c r="Q2538" s="9" t="s">
        <v>1636</v>
      </c>
      <c r="R2538" s="9" t="s">
        <v>5177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6"/>
        <v>100</v>
      </c>
      <c r="Q2539" s="9" t="s">
        <v>1636</v>
      </c>
      <c r="R2539" s="9" t="s">
        <v>5177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6"/>
        <v>109.96</v>
      </c>
      <c r="Q2540" s="9" t="s">
        <v>1636</v>
      </c>
      <c r="R2540" s="9" t="s">
        <v>5177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6"/>
        <v>169.92</v>
      </c>
      <c r="Q2541" s="9" t="s">
        <v>1636</v>
      </c>
      <c r="R2541" s="9" t="s">
        <v>5177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6"/>
        <v>95.74</v>
      </c>
      <c r="Q2542" s="9" t="s">
        <v>1636</v>
      </c>
      <c r="R2542" s="9" t="s">
        <v>5177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6"/>
        <v>59.46</v>
      </c>
      <c r="Q2543" s="9" t="s">
        <v>1636</v>
      </c>
      <c r="R2543" s="9" t="s">
        <v>5177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6"/>
        <v>55.77</v>
      </c>
      <c r="Q2544" s="9" t="s">
        <v>1636</v>
      </c>
      <c r="R2544" s="9" t="s">
        <v>5177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6"/>
        <v>30.08</v>
      </c>
      <c r="Q2545" s="9" t="s">
        <v>1636</v>
      </c>
      <c r="R2545" s="9" t="s">
        <v>5177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6"/>
        <v>88.44</v>
      </c>
      <c r="Q2546" s="9" t="s">
        <v>1636</v>
      </c>
      <c r="R2546" s="9" t="s">
        <v>5177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6"/>
        <v>64.03</v>
      </c>
      <c r="Q2547" s="9" t="s">
        <v>1636</v>
      </c>
      <c r="R2547" s="9" t="s">
        <v>5177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6"/>
        <v>60.15</v>
      </c>
      <c r="Q2548" s="9" t="s">
        <v>1636</v>
      </c>
      <c r="R2548" s="9" t="s">
        <v>5177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6"/>
        <v>49.19</v>
      </c>
      <c r="Q2549" s="9" t="s">
        <v>1636</v>
      </c>
      <c r="R2549" s="9" t="s">
        <v>5177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6"/>
        <v>165.16</v>
      </c>
      <c r="Q2550" s="9" t="s">
        <v>1636</v>
      </c>
      <c r="R2550" s="9" t="s">
        <v>5177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6"/>
        <v>43.62</v>
      </c>
      <c r="Q2551" s="9" t="s">
        <v>1636</v>
      </c>
      <c r="R2551" s="9" t="s">
        <v>5177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6"/>
        <v>43.7</v>
      </c>
      <c r="Q2552" s="9" t="s">
        <v>1636</v>
      </c>
      <c r="R2552" s="9" t="s">
        <v>5177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6"/>
        <v>67.42</v>
      </c>
      <c r="Q2553" s="9" t="s">
        <v>1636</v>
      </c>
      <c r="R2553" s="9" t="s">
        <v>5177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>
        <f t="shared" si="196"/>
        <v>177.5</v>
      </c>
      <c r="Q2554" s="9" t="s">
        <v>1636</v>
      </c>
      <c r="R2554" s="9" t="s">
        <v>5177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>
        <f t="shared" si="196"/>
        <v>38.880000000000003</v>
      </c>
      <c r="Q2555" s="9" t="s">
        <v>1636</v>
      </c>
      <c r="R2555" s="9" t="s">
        <v>5177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>
        <f t="shared" si="196"/>
        <v>54.99</v>
      </c>
      <c r="Q2556" s="9" t="s">
        <v>1636</v>
      </c>
      <c r="R2556" s="9" t="s">
        <v>5177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>
        <f t="shared" si="196"/>
        <v>61.34</v>
      </c>
      <c r="Q2557" s="9" t="s">
        <v>1636</v>
      </c>
      <c r="R2557" s="9" t="s">
        <v>5177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>
        <f t="shared" si="196"/>
        <v>23.12</v>
      </c>
      <c r="Q2558" s="9" t="s">
        <v>1636</v>
      </c>
      <c r="R2558" s="9" t="s">
        <v>5177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>
        <f t="shared" si="196"/>
        <v>29.61</v>
      </c>
      <c r="Q2559" s="9" t="s">
        <v>1636</v>
      </c>
      <c r="R2559" s="9" t="s">
        <v>5177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>
        <f t="shared" si="196"/>
        <v>75.61</v>
      </c>
      <c r="Q2560" s="9" t="s">
        <v>1636</v>
      </c>
      <c r="R2560" s="9" t="s">
        <v>5177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>
        <f t="shared" si="196"/>
        <v>35.6</v>
      </c>
      <c r="Q2561" s="9" t="s">
        <v>1636</v>
      </c>
      <c r="R2561" s="9" t="s">
        <v>5177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ref="O2562:O2625" si="200">ROUND(E2562/D2562*100,0)</f>
        <v>100</v>
      </c>
      <c r="P2562">
        <f t="shared" si="196"/>
        <v>143</v>
      </c>
      <c r="Q2562" s="9" t="s">
        <v>1636</v>
      </c>
      <c r="R2562" s="9" t="s">
        <v>5177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200"/>
        <v>0</v>
      </c>
      <c r="P2563">
        <f t="shared" ref="P2563:P2626" si="201">IFERROR(ROUND(E2563/L2563,2),0)</f>
        <v>0</v>
      </c>
      <c r="Q2563" s="9" t="s">
        <v>2386</v>
      </c>
      <c r="R2563" s="9" t="s">
        <v>2387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si="201"/>
        <v>25</v>
      </c>
      <c r="Q2564" s="9" t="s">
        <v>2386</v>
      </c>
      <c r="R2564" s="9" t="s">
        <v>2387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1"/>
        <v>0</v>
      </c>
      <c r="Q2565" s="9" t="s">
        <v>2386</v>
      </c>
      <c r="R2565" s="9" t="s">
        <v>2387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1"/>
        <v>0</v>
      </c>
      <c r="Q2566" s="9" t="s">
        <v>2386</v>
      </c>
      <c r="R2566" s="9" t="s">
        <v>2387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1"/>
        <v>100</v>
      </c>
      <c r="Q2567" s="9" t="s">
        <v>2386</v>
      </c>
      <c r="R2567" s="9" t="s">
        <v>2387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1"/>
        <v>0</v>
      </c>
      <c r="Q2568" s="9" t="s">
        <v>2386</v>
      </c>
      <c r="R2568" s="9" t="s">
        <v>2387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1"/>
        <v>60</v>
      </c>
      <c r="Q2569" s="9" t="s">
        <v>2386</v>
      </c>
      <c r="R2569" s="9" t="s">
        <v>2387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1"/>
        <v>50</v>
      </c>
      <c r="Q2570" s="9" t="s">
        <v>2386</v>
      </c>
      <c r="R2570" s="9" t="s">
        <v>2387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1"/>
        <v>72.5</v>
      </c>
      <c r="Q2571" s="9" t="s">
        <v>2386</v>
      </c>
      <c r="R2571" s="9" t="s">
        <v>2387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1"/>
        <v>29.5</v>
      </c>
      <c r="Q2572" s="9" t="s">
        <v>2386</v>
      </c>
      <c r="R2572" s="9" t="s">
        <v>2387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1"/>
        <v>62.5</v>
      </c>
      <c r="Q2573" s="9" t="s">
        <v>2386</v>
      </c>
      <c r="R2573" s="9" t="s">
        <v>2387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1"/>
        <v>0</v>
      </c>
      <c r="Q2574" s="9" t="s">
        <v>2386</v>
      </c>
      <c r="R2574" s="9" t="s">
        <v>2387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1"/>
        <v>0</v>
      </c>
      <c r="Q2575" s="9" t="s">
        <v>2386</v>
      </c>
      <c r="R2575" s="9" t="s">
        <v>2387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1"/>
        <v>0</v>
      </c>
      <c r="Q2576" s="9" t="s">
        <v>2386</v>
      </c>
      <c r="R2576" s="9" t="s">
        <v>2387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1"/>
        <v>0</v>
      </c>
      <c r="Q2577" s="9" t="s">
        <v>2386</v>
      </c>
      <c r="R2577" s="9" t="s">
        <v>2387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1"/>
        <v>0</v>
      </c>
      <c r="Q2578" s="9" t="s">
        <v>2386</v>
      </c>
      <c r="R2578" s="9" t="s">
        <v>2387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1"/>
        <v>0</v>
      </c>
      <c r="Q2579" s="9" t="s">
        <v>2386</v>
      </c>
      <c r="R2579" s="9" t="s">
        <v>2387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1"/>
        <v>0</v>
      </c>
      <c r="Q2580" s="9" t="s">
        <v>2386</v>
      </c>
      <c r="R2580" s="9" t="s">
        <v>2387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1"/>
        <v>23.08</v>
      </c>
      <c r="Q2581" s="9" t="s">
        <v>2386</v>
      </c>
      <c r="R2581" s="9" t="s">
        <v>2387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1"/>
        <v>25.5</v>
      </c>
      <c r="Q2582" s="9" t="s">
        <v>2386</v>
      </c>
      <c r="R2582" s="9" t="s">
        <v>2387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1"/>
        <v>48.18</v>
      </c>
      <c r="Q2583" s="9" t="s">
        <v>2386</v>
      </c>
      <c r="R2583" s="9" t="s">
        <v>2387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1"/>
        <v>1</v>
      </c>
      <c r="Q2584" s="9" t="s">
        <v>2386</v>
      </c>
      <c r="R2584" s="9" t="s">
        <v>2387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1"/>
        <v>1</v>
      </c>
      <c r="Q2585" s="9" t="s">
        <v>2386</v>
      </c>
      <c r="R2585" s="9" t="s">
        <v>2387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1"/>
        <v>0</v>
      </c>
      <c r="Q2586" s="9" t="s">
        <v>2386</v>
      </c>
      <c r="R2586" s="9" t="s">
        <v>2387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1"/>
        <v>50</v>
      </c>
      <c r="Q2587" s="9" t="s">
        <v>2386</v>
      </c>
      <c r="R2587" s="9" t="s">
        <v>2387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1"/>
        <v>5</v>
      </c>
      <c r="Q2588" s="9" t="s">
        <v>2386</v>
      </c>
      <c r="R2588" s="9" t="s">
        <v>2387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1"/>
        <v>202.83</v>
      </c>
      <c r="Q2589" s="9" t="s">
        <v>2386</v>
      </c>
      <c r="R2589" s="9" t="s">
        <v>2387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1"/>
        <v>29.13</v>
      </c>
      <c r="Q2590" s="9" t="s">
        <v>2386</v>
      </c>
      <c r="R2590" s="9" t="s">
        <v>2387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1"/>
        <v>5</v>
      </c>
      <c r="Q2591" s="9" t="s">
        <v>2386</v>
      </c>
      <c r="R2591" s="9" t="s">
        <v>2387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1"/>
        <v>0</v>
      </c>
      <c r="Q2592" s="9" t="s">
        <v>2386</v>
      </c>
      <c r="R2592" s="9" t="s">
        <v>2387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1"/>
        <v>13</v>
      </c>
      <c r="Q2593" s="9" t="s">
        <v>2386</v>
      </c>
      <c r="R2593" s="9" t="s">
        <v>2387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1"/>
        <v>50</v>
      </c>
      <c r="Q2594" s="9" t="s">
        <v>2386</v>
      </c>
      <c r="R2594" s="9" t="s">
        <v>2387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1"/>
        <v>0</v>
      </c>
      <c r="Q2595" s="9" t="s">
        <v>2386</v>
      </c>
      <c r="R2595" s="9" t="s">
        <v>2387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1"/>
        <v>1</v>
      </c>
      <c r="Q2596" s="9" t="s">
        <v>2386</v>
      </c>
      <c r="R2596" s="9" t="s">
        <v>2387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1"/>
        <v>96.05</v>
      </c>
      <c r="Q2597" s="9" t="s">
        <v>2386</v>
      </c>
      <c r="R2597" s="9" t="s">
        <v>2387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1"/>
        <v>305.77999999999997</v>
      </c>
      <c r="Q2598" s="9" t="s">
        <v>2386</v>
      </c>
      <c r="R2598" s="9" t="s">
        <v>2387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1"/>
        <v>12.14</v>
      </c>
      <c r="Q2599" s="9" t="s">
        <v>2386</v>
      </c>
      <c r="R2599" s="9" t="s">
        <v>2387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1"/>
        <v>83.57</v>
      </c>
      <c r="Q2600" s="9" t="s">
        <v>2386</v>
      </c>
      <c r="R2600" s="9" t="s">
        <v>2387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1"/>
        <v>18</v>
      </c>
      <c r="Q2601" s="9" t="s">
        <v>2386</v>
      </c>
      <c r="R2601" s="9" t="s">
        <v>2387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1"/>
        <v>115.53</v>
      </c>
      <c r="Q2602" s="9" t="s">
        <v>2386</v>
      </c>
      <c r="R2602" s="9" t="s">
        <v>2387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1"/>
        <v>21.9</v>
      </c>
      <c r="Q2603" s="9" t="s">
        <v>1143</v>
      </c>
      <c r="R2603" s="9" t="s">
        <v>5339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1"/>
        <v>80.02</v>
      </c>
      <c r="Q2604" s="9" t="s">
        <v>1143</v>
      </c>
      <c r="R2604" s="9" t="s">
        <v>5339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1"/>
        <v>35.520000000000003</v>
      </c>
      <c r="Q2605" s="9" t="s">
        <v>1143</v>
      </c>
      <c r="R2605" s="9" t="s">
        <v>5339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1"/>
        <v>64.930000000000007</v>
      </c>
      <c r="Q2606" s="9" t="s">
        <v>1143</v>
      </c>
      <c r="R2606" s="9" t="s">
        <v>5339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1"/>
        <v>60.97</v>
      </c>
      <c r="Q2607" s="9" t="s">
        <v>1143</v>
      </c>
      <c r="R2607" s="9" t="s">
        <v>5339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1"/>
        <v>31.44</v>
      </c>
      <c r="Q2608" s="9" t="s">
        <v>1143</v>
      </c>
      <c r="R2608" s="9" t="s">
        <v>5339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1"/>
        <v>81.95</v>
      </c>
      <c r="Q2609" s="9" t="s">
        <v>1143</v>
      </c>
      <c r="R2609" s="9" t="s">
        <v>5339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1"/>
        <v>58.93</v>
      </c>
      <c r="Q2610" s="9" t="s">
        <v>1143</v>
      </c>
      <c r="R2610" s="9" t="s">
        <v>5339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1"/>
        <v>157.29</v>
      </c>
      <c r="Q2611" s="9" t="s">
        <v>1143</v>
      </c>
      <c r="R2611" s="9" t="s">
        <v>5339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1"/>
        <v>55.76</v>
      </c>
      <c r="Q2612" s="9" t="s">
        <v>1143</v>
      </c>
      <c r="R2612" s="9" t="s">
        <v>5339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1"/>
        <v>83.8</v>
      </c>
      <c r="Q2613" s="9" t="s">
        <v>1143</v>
      </c>
      <c r="R2613" s="9" t="s">
        <v>5339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1"/>
        <v>58.42</v>
      </c>
      <c r="Q2614" s="9" t="s">
        <v>1143</v>
      </c>
      <c r="R2614" s="9" t="s">
        <v>5339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1"/>
        <v>270.57</v>
      </c>
      <c r="Q2615" s="9" t="s">
        <v>1143</v>
      </c>
      <c r="R2615" s="9" t="s">
        <v>5339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1"/>
        <v>107.1</v>
      </c>
      <c r="Q2616" s="9" t="s">
        <v>1143</v>
      </c>
      <c r="R2616" s="9" t="s">
        <v>5339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1"/>
        <v>47.18</v>
      </c>
      <c r="Q2617" s="9" t="s">
        <v>1143</v>
      </c>
      <c r="R2617" s="9" t="s">
        <v>5339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>
        <f t="shared" si="201"/>
        <v>120.31</v>
      </c>
      <c r="Q2618" s="9" t="s">
        <v>1143</v>
      </c>
      <c r="R2618" s="9" t="s">
        <v>5339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>
        <f t="shared" si="201"/>
        <v>27.6</v>
      </c>
      <c r="Q2619" s="9" t="s">
        <v>1143</v>
      </c>
      <c r="R2619" s="9" t="s">
        <v>5339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>
        <f t="shared" si="201"/>
        <v>205.3</v>
      </c>
      <c r="Q2620" s="9" t="s">
        <v>1143</v>
      </c>
      <c r="R2620" s="9" t="s">
        <v>5339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>
        <f t="shared" si="201"/>
        <v>35.549999999999997</v>
      </c>
      <c r="Q2621" s="9" t="s">
        <v>1143</v>
      </c>
      <c r="R2621" s="9" t="s">
        <v>5339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>
        <f t="shared" si="201"/>
        <v>74.64</v>
      </c>
      <c r="Q2622" s="9" t="s">
        <v>1143</v>
      </c>
      <c r="R2622" s="9" t="s">
        <v>5339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>
        <f t="shared" si="201"/>
        <v>47.06</v>
      </c>
      <c r="Q2623" s="9" t="s">
        <v>1143</v>
      </c>
      <c r="R2623" s="9" t="s">
        <v>5339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>
        <f t="shared" si="201"/>
        <v>26.59</v>
      </c>
      <c r="Q2624" s="9" t="s">
        <v>1143</v>
      </c>
      <c r="R2624" s="9" t="s">
        <v>5339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>
        <f t="shared" si="201"/>
        <v>36.770000000000003</v>
      </c>
      <c r="Q2625" s="9" t="s">
        <v>1143</v>
      </c>
      <c r="R2625" s="9" t="s">
        <v>5339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ref="O2626:O2689" si="205">ROUND(E2626/D2626*100,0)</f>
        <v>1379</v>
      </c>
      <c r="P2626">
        <f t="shared" si="201"/>
        <v>31.82</v>
      </c>
      <c r="Q2626" s="9" t="s">
        <v>1143</v>
      </c>
      <c r="R2626" s="9" t="s">
        <v>5339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205"/>
        <v>956</v>
      </c>
      <c r="P2627">
        <f t="shared" ref="P2627:P2690" si="206">IFERROR(ROUND(E2627/L2627,2),0)</f>
        <v>27.58</v>
      </c>
      <c r="Q2627" s="9" t="s">
        <v>1143</v>
      </c>
      <c r="R2627" s="9" t="s">
        <v>5339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si="206"/>
        <v>56</v>
      </c>
      <c r="Q2628" s="9" t="s">
        <v>1143</v>
      </c>
      <c r="R2628" s="9" t="s">
        <v>5339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6"/>
        <v>21.56</v>
      </c>
      <c r="Q2629" s="9" t="s">
        <v>1143</v>
      </c>
      <c r="R2629" s="9" t="s">
        <v>5339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6"/>
        <v>44.1</v>
      </c>
      <c r="Q2630" s="9" t="s">
        <v>1143</v>
      </c>
      <c r="R2630" s="9" t="s">
        <v>5339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6"/>
        <v>63.87</v>
      </c>
      <c r="Q2631" s="9" t="s">
        <v>1143</v>
      </c>
      <c r="R2631" s="9" t="s">
        <v>5339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6"/>
        <v>38.99</v>
      </c>
      <c r="Q2632" s="9" t="s">
        <v>1143</v>
      </c>
      <c r="R2632" s="9" t="s">
        <v>5339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6"/>
        <v>80.19</v>
      </c>
      <c r="Q2633" s="9" t="s">
        <v>1143</v>
      </c>
      <c r="R2633" s="9" t="s">
        <v>5339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6"/>
        <v>34.9</v>
      </c>
      <c r="Q2634" s="9" t="s">
        <v>1143</v>
      </c>
      <c r="R2634" s="9" t="s">
        <v>5339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6"/>
        <v>89.1</v>
      </c>
      <c r="Q2635" s="9" t="s">
        <v>1143</v>
      </c>
      <c r="R2635" s="9" t="s">
        <v>5339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6"/>
        <v>39.44</v>
      </c>
      <c r="Q2636" s="9" t="s">
        <v>1143</v>
      </c>
      <c r="R2636" s="9" t="s">
        <v>5339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6"/>
        <v>136.9</v>
      </c>
      <c r="Q2637" s="9" t="s">
        <v>1143</v>
      </c>
      <c r="R2637" s="9" t="s">
        <v>5339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6"/>
        <v>37.46</v>
      </c>
      <c r="Q2638" s="9" t="s">
        <v>1143</v>
      </c>
      <c r="R2638" s="9" t="s">
        <v>5339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6"/>
        <v>31.96</v>
      </c>
      <c r="Q2639" s="9" t="s">
        <v>1143</v>
      </c>
      <c r="R2639" s="9" t="s">
        <v>5339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6"/>
        <v>25.21</v>
      </c>
      <c r="Q2640" s="9" t="s">
        <v>1143</v>
      </c>
      <c r="R2640" s="9" t="s">
        <v>5339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6"/>
        <v>10.039999999999999</v>
      </c>
      <c r="Q2641" s="9" t="s">
        <v>1143</v>
      </c>
      <c r="R2641" s="9" t="s">
        <v>5339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6"/>
        <v>45.94</v>
      </c>
      <c r="Q2642" s="9" t="s">
        <v>1143</v>
      </c>
      <c r="R2642" s="9" t="s">
        <v>5339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6"/>
        <v>15</v>
      </c>
      <c r="Q2643" s="9" t="s">
        <v>1143</v>
      </c>
      <c r="R2643" s="9" t="s">
        <v>5339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6"/>
        <v>0</v>
      </c>
      <c r="Q2644" s="9" t="s">
        <v>1143</v>
      </c>
      <c r="R2644" s="9" t="s">
        <v>5339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6"/>
        <v>223.58</v>
      </c>
      <c r="Q2645" s="9" t="s">
        <v>1143</v>
      </c>
      <c r="R2645" s="9" t="s">
        <v>5339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6"/>
        <v>39.479999999999997</v>
      </c>
      <c r="Q2646" s="9" t="s">
        <v>1143</v>
      </c>
      <c r="R2646" s="9" t="s">
        <v>5339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6"/>
        <v>91.3</v>
      </c>
      <c r="Q2647" s="9" t="s">
        <v>1143</v>
      </c>
      <c r="R2647" s="9" t="s">
        <v>5339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6"/>
        <v>78.67</v>
      </c>
      <c r="Q2648" s="9" t="s">
        <v>1143</v>
      </c>
      <c r="R2648" s="9" t="s">
        <v>5339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6"/>
        <v>12</v>
      </c>
      <c r="Q2649" s="9" t="s">
        <v>1143</v>
      </c>
      <c r="R2649" s="9" t="s">
        <v>5339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6"/>
        <v>17.670000000000002</v>
      </c>
      <c r="Q2650" s="9" t="s">
        <v>1143</v>
      </c>
      <c r="R2650" s="9" t="s">
        <v>5339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6"/>
        <v>41.33</v>
      </c>
      <c r="Q2651" s="9" t="s">
        <v>1143</v>
      </c>
      <c r="R2651" s="9" t="s">
        <v>5339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6"/>
        <v>71.599999999999994</v>
      </c>
      <c r="Q2652" s="9" t="s">
        <v>1143</v>
      </c>
      <c r="R2652" s="9" t="s">
        <v>5339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6"/>
        <v>307.82</v>
      </c>
      <c r="Q2653" s="9" t="s">
        <v>1143</v>
      </c>
      <c r="R2653" s="9" t="s">
        <v>5339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6"/>
        <v>80.45</v>
      </c>
      <c r="Q2654" s="9" t="s">
        <v>1143</v>
      </c>
      <c r="R2654" s="9" t="s">
        <v>5339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6"/>
        <v>83.94</v>
      </c>
      <c r="Q2655" s="9" t="s">
        <v>1143</v>
      </c>
      <c r="R2655" s="9" t="s">
        <v>5339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6"/>
        <v>8.5</v>
      </c>
      <c r="Q2656" s="9" t="s">
        <v>1143</v>
      </c>
      <c r="R2656" s="9" t="s">
        <v>5339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6"/>
        <v>73.37</v>
      </c>
      <c r="Q2657" s="9" t="s">
        <v>1143</v>
      </c>
      <c r="R2657" s="9" t="s">
        <v>5339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6"/>
        <v>112.86</v>
      </c>
      <c r="Q2658" s="9" t="s">
        <v>1143</v>
      </c>
      <c r="R2658" s="9" t="s">
        <v>5339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6"/>
        <v>95.28</v>
      </c>
      <c r="Q2659" s="9" t="s">
        <v>1143</v>
      </c>
      <c r="R2659" s="9" t="s">
        <v>5339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6"/>
        <v>22.75</v>
      </c>
      <c r="Q2660" s="9" t="s">
        <v>1143</v>
      </c>
      <c r="R2660" s="9" t="s">
        <v>5339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6"/>
        <v>133.30000000000001</v>
      </c>
      <c r="Q2661" s="9" t="s">
        <v>1143</v>
      </c>
      <c r="R2661" s="9" t="s">
        <v>5339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6"/>
        <v>3.8</v>
      </c>
      <c r="Q2662" s="9" t="s">
        <v>1143</v>
      </c>
      <c r="R2662" s="9" t="s">
        <v>5339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6"/>
        <v>85.75</v>
      </c>
      <c r="Q2663" s="9" t="s">
        <v>1143</v>
      </c>
      <c r="R2663" s="9" t="s">
        <v>5461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6"/>
        <v>267</v>
      </c>
      <c r="Q2664" s="9" t="s">
        <v>1143</v>
      </c>
      <c r="R2664" s="9" t="s">
        <v>5461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6"/>
        <v>373.56</v>
      </c>
      <c r="Q2665" s="9" t="s">
        <v>1143</v>
      </c>
      <c r="R2665" s="9" t="s">
        <v>5461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6"/>
        <v>174.04</v>
      </c>
      <c r="Q2666" s="9" t="s">
        <v>1143</v>
      </c>
      <c r="R2666" s="9" t="s">
        <v>5461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6"/>
        <v>93.7</v>
      </c>
      <c r="Q2667" s="9" t="s">
        <v>1143</v>
      </c>
      <c r="R2667" s="9" t="s">
        <v>5461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6"/>
        <v>77.33</v>
      </c>
      <c r="Q2668" s="9" t="s">
        <v>1143</v>
      </c>
      <c r="R2668" s="9" t="s">
        <v>5461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6"/>
        <v>92.22</v>
      </c>
      <c r="Q2669" s="9" t="s">
        <v>1143</v>
      </c>
      <c r="R2669" s="9" t="s">
        <v>5461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6"/>
        <v>60.96</v>
      </c>
      <c r="Q2670" s="9" t="s">
        <v>1143</v>
      </c>
      <c r="R2670" s="9" t="s">
        <v>5461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6"/>
        <v>91</v>
      </c>
      <c r="Q2671" s="9" t="s">
        <v>1143</v>
      </c>
      <c r="R2671" s="9" t="s">
        <v>5461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6"/>
        <v>41.58</v>
      </c>
      <c r="Q2672" s="9" t="s">
        <v>1143</v>
      </c>
      <c r="R2672" s="9" t="s">
        <v>5461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6"/>
        <v>33.76</v>
      </c>
      <c r="Q2673" s="9" t="s">
        <v>1143</v>
      </c>
      <c r="R2673" s="9" t="s">
        <v>5461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6"/>
        <v>70.62</v>
      </c>
      <c r="Q2674" s="9" t="s">
        <v>1143</v>
      </c>
      <c r="R2674" s="9" t="s">
        <v>5461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6"/>
        <v>167.15</v>
      </c>
      <c r="Q2675" s="9" t="s">
        <v>1143</v>
      </c>
      <c r="R2675" s="9" t="s">
        <v>5461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6"/>
        <v>128.62</v>
      </c>
      <c r="Q2676" s="9" t="s">
        <v>1143</v>
      </c>
      <c r="R2676" s="9" t="s">
        <v>5461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6"/>
        <v>65.41</v>
      </c>
      <c r="Q2677" s="9" t="s">
        <v>1143</v>
      </c>
      <c r="R2677" s="9" t="s">
        <v>5461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6"/>
        <v>117.56</v>
      </c>
      <c r="Q2678" s="9" t="s">
        <v>1143</v>
      </c>
      <c r="R2678" s="9" t="s">
        <v>5461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6"/>
        <v>126.48</v>
      </c>
      <c r="Q2679" s="9" t="s">
        <v>1143</v>
      </c>
      <c r="R2679" s="9" t="s">
        <v>5461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6"/>
        <v>550</v>
      </c>
      <c r="Q2680" s="9" t="s">
        <v>1143</v>
      </c>
      <c r="R2680" s="9" t="s">
        <v>5461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6"/>
        <v>44</v>
      </c>
      <c r="Q2681" s="9" t="s">
        <v>1143</v>
      </c>
      <c r="R2681" s="9" t="s">
        <v>5461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>
        <f t="shared" si="206"/>
        <v>69</v>
      </c>
      <c r="Q2682" s="9" t="s">
        <v>1143</v>
      </c>
      <c r="R2682" s="9" t="s">
        <v>5461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>
        <f t="shared" si="206"/>
        <v>27.5</v>
      </c>
      <c r="Q2683" s="9" t="s">
        <v>2386</v>
      </c>
      <c r="R2683" s="9" t="s">
        <v>2387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>
        <f t="shared" si="206"/>
        <v>84.9</v>
      </c>
      <c r="Q2684" s="9" t="s">
        <v>2386</v>
      </c>
      <c r="R2684" s="9" t="s">
        <v>2387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>
        <f t="shared" si="206"/>
        <v>12</v>
      </c>
      <c r="Q2685" s="9" t="s">
        <v>2386</v>
      </c>
      <c r="R2685" s="9" t="s">
        <v>2387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>
        <f t="shared" si="206"/>
        <v>200</v>
      </c>
      <c r="Q2686" s="9" t="s">
        <v>2386</v>
      </c>
      <c r="R2686" s="9" t="s">
        <v>2387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>
        <f t="shared" si="206"/>
        <v>10</v>
      </c>
      <c r="Q2687" s="9" t="s">
        <v>2386</v>
      </c>
      <c r="R2687" s="9" t="s">
        <v>2387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>
        <f t="shared" si="206"/>
        <v>0</v>
      </c>
      <c r="Q2688" s="9" t="s">
        <v>2386</v>
      </c>
      <c r="R2688" s="9" t="s">
        <v>2387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>
        <f t="shared" si="206"/>
        <v>0</v>
      </c>
      <c r="Q2689" s="9" t="s">
        <v>2386</v>
      </c>
      <c r="R2689" s="9" t="s">
        <v>2387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210">ROUND(E2690/D2690*100,0)</f>
        <v>0</v>
      </c>
      <c r="P2690">
        <f t="shared" si="206"/>
        <v>5.29</v>
      </c>
      <c r="Q2690" s="9" t="s">
        <v>2386</v>
      </c>
      <c r="R2690" s="9" t="s">
        <v>2387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210"/>
        <v>0</v>
      </c>
      <c r="P2691">
        <f t="shared" ref="P2691:P2754" si="211">IFERROR(ROUND(E2691/L2691,2),0)</f>
        <v>1</v>
      </c>
      <c r="Q2691" s="9" t="s">
        <v>2386</v>
      </c>
      <c r="R2691" s="9" t="s">
        <v>2387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si="211"/>
        <v>72.760000000000005</v>
      </c>
      <c r="Q2692" s="9" t="s">
        <v>2386</v>
      </c>
      <c r="R2692" s="9" t="s">
        <v>2387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1"/>
        <v>17.5</v>
      </c>
      <c r="Q2693" s="9" t="s">
        <v>2386</v>
      </c>
      <c r="R2693" s="9" t="s">
        <v>2387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1"/>
        <v>25</v>
      </c>
      <c r="Q2694" s="9" t="s">
        <v>2386</v>
      </c>
      <c r="R2694" s="9" t="s">
        <v>2387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1"/>
        <v>13.33</v>
      </c>
      <c r="Q2695" s="9" t="s">
        <v>2386</v>
      </c>
      <c r="R2695" s="9" t="s">
        <v>2387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1"/>
        <v>1</v>
      </c>
      <c r="Q2696" s="9" t="s">
        <v>2386</v>
      </c>
      <c r="R2696" s="9" t="s">
        <v>2387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1"/>
        <v>23.67</v>
      </c>
      <c r="Q2697" s="9" t="s">
        <v>2386</v>
      </c>
      <c r="R2697" s="9" t="s">
        <v>2387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1"/>
        <v>89.21</v>
      </c>
      <c r="Q2698" s="9" t="s">
        <v>2386</v>
      </c>
      <c r="R2698" s="9" t="s">
        <v>2387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1"/>
        <v>116.56</v>
      </c>
      <c r="Q2699" s="9" t="s">
        <v>2386</v>
      </c>
      <c r="R2699" s="9" t="s">
        <v>2387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1"/>
        <v>13.01</v>
      </c>
      <c r="Q2700" s="9" t="s">
        <v>2386</v>
      </c>
      <c r="R2700" s="9" t="s">
        <v>2387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1"/>
        <v>0</v>
      </c>
      <c r="Q2701" s="9" t="s">
        <v>2386</v>
      </c>
      <c r="R2701" s="9" t="s">
        <v>2387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1"/>
        <v>17.5</v>
      </c>
      <c r="Q2702" s="9" t="s">
        <v>2386</v>
      </c>
      <c r="R2702" s="9" t="s">
        <v>2387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1"/>
        <v>34.130000000000003</v>
      </c>
      <c r="Q2703" s="9" t="s">
        <v>1100</v>
      </c>
      <c r="R2703" s="9" t="s">
        <v>5543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1"/>
        <v>132.35</v>
      </c>
      <c r="Q2704" s="9" t="s">
        <v>1100</v>
      </c>
      <c r="R2704" s="9" t="s">
        <v>5543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1"/>
        <v>922.22</v>
      </c>
      <c r="Q2705" s="9" t="s">
        <v>1100</v>
      </c>
      <c r="R2705" s="9" t="s">
        <v>5543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1"/>
        <v>163.57</v>
      </c>
      <c r="Q2706" s="9" t="s">
        <v>1100</v>
      </c>
      <c r="R2706" s="9" t="s">
        <v>5543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1"/>
        <v>217.38</v>
      </c>
      <c r="Q2707" s="9" t="s">
        <v>1100</v>
      </c>
      <c r="R2707" s="9" t="s">
        <v>5543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1"/>
        <v>149.44</v>
      </c>
      <c r="Q2708" s="9" t="s">
        <v>1100</v>
      </c>
      <c r="R2708" s="9" t="s">
        <v>5543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1"/>
        <v>71.239999999999995</v>
      </c>
      <c r="Q2709" s="9" t="s">
        <v>1100</v>
      </c>
      <c r="R2709" s="9" t="s">
        <v>5543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1"/>
        <v>44.46</v>
      </c>
      <c r="Q2710" s="9" t="s">
        <v>1100</v>
      </c>
      <c r="R2710" s="9" t="s">
        <v>5543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1"/>
        <v>164.94</v>
      </c>
      <c r="Q2711" s="9" t="s">
        <v>1100</v>
      </c>
      <c r="R2711" s="9" t="s">
        <v>5543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1"/>
        <v>84.87</v>
      </c>
      <c r="Q2712" s="9" t="s">
        <v>1100</v>
      </c>
      <c r="R2712" s="9" t="s">
        <v>5543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1"/>
        <v>53.95</v>
      </c>
      <c r="Q2713" s="9" t="s">
        <v>1100</v>
      </c>
      <c r="R2713" s="9" t="s">
        <v>5543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1"/>
        <v>50.53</v>
      </c>
      <c r="Q2714" s="9" t="s">
        <v>1100</v>
      </c>
      <c r="R2714" s="9" t="s">
        <v>5543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1"/>
        <v>108</v>
      </c>
      <c r="Q2715" s="9" t="s">
        <v>1100</v>
      </c>
      <c r="R2715" s="9" t="s">
        <v>5543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1"/>
        <v>95.37</v>
      </c>
      <c r="Q2716" s="9" t="s">
        <v>1100</v>
      </c>
      <c r="R2716" s="9" t="s">
        <v>5543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1"/>
        <v>57.63</v>
      </c>
      <c r="Q2717" s="9" t="s">
        <v>1100</v>
      </c>
      <c r="R2717" s="9" t="s">
        <v>5543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1"/>
        <v>64.16</v>
      </c>
      <c r="Q2718" s="9" t="s">
        <v>1100</v>
      </c>
      <c r="R2718" s="9" t="s">
        <v>5543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1"/>
        <v>92.39</v>
      </c>
      <c r="Q2719" s="9" t="s">
        <v>1100</v>
      </c>
      <c r="R2719" s="9" t="s">
        <v>5543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1"/>
        <v>125.98</v>
      </c>
      <c r="Q2720" s="9" t="s">
        <v>1100</v>
      </c>
      <c r="R2720" s="9" t="s">
        <v>5543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1"/>
        <v>94.64</v>
      </c>
      <c r="Q2721" s="9" t="s">
        <v>1100</v>
      </c>
      <c r="R2721" s="9" t="s">
        <v>5543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1"/>
        <v>170.7</v>
      </c>
      <c r="Q2722" s="9" t="s">
        <v>1100</v>
      </c>
      <c r="R2722" s="9" t="s">
        <v>5543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1"/>
        <v>40.76</v>
      </c>
      <c r="Q2723" s="9" t="s">
        <v>1143</v>
      </c>
      <c r="R2723" s="9" t="s">
        <v>4008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1"/>
        <v>68.25</v>
      </c>
      <c r="Q2724" s="9" t="s">
        <v>1143</v>
      </c>
      <c r="R2724" s="9" t="s">
        <v>4008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1"/>
        <v>95.49</v>
      </c>
      <c r="Q2725" s="9" t="s">
        <v>1143</v>
      </c>
      <c r="R2725" s="9" t="s">
        <v>4008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1"/>
        <v>7.19</v>
      </c>
      <c r="Q2726" s="9" t="s">
        <v>1143</v>
      </c>
      <c r="R2726" s="9" t="s">
        <v>4008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1"/>
        <v>511.65</v>
      </c>
      <c r="Q2727" s="9" t="s">
        <v>1143</v>
      </c>
      <c r="R2727" s="9" t="s">
        <v>4008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1"/>
        <v>261.75</v>
      </c>
      <c r="Q2728" s="9" t="s">
        <v>1143</v>
      </c>
      <c r="R2728" s="9" t="s">
        <v>4008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1"/>
        <v>69.760000000000005</v>
      </c>
      <c r="Q2729" s="9" t="s">
        <v>1143</v>
      </c>
      <c r="R2729" s="9" t="s">
        <v>4008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1"/>
        <v>77.23</v>
      </c>
      <c r="Q2730" s="9" t="s">
        <v>1143</v>
      </c>
      <c r="R2730" s="9" t="s">
        <v>4008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1"/>
        <v>340.57</v>
      </c>
      <c r="Q2731" s="9" t="s">
        <v>1143</v>
      </c>
      <c r="R2731" s="9" t="s">
        <v>4008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1"/>
        <v>67.42</v>
      </c>
      <c r="Q2732" s="9" t="s">
        <v>1143</v>
      </c>
      <c r="R2732" s="9" t="s">
        <v>4008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1"/>
        <v>845.7</v>
      </c>
      <c r="Q2733" s="9" t="s">
        <v>1143</v>
      </c>
      <c r="R2733" s="9" t="s">
        <v>4008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1"/>
        <v>97.19</v>
      </c>
      <c r="Q2734" s="9" t="s">
        <v>1143</v>
      </c>
      <c r="R2734" s="9" t="s">
        <v>4008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1"/>
        <v>451.84</v>
      </c>
      <c r="Q2735" s="9" t="s">
        <v>1143</v>
      </c>
      <c r="R2735" s="9" t="s">
        <v>4008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1"/>
        <v>138.66999999999999</v>
      </c>
      <c r="Q2736" s="9" t="s">
        <v>1143</v>
      </c>
      <c r="R2736" s="9" t="s">
        <v>4008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1"/>
        <v>21.64</v>
      </c>
      <c r="Q2737" s="9" t="s">
        <v>1143</v>
      </c>
      <c r="R2737" s="9" t="s">
        <v>4008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1"/>
        <v>169.52</v>
      </c>
      <c r="Q2738" s="9" t="s">
        <v>1143</v>
      </c>
      <c r="R2738" s="9" t="s">
        <v>4008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1"/>
        <v>161.88</v>
      </c>
      <c r="Q2739" s="9" t="s">
        <v>1143</v>
      </c>
      <c r="R2739" s="9" t="s">
        <v>4008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1"/>
        <v>493.13</v>
      </c>
      <c r="Q2740" s="9" t="s">
        <v>1143</v>
      </c>
      <c r="R2740" s="9" t="s">
        <v>4008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1"/>
        <v>22.12</v>
      </c>
      <c r="Q2741" s="9" t="s">
        <v>1143</v>
      </c>
      <c r="R2741" s="9" t="s">
        <v>4008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1"/>
        <v>18.239999999999998</v>
      </c>
      <c r="Q2742" s="9" t="s">
        <v>1143</v>
      </c>
      <c r="R2742" s="9" t="s">
        <v>4008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s="9" t="s">
        <v>1511</v>
      </c>
      <c r="R2743" s="9" t="s">
        <v>5625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s="9" t="s">
        <v>1511</v>
      </c>
      <c r="R2744" s="9" t="s">
        <v>5625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s="9" t="s">
        <v>1511</v>
      </c>
      <c r="R2745" s="9" t="s">
        <v>5625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>
        <f t="shared" si="211"/>
        <v>37.950000000000003</v>
      </c>
      <c r="Q2746" s="9" t="s">
        <v>1511</v>
      </c>
      <c r="R2746" s="9" t="s">
        <v>5625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>
        <f t="shared" si="211"/>
        <v>35.729999999999997</v>
      </c>
      <c r="Q2747" s="9" t="s">
        <v>1511</v>
      </c>
      <c r="R2747" s="9" t="s">
        <v>5625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>
        <f t="shared" si="211"/>
        <v>42.16</v>
      </c>
      <c r="Q2748" s="9" t="s">
        <v>1511</v>
      </c>
      <c r="R2748" s="9" t="s">
        <v>5625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>
        <f t="shared" si="211"/>
        <v>35</v>
      </c>
      <c r="Q2749" s="9" t="s">
        <v>1511</v>
      </c>
      <c r="R2749" s="9" t="s">
        <v>5625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>
        <f t="shared" si="211"/>
        <v>13.25</v>
      </c>
      <c r="Q2750" s="9" t="s">
        <v>1511</v>
      </c>
      <c r="R2750" s="9" t="s">
        <v>5625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>
        <f t="shared" si="211"/>
        <v>55</v>
      </c>
      <c r="Q2751" s="9" t="s">
        <v>1511</v>
      </c>
      <c r="R2751" s="9" t="s">
        <v>5625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>
        <f t="shared" si="211"/>
        <v>0</v>
      </c>
      <c r="Q2752" s="9" t="s">
        <v>1511</v>
      </c>
      <c r="R2752" s="9" t="s">
        <v>5625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>
        <f t="shared" si="211"/>
        <v>0</v>
      </c>
      <c r="Q2753" s="9" t="s">
        <v>1511</v>
      </c>
      <c r="R2753" s="9" t="s">
        <v>5625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215">ROUND(E2754/D2754*100,0)</f>
        <v>11</v>
      </c>
      <c r="P2754">
        <f t="shared" si="211"/>
        <v>39.29</v>
      </c>
      <c r="Q2754" s="9" t="s">
        <v>1511</v>
      </c>
      <c r="R2754" s="9" t="s">
        <v>5625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215"/>
        <v>19</v>
      </c>
      <c r="P2755">
        <f t="shared" ref="P2755:P2818" si="216">IFERROR(ROUND(E2755/L2755,2),0)</f>
        <v>47.5</v>
      </c>
      <c r="Q2755" s="9" t="s">
        <v>1511</v>
      </c>
      <c r="R2755" s="9" t="s">
        <v>5625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s="9" t="s">
        <v>1511</v>
      </c>
      <c r="R2756" s="9" t="s">
        <v>5625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s="9" t="s">
        <v>1511</v>
      </c>
      <c r="R2757" s="9" t="s">
        <v>5625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s="9" t="s">
        <v>1511</v>
      </c>
      <c r="R2758" s="9" t="s">
        <v>5625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s="9" t="s">
        <v>1511</v>
      </c>
      <c r="R2759" s="9" t="s">
        <v>5625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s="9" t="s">
        <v>1511</v>
      </c>
      <c r="R2760" s="9" t="s">
        <v>5625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s="9" t="s">
        <v>1511</v>
      </c>
      <c r="R2761" s="9" t="s">
        <v>5625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s="9" t="s">
        <v>1511</v>
      </c>
      <c r="R2762" s="9" t="s">
        <v>5625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s="9" t="s">
        <v>1511</v>
      </c>
      <c r="R2763" s="9" t="s">
        <v>5625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s="9" t="s">
        <v>1511</v>
      </c>
      <c r="R2764" s="9" t="s">
        <v>5625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s="9" t="s">
        <v>1511</v>
      </c>
      <c r="R2765" s="9" t="s">
        <v>5625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s="9" t="s">
        <v>1511</v>
      </c>
      <c r="R2766" s="9" t="s">
        <v>5625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s="9" t="s">
        <v>1511</v>
      </c>
      <c r="R2767" s="9" t="s">
        <v>5625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s="9" t="s">
        <v>1511</v>
      </c>
      <c r="R2768" s="9" t="s">
        <v>5625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s="9" t="s">
        <v>1511</v>
      </c>
      <c r="R2769" s="9" t="s">
        <v>5625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s="9" t="s">
        <v>1511</v>
      </c>
      <c r="R2770" s="9" t="s">
        <v>5625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s="9" t="s">
        <v>1511</v>
      </c>
      <c r="R2771" s="9" t="s">
        <v>5625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s="9" t="s">
        <v>1511</v>
      </c>
      <c r="R2772" s="9" t="s">
        <v>5625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s="9" t="s">
        <v>1511</v>
      </c>
      <c r="R2773" s="9" t="s">
        <v>5625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s="9" t="s">
        <v>1511</v>
      </c>
      <c r="R2774" s="9" t="s">
        <v>5625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s="9" t="s">
        <v>1511</v>
      </c>
      <c r="R2775" s="9" t="s">
        <v>5625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s="9" t="s">
        <v>1511</v>
      </c>
      <c r="R2776" s="9" t="s">
        <v>5625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s="9" t="s">
        <v>1511</v>
      </c>
      <c r="R2777" s="9" t="s">
        <v>5625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s="9" t="s">
        <v>1511</v>
      </c>
      <c r="R2778" s="9" t="s">
        <v>5625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s="9" t="s">
        <v>1511</v>
      </c>
      <c r="R2779" s="9" t="s">
        <v>5625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s="9" t="s">
        <v>1511</v>
      </c>
      <c r="R2780" s="9" t="s">
        <v>5625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s="9" t="s">
        <v>1511</v>
      </c>
      <c r="R2781" s="9" t="s">
        <v>5625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s="9" t="s">
        <v>1511</v>
      </c>
      <c r="R2782" s="9" t="s">
        <v>5625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6"/>
        <v>47</v>
      </c>
      <c r="Q2783" s="9" t="s">
        <v>1100</v>
      </c>
      <c r="R2783" s="9" t="s">
        <v>1101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6"/>
        <v>66.67</v>
      </c>
      <c r="Q2784" s="9" t="s">
        <v>1100</v>
      </c>
      <c r="R2784" s="9" t="s">
        <v>1101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6"/>
        <v>18.77</v>
      </c>
      <c r="Q2785" s="9" t="s">
        <v>1100</v>
      </c>
      <c r="R2785" s="9" t="s">
        <v>1101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6"/>
        <v>66.11</v>
      </c>
      <c r="Q2786" s="9" t="s">
        <v>1100</v>
      </c>
      <c r="R2786" s="9" t="s">
        <v>1101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6"/>
        <v>36.86</v>
      </c>
      <c r="Q2787" s="9" t="s">
        <v>1100</v>
      </c>
      <c r="R2787" s="9" t="s">
        <v>1101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6"/>
        <v>39.81</v>
      </c>
      <c r="Q2788" s="9" t="s">
        <v>1100</v>
      </c>
      <c r="R2788" s="9" t="s">
        <v>1101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6"/>
        <v>31.5</v>
      </c>
      <c r="Q2789" s="9" t="s">
        <v>1100</v>
      </c>
      <c r="R2789" s="9" t="s">
        <v>1101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6"/>
        <v>102.5</v>
      </c>
      <c r="Q2790" s="9" t="s">
        <v>1100</v>
      </c>
      <c r="R2790" s="9" t="s">
        <v>1101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6"/>
        <v>126.46</v>
      </c>
      <c r="Q2791" s="9" t="s">
        <v>1100</v>
      </c>
      <c r="R2791" s="9" t="s">
        <v>1101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6"/>
        <v>47.88</v>
      </c>
      <c r="Q2792" s="9" t="s">
        <v>1100</v>
      </c>
      <c r="R2792" s="9" t="s">
        <v>1101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6"/>
        <v>73.209999999999994</v>
      </c>
      <c r="Q2793" s="9" t="s">
        <v>1100</v>
      </c>
      <c r="R2793" s="9" t="s">
        <v>1101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6"/>
        <v>89.67</v>
      </c>
      <c r="Q2794" s="9" t="s">
        <v>1100</v>
      </c>
      <c r="R2794" s="9" t="s">
        <v>1101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6"/>
        <v>151.46</v>
      </c>
      <c r="Q2795" s="9" t="s">
        <v>1100</v>
      </c>
      <c r="R2795" s="9" t="s">
        <v>1101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6"/>
        <v>25</v>
      </c>
      <c r="Q2796" s="9" t="s">
        <v>1100</v>
      </c>
      <c r="R2796" s="9" t="s">
        <v>1101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6"/>
        <v>36.5</v>
      </c>
      <c r="Q2797" s="9" t="s">
        <v>1100</v>
      </c>
      <c r="R2797" s="9" t="s">
        <v>1101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6"/>
        <v>44</v>
      </c>
      <c r="Q2798" s="9" t="s">
        <v>1100</v>
      </c>
      <c r="R2798" s="9" t="s">
        <v>1101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6"/>
        <v>87.36</v>
      </c>
      <c r="Q2799" s="9" t="s">
        <v>1100</v>
      </c>
      <c r="R2799" s="9" t="s">
        <v>1101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6"/>
        <v>36.47</v>
      </c>
      <c r="Q2800" s="9" t="s">
        <v>1100</v>
      </c>
      <c r="R2800" s="9" t="s">
        <v>1101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6"/>
        <v>44.86</v>
      </c>
      <c r="Q2801" s="9" t="s">
        <v>1100</v>
      </c>
      <c r="R2801" s="9" t="s">
        <v>1101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6"/>
        <v>42.9</v>
      </c>
      <c r="Q2802" s="9" t="s">
        <v>1100</v>
      </c>
      <c r="R2802" s="9" t="s">
        <v>1101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6"/>
        <v>51.23</v>
      </c>
      <c r="Q2803" s="9" t="s">
        <v>1100</v>
      </c>
      <c r="R2803" s="9" t="s">
        <v>1101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6"/>
        <v>33.94</v>
      </c>
      <c r="Q2804" s="9" t="s">
        <v>1100</v>
      </c>
      <c r="R2804" s="9" t="s">
        <v>1101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6"/>
        <v>90.74</v>
      </c>
      <c r="Q2805" s="9" t="s">
        <v>1100</v>
      </c>
      <c r="R2805" s="9" t="s">
        <v>1101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6"/>
        <v>50</v>
      </c>
      <c r="Q2806" s="9" t="s">
        <v>1100</v>
      </c>
      <c r="R2806" s="9" t="s">
        <v>1101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6"/>
        <v>24.44</v>
      </c>
      <c r="Q2807" s="9" t="s">
        <v>1100</v>
      </c>
      <c r="R2807" s="9" t="s">
        <v>1101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6"/>
        <v>44.25</v>
      </c>
      <c r="Q2808" s="9" t="s">
        <v>1100</v>
      </c>
      <c r="R2808" s="9" t="s">
        <v>1101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6"/>
        <v>67.739999999999995</v>
      </c>
      <c r="Q2809" s="9" t="s">
        <v>1100</v>
      </c>
      <c r="R2809" s="9" t="s">
        <v>1101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>
        <f t="shared" si="216"/>
        <v>65.38</v>
      </c>
      <c r="Q2810" s="9" t="s">
        <v>1100</v>
      </c>
      <c r="R2810" s="9" t="s">
        <v>1101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>
        <f t="shared" si="216"/>
        <v>121.9</v>
      </c>
      <c r="Q2811" s="9" t="s">
        <v>1100</v>
      </c>
      <c r="R2811" s="9" t="s">
        <v>1101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>
        <f t="shared" si="216"/>
        <v>47.46</v>
      </c>
      <c r="Q2812" s="9" t="s">
        <v>1100</v>
      </c>
      <c r="R2812" s="9" t="s">
        <v>1101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>
        <f t="shared" si="216"/>
        <v>92.84</v>
      </c>
      <c r="Q2813" s="9" t="s">
        <v>1100</v>
      </c>
      <c r="R2813" s="9" t="s">
        <v>1101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>
        <f t="shared" si="216"/>
        <v>68.25</v>
      </c>
      <c r="Q2814" s="9" t="s">
        <v>1100</v>
      </c>
      <c r="R2814" s="9" t="s">
        <v>1101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>
        <f t="shared" si="216"/>
        <v>37.21</v>
      </c>
      <c r="Q2815" s="9" t="s">
        <v>1100</v>
      </c>
      <c r="R2815" s="9" t="s">
        <v>1101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>
        <f t="shared" si="216"/>
        <v>25.25</v>
      </c>
      <c r="Q2816" s="9" t="s">
        <v>1100</v>
      </c>
      <c r="R2816" s="9" t="s">
        <v>1101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>
        <f t="shared" si="216"/>
        <v>43.21</v>
      </c>
      <c r="Q2817" s="9" t="s">
        <v>1100</v>
      </c>
      <c r="R2817" s="9" t="s">
        <v>1101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ref="O2818:O2881" si="220">ROUND(E2818/D2818*100,0)</f>
        <v>142</v>
      </c>
      <c r="P2818">
        <f t="shared" si="216"/>
        <v>25.13</v>
      </c>
      <c r="Q2818" s="9" t="s">
        <v>1100</v>
      </c>
      <c r="R2818" s="9" t="s">
        <v>1101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1100</v>
      </c>
      <c r="R2819" s="9" t="s">
        <v>1101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si="221"/>
        <v>103.95</v>
      </c>
      <c r="Q2820" s="9" t="s">
        <v>1100</v>
      </c>
      <c r="R2820" s="9" t="s">
        <v>1101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1"/>
        <v>50.38</v>
      </c>
      <c r="Q2821" s="9" t="s">
        <v>1100</v>
      </c>
      <c r="R2821" s="9" t="s">
        <v>1101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1"/>
        <v>13.6</v>
      </c>
      <c r="Q2822" s="9" t="s">
        <v>1100</v>
      </c>
      <c r="R2822" s="9" t="s">
        <v>1101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1"/>
        <v>28.57</v>
      </c>
      <c r="Q2823" s="9" t="s">
        <v>1100</v>
      </c>
      <c r="R2823" s="9" t="s">
        <v>1101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1"/>
        <v>63.83</v>
      </c>
      <c r="Q2824" s="9" t="s">
        <v>1100</v>
      </c>
      <c r="R2824" s="9" t="s">
        <v>1101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1"/>
        <v>8.86</v>
      </c>
      <c r="Q2825" s="9" t="s">
        <v>1100</v>
      </c>
      <c r="R2825" s="9" t="s">
        <v>1101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1"/>
        <v>50.67</v>
      </c>
      <c r="Q2826" s="9" t="s">
        <v>1100</v>
      </c>
      <c r="R2826" s="9" t="s">
        <v>1101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1"/>
        <v>60.78</v>
      </c>
      <c r="Q2827" s="9" t="s">
        <v>1100</v>
      </c>
      <c r="R2827" s="9" t="s">
        <v>1101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1"/>
        <v>113.42</v>
      </c>
      <c r="Q2828" s="9" t="s">
        <v>1100</v>
      </c>
      <c r="R2828" s="9" t="s">
        <v>1101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1"/>
        <v>104.57</v>
      </c>
      <c r="Q2829" s="9" t="s">
        <v>1100</v>
      </c>
      <c r="R2829" s="9" t="s">
        <v>1101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1"/>
        <v>98.31</v>
      </c>
      <c r="Q2830" s="9" t="s">
        <v>1100</v>
      </c>
      <c r="R2830" s="9" t="s">
        <v>1101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1"/>
        <v>35.04</v>
      </c>
      <c r="Q2831" s="9" t="s">
        <v>1100</v>
      </c>
      <c r="R2831" s="9" t="s">
        <v>1101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1"/>
        <v>272.73</v>
      </c>
      <c r="Q2832" s="9" t="s">
        <v>1100</v>
      </c>
      <c r="R2832" s="9" t="s">
        <v>1101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1"/>
        <v>63.85</v>
      </c>
      <c r="Q2833" s="9" t="s">
        <v>1100</v>
      </c>
      <c r="R2833" s="9" t="s">
        <v>1101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1"/>
        <v>30.19</v>
      </c>
      <c r="Q2834" s="9" t="s">
        <v>1100</v>
      </c>
      <c r="R2834" s="9" t="s">
        <v>1101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1"/>
        <v>83.51</v>
      </c>
      <c r="Q2835" s="9" t="s">
        <v>1100</v>
      </c>
      <c r="R2835" s="9" t="s">
        <v>1101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1"/>
        <v>64.760000000000005</v>
      </c>
      <c r="Q2836" s="9" t="s">
        <v>1100</v>
      </c>
      <c r="R2836" s="9" t="s">
        <v>1101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1"/>
        <v>20.12</v>
      </c>
      <c r="Q2837" s="9" t="s">
        <v>1100</v>
      </c>
      <c r="R2837" s="9" t="s">
        <v>1101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1"/>
        <v>44.09</v>
      </c>
      <c r="Q2838" s="9" t="s">
        <v>1100</v>
      </c>
      <c r="R2838" s="9" t="s">
        <v>1101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1"/>
        <v>40.479999999999997</v>
      </c>
      <c r="Q2839" s="9" t="s">
        <v>1100</v>
      </c>
      <c r="R2839" s="9" t="s">
        <v>1101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1"/>
        <v>44.54</v>
      </c>
      <c r="Q2840" s="9" t="s">
        <v>1100</v>
      </c>
      <c r="R2840" s="9" t="s">
        <v>1101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1"/>
        <v>125.81</v>
      </c>
      <c r="Q2841" s="9" t="s">
        <v>1100</v>
      </c>
      <c r="R2841" s="9" t="s">
        <v>1101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1"/>
        <v>19.7</v>
      </c>
      <c r="Q2842" s="9" t="s">
        <v>1100</v>
      </c>
      <c r="R2842" s="9" t="s">
        <v>1101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1"/>
        <v>10</v>
      </c>
      <c r="Q2843" s="9" t="s">
        <v>1100</v>
      </c>
      <c r="R2843" s="9" t="s">
        <v>1101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1"/>
        <v>0</v>
      </c>
      <c r="Q2844" s="9" t="s">
        <v>1100</v>
      </c>
      <c r="R2844" s="9" t="s">
        <v>1101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1"/>
        <v>0</v>
      </c>
      <c r="Q2845" s="9" t="s">
        <v>1100</v>
      </c>
      <c r="R2845" s="9" t="s">
        <v>1101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1"/>
        <v>30</v>
      </c>
      <c r="Q2846" s="9" t="s">
        <v>1100</v>
      </c>
      <c r="R2846" s="9" t="s">
        <v>1101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1"/>
        <v>60.67</v>
      </c>
      <c r="Q2847" s="9" t="s">
        <v>1100</v>
      </c>
      <c r="R2847" s="9" t="s">
        <v>1101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1"/>
        <v>0</v>
      </c>
      <c r="Q2848" s="9" t="s">
        <v>1100</v>
      </c>
      <c r="R2848" s="9" t="s">
        <v>1101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1"/>
        <v>0</v>
      </c>
      <c r="Q2849" s="9" t="s">
        <v>1100</v>
      </c>
      <c r="R2849" s="9" t="s">
        <v>1101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1"/>
        <v>23.33</v>
      </c>
      <c r="Q2850" s="9" t="s">
        <v>1100</v>
      </c>
      <c r="R2850" s="9" t="s">
        <v>1101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1"/>
        <v>5</v>
      </c>
      <c r="Q2851" s="9" t="s">
        <v>1100</v>
      </c>
      <c r="R2851" s="9" t="s">
        <v>1101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1"/>
        <v>23.92</v>
      </c>
      <c r="Q2852" s="9" t="s">
        <v>1100</v>
      </c>
      <c r="R2852" s="9" t="s">
        <v>1101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1"/>
        <v>0</v>
      </c>
      <c r="Q2853" s="9" t="s">
        <v>1100</v>
      </c>
      <c r="R2853" s="9" t="s">
        <v>1101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1"/>
        <v>15.83</v>
      </c>
      <c r="Q2854" s="9" t="s">
        <v>1100</v>
      </c>
      <c r="R2854" s="9" t="s">
        <v>1101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1"/>
        <v>0</v>
      </c>
      <c r="Q2855" s="9" t="s">
        <v>1100</v>
      </c>
      <c r="R2855" s="9" t="s">
        <v>1101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1"/>
        <v>29.79</v>
      </c>
      <c r="Q2856" s="9" t="s">
        <v>1100</v>
      </c>
      <c r="R2856" s="9" t="s">
        <v>1101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1"/>
        <v>60</v>
      </c>
      <c r="Q2857" s="9" t="s">
        <v>1100</v>
      </c>
      <c r="R2857" s="9" t="s">
        <v>1101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1"/>
        <v>24.33</v>
      </c>
      <c r="Q2858" s="9" t="s">
        <v>1100</v>
      </c>
      <c r="R2858" s="9" t="s">
        <v>1101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1"/>
        <v>500</v>
      </c>
      <c r="Q2859" s="9" t="s">
        <v>1100</v>
      </c>
      <c r="R2859" s="9" t="s">
        <v>1101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1"/>
        <v>0</v>
      </c>
      <c r="Q2860" s="9" t="s">
        <v>1100</v>
      </c>
      <c r="R2860" s="9" t="s">
        <v>1101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1"/>
        <v>35</v>
      </c>
      <c r="Q2861" s="9" t="s">
        <v>1100</v>
      </c>
      <c r="R2861" s="9" t="s">
        <v>1101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1"/>
        <v>29.56</v>
      </c>
      <c r="Q2862" s="9" t="s">
        <v>1100</v>
      </c>
      <c r="R2862" s="9" t="s">
        <v>1101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1"/>
        <v>26.67</v>
      </c>
      <c r="Q2863" s="9" t="s">
        <v>1100</v>
      </c>
      <c r="R2863" s="9" t="s">
        <v>1101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1"/>
        <v>18.329999999999998</v>
      </c>
      <c r="Q2864" s="9" t="s">
        <v>1100</v>
      </c>
      <c r="R2864" s="9" t="s">
        <v>1101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1"/>
        <v>20</v>
      </c>
      <c r="Q2865" s="9" t="s">
        <v>1100</v>
      </c>
      <c r="R2865" s="9" t="s">
        <v>1101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1"/>
        <v>13.33</v>
      </c>
      <c r="Q2866" s="9" t="s">
        <v>1100</v>
      </c>
      <c r="R2866" s="9" t="s">
        <v>1101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1"/>
        <v>0</v>
      </c>
      <c r="Q2867" s="9" t="s">
        <v>1100</v>
      </c>
      <c r="R2867" s="9" t="s">
        <v>1101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1"/>
        <v>22.5</v>
      </c>
      <c r="Q2868" s="9" t="s">
        <v>1100</v>
      </c>
      <c r="R2868" s="9" t="s">
        <v>1101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1"/>
        <v>50.4</v>
      </c>
      <c r="Q2869" s="9" t="s">
        <v>1100</v>
      </c>
      <c r="R2869" s="9" t="s">
        <v>1101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1"/>
        <v>105.03</v>
      </c>
      <c r="Q2870" s="9" t="s">
        <v>1100</v>
      </c>
      <c r="R2870" s="9" t="s">
        <v>1101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1"/>
        <v>35.4</v>
      </c>
      <c r="Q2871" s="9" t="s">
        <v>1100</v>
      </c>
      <c r="R2871" s="9" t="s">
        <v>1101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1"/>
        <v>83.33</v>
      </c>
      <c r="Q2872" s="9" t="s">
        <v>1100</v>
      </c>
      <c r="R2872" s="9" t="s">
        <v>1101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1"/>
        <v>35.92</v>
      </c>
      <c r="Q2873" s="9" t="s">
        <v>1100</v>
      </c>
      <c r="R2873" s="9" t="s">
        <v>1101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>
        <f t="shared" si="221"/>
        <v>0</v>
      </c>
      <c r="Q2874" s="9" t="s">
        <v>1100</v>
      </c>
      <c r="R2874" s="9" t="s">
        <v>1101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>
        <f t="shared" si="221"/>
        <v>119.13</v>
      </c>
      <c r="Q2875" s="9" t="s">
        <v>1100</v>
      </c>
      <c r="R2875" s="9" t="s">
        <v>1101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>
        <f t="shared" si="221"/>
        <v>90.33</v>
      </c>
      <c r="Q2876" s="9" t="s">
        <v>1100</v>
      </c>
      <c r="R2876" s="9" t="s">
        <v>1101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>
        <f t="shared" si="221"/>
        <v>2.33</v>
      </c>
      <c r="Q2877" s="9" t="s">
        <v>1100</v>
      </c>
      <c r="R2877" s="9" t="s">
        <v>1101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>
        <f t="shared" si="221"/>
        <v>0</v>
      </c>
      <c r="Q2878" s="9" t="s">
        <v>1100</v>
      </c>
      <c r="R2878" s="9" t="s">
        <v>1101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>
        <f t="shared" si="221"/>
        <v>108.33</v>
      </c>
      <c r="Q2879" s="9" t="s">
        <v>1100</v>
      </c>
      <c r="R2879" s="9" t="s">
        <v>1101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>
        <f t="shared" si="221"/>
        <v>15.75</v>
      </c>
      <c r="Q2880" s="9" t="s">
        <v>1100</v>
      </c>
      <c r="R2880" s="9" t="s">
        <v>1101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>
        <f t="shared" si="221"/>
        <v>29</v>
      </c>
      <c r="Q2881" s="9" t="s">
        <v>1100</v>
      </c>
      <c r="R2881" s="9" t="s">
        <v>1101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ref="O2882:O2945" si="225">ROUND(E2882/D2882*100,0)</f>
        <v>23</v>
      </c>
      <c r="P2882">
        <f t="shared" si="221"/>
        <v>96.55</v>
      </c>
      <c r="Q2882" s="9" t="s">
        <v>1100</v>
      </c>
      <c r="R2882" s="9" t="s">
        <v>1101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225"/>
        <v>0</v>
      </c>
      <c r="P2883">
        <f t="shared" ref="P2883:P2946" si="226">IFERROR(ROUND(E2883/L2883,2),0)</f>
        <v>0</v>
      </c>
      <c r="Q2883" s="9" t="s">
        <v>1100</v>
      </c>
      <c r="R2883" s="9" t="s">
        <v>1101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si="226"/>
        <v>63</v>
      </c>
      <c r="Q2884" s="9" t="s">
        <v>1100</v>
      </c>
      <c r="R2884" s="9" t="s">
        <v>1101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6"/>
        <v>381.6</v>
      </c>
      <c r="Q2885" s="9" t="s">
        <v>1100</v>
      </c>
      <c r="R2885" s="9" t="s">
        <v>1101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6"/>
        <v>46.25</v>
      </c>
      <c r="Q2886" s="9" t="s">
        <v>1100</v>
      </c>
      <c r="R2886" s="9" t="s">
        <v>1101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6"/>
        <v>26</v>
      </c>
      <c r="Q2887" s="9" t="s">
        <v>1100</v>
      </c>
      <c r="R2887" s="9" t="s">
        <v>1101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6"/>
        <v>10</v>
      </c>
      <c r="Q2888" s="9" t="s">
        <v>1100</v>
      </c>
      <c r="R2888" s="9" t="s">
        <v>1101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6"/>
        <v>5</v>
      </c>
      <c r="Q2889" s="9" t="s">
        <v>1100</v>
      </c>
      <c r="R2889" s="9" t="s">
        <v>1101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6"/>
        <v>0</v>
      </c>
      <c r="Q2890" s="9" t="s">
        <v>1100</v>
      </c>
      <c r="R2890" s="9" t="s">
        <v>1101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6"/>
        <v>81.569999999999993</v>
      </c>
      <c r="Q2891" s="9" t="s">
        <v>1100</v>
      </c>
      <c r="R2891" s="9" t="s">
        <v>1101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6"/>
        <v>7</v>
      </c>
      <c r="Q2892" s="9" t="s">
        <v>1100</v>
      </c>
      <c r="R2892" s="9" t="s">
        <v>1101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6"/>
        <v>27.3</v>
      </c>
      <c r="Q2893" s="9" t="s">
        <v>1100</v>
      </c>
      <c r="R2893" s="9" t="s">
        <v>1101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6"/>
        <v>29.41</v>
      </c>
      <c r="Q2894" s="9" t="s">
        <v>1100</v>
      </c>
      <c r="R2894" s="9" t="s">
        <v>1101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6"/>
        <v>12.5</v>
      </c>
      <c r="Q2895" s="9" t="s">
        <v>1100</v>
      </c>
      <c r="R2895" s="9" t="s">
        <v>1101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6"/>
        <v>0</v>
      </c>
      <c r="Q2896" s="9" t="s">
        <v>1100</v>
      </c>
      <c r="R2896" s="9" t="s">
        <v>1101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6"/>
        <v>5.75</v>
      </c>
      <c r="Q2897" s="9" t="s">
        <v>1100</v>
      </c>
      <c r="R2897" s="9" t="s">
        <v>1101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6"/>
        <v>52.08</v>
      </c>
      <c r="Q2898" s="9" t="s">
        <v>1100</v>
      </c>
      <c r="R2898" s="9" t="s">
        <v>1101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6"/>
        <v>183.33</v>
      </c>
      <c r="Q2899" s="9" t="s">
        <v>1100</v>
      </c>
      <c r="R2899" s="9" t="s">
        <v>1101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6"/>
        <v>26.33</v>
      </c>
      <c r="Q2900" s="9" t="s">
        <v>1100</v>
      </c>
      <c r="R2900" s="9" t="s">
        <v>1101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6"/>
        <v>0</v>
      </c>
      <c r="Q2901" s="9" t="s">
        <v>1100</v>
      </c>
      <c r="R2901" s="9" t="s">
        <v>1101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6"/>
        <v>486.43</v>
      </c>
      <c r="Q2902" s="9" t="s">
        <v>1100</v>
      </c>
      <c r="R2902" s="9" t="s">
        <v>1101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6"/>
        <v>3</v>
      </c>
      <c r="Q2903" s="9" t="s">
        <v>1100</v>
      </c>
      <c r="R2903" s="9" t="s">
        <v>1101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6"/>
        <v>25</v>
      </c>
      <c r="Q2904" s="9" t="s">
        <v>1100</v>
      </c>
      <c r="R2904" s="9" t="s">
        <v>1101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6"/>
        <v>9.75</v>
      </c>
      <c r="Q2905" s="9" t="s">
        <v>1100</v>
      </c>
      <c r="R2905" s="9" t="s">
        <v>1101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6"/>
        <v>18.75</v>
      </c>
      <c r="Q2906" s="9" t="s">
        <v>1100</v>
      </c>
      <c r="R2906" s="9" t="s">
        <v>1101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6"/>
        <v>36.590000000000003</v>
      </c>
      <c r="Q2907" s="9" t="s">
        <v>1100</v>
      </c>
      <c r="R2907" s="9" t="s">
        <v>1101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6"/>
        <v>80.709999999999994</v>
      </c>
      <c r="Q2908" s="9" t="s">
        <v>1100</v>
      </c>
      <c r="R2908" s="9" t="s">
        <v>1101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6"/>
        <v>1</v>
      </c>
      <c r="Q2909" s="9" t="s">
        <v>1100</v>
      </c>
      <c r="R2909" s="9" t="s">
        <v>1101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6"/>
        <v>52.8</v>
      </c>
      <c r="Q2910" s="9" t="s">
        <v>1100</v>
      </c>
      <c r="R2910" s="9" t="s">
        <v>1101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6"/>
        <v>20</v>
      </c>
      <c r="Q2911" s="9" t="s">
        <v>1100</v>
      </c>
      <c r="R2911" s="9" t="s">
        <v>1101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6"/>
        <v>1</v>
      </c>
      <c r="Q2912" s="9" t="s">
        <v>1100</v>
      </c>
      <c r="R2912" s="9" t="s">
        <v>1101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6"/>
        <v>46.93</v>
      </c>
      <c r="Q2913" s="9" t="s">
        <v>1100</v>
      </c>
      <c r="R2913" s="9" t="s">
        <v>1101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6"/>
        <v>78.08</v>
      </c>
      <c r="Q2914" s="9" t="s">
        <v>1100</v>
      </c>
      <c r="R2914" s="9" t="s">
        <v>1101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>
        <f t="shared" si="226"/>
        <v>1</v>
      </c>
      <c r="Q2915" s="9" t="s">
        <v>1100</v>
      </c>
      <c r="R2915" s="9" t="s">
        <v>1101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>
        <f t="shared" si="226"/>
        <v>1</v>
      </c>
      <c r="Q2916" s="9" t="s">
        <v>1100</v>
      </c>
      <c r="R2916" s="9" t="s">
        <v>1101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>
        <f t="shared" si="226"/>
        <v>203.67</v>
      </c>
      <c r="Q2917" s="9" t="s">
        <v>1100</v>
      </c>
      <c r="R2917" s="9" t="s">
        <v>1101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>
        <f t="shared" si="226"/>
        <v>20.71</v>
      </c>
      <c r="Q2918" s="9" t="s">
        <v>1100</v>
      </c>
      <c r="R2918" s="9" t="s">
        <v>1101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>
        <f t="shared" si="226"/>
        <v>48.56</v>
      </c>
      <c r="Q2919" s="9" t="s">
        <v>1100</v>
      </c>
      <c r="R2919" s="9" t="s">
        <v>1101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>
        <f t="shared" si="226"/>
        <v>68.099999999999994</v>
      </c>
      <c r="Q2920" s="9" t="s">
        <v>1100</v>
      </c>
      <c r="R2920" s="9" t="s">
        <v>1101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>
        <f t="shared" si="226"/>
        <v>8.5</v>
      </c>
      <c r="Q2921" s="9" t="s">
        <v>1100</v>
      </c>
      <c r="R2921" s="9" t="s">
        <v>1101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>
        <f t="shared" si="226"/>
        <v>51.62</v>
      </c>
      <c r="Q2922" s="9" t="s">
        <v>1100</v>
      </c>
      <c r="R2922" s="9" t="s">
        <v>1101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>
        <f t="shared" si="226"/>
        <v>43</v>
      </c>
      <c r="Q2923" s="9" t="s">
        <v>1100</v>
      </c>
      <c r="R2923" s="9" t="s">
        <v>5987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>
        <f t="shared" si="226"/>
        <v>83.33</v>
      </c>
      <c r="Q2924" s="9" t="s">
        <v>1100</v>
      </c>
      <c r="R2924" s="9" t="s">
        <v>5987</v>
      </c>
      <c r="S2924" s="10">
        <f t="shared" si="227"/>
        <v>42097.874155092592</v>
      </c>
      <c r="T2924" s="10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>
        <f t="shared" si="226"/>
        <v>30</v>
      </c>
      <c r="Q2925" s="9" t="s">
        <v>1100</v>
      </c>
      <c r="R2925" s="9" t="s">
        <v>5987</v>
      </c>
      <c r="S2925" s="10">
        <f t="shared" si="227"/>
        <v>42013.15253472222</v>
      </c>
      <c r="T2925" s="10">
        <f t="shared" si="228"/>
        <v>42028.125</v>
      </c>
      <c r="U2925">
        <f>YEAR(S2925)</f>
        <v>2015</v>
      </c>
    </row>
    <row r="2926" spans="1:21" ht="43.2" x14ac:dyDescent="0.3">
      <c r="A2926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>
        <f t="shared" si="226"/>
        <v>175.51</v>
      </c>
      <c r="Q2926" s="9" t="s">
        <v>1100</v>
      </c>
      <c r="R2926" s="9" t="s">
        <v>5987</v>
      </c>
      <c r="S2926" s="10">
        <f t="shared" si="227"/>
        <v>42103.556828703702</v>
      </c>
      <c r="T2926" s="10">
        <f t="shared" si="228"/>
        <v>42133.165972222225</v>
      </c>
      <c r="U2926">
        <f t="shared" ref="U2926:U2989" si="230">YEAR(S2926)</f>
        <v>2015</v>
      </c>
    </row>
    <row r="2927" spans="1:21" ht="43.2" x14ac:dyDescent="0.3">
      <c r="A2927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>
        <f t="shared" si="226"/>
        <v>231.66</v>
      </c>
      <c r="Q2927" s="9" t="s">
        <v>1100</v>
      </c>
      <c r="R2927" s="9" t="s">
        <v>5987</v>
      </c>
      <c r="S2927" s="10">
        <f t="shared" si="227"/>
        <v>41863.584120370368</v>
      </c>
      <c r="T2927" s="10">
        <f t="shared" si="228"/>
        <v>41893.584120370368</v>
      </c>
      <c r="U2927">
        <f t="shared" si="230"/>
        <v>2014</v>
      </c>
    </row>
    <row r="2928" spans="1:21" ht="43.2" x14ac:dyDescent="0.3">
      <c r="A2928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>
        <f t="shared" si="226"/>
        <v>75</v>
      </c>
      <c r="Q2928" s="9" t="s">
        <v>1100</v>
      </c>
      <c r="R2928" s="9" t="s">
        <v>5987</v>
      </c>
      <c r="S2928" s="10">
        <f t="shared" si="227"/>
        <v>42044.765960648147</v>
      </c>
      <c r="T2928" s="10">
        <f t="shared" si="228"/>
        <v>42058.765960648147</v>
      </c>
      <c r="U2928">
        <f t="shared" si="230"/>
        <v>2015</v>
      </c>
    </row>
    <row r="2929" spans="1:21" ht="43.2" x14ac:dyDescent="0.3">
      <c r="A2929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>
        <f t="shared" si="226"/>
        <v>112.14</v>
      </c>
      <c r="Q2929" s="9" t="s">
        <v>1100</v>
      </c>
      <c r="R2929" s="9" t="s">
        <v>5987</v>
      </c>
      <c r="S2929" s="10">
        <f t="shared" si="227"/>
        <v>41806.669317129628</v>
      </c>
      <c r="T2929" s="10">
        <f t="shared" si="228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>
        <f t="shared" si="226"/>
        <v>41.67</v>
      </c>
      <c r="Q2930" s="9" t="s">
        <v>1100</v>
      </c>
      <c r="R2930" s="9" t="s">
        <v>5987</v>
      </c>
      <c r="S2930" s="10">
        <f t="shared" si="227"/>
        <v>42403.998217592598</v>
      </c>
      <c r="T2930" s="10">
        <f t="shared" si="228"/>
        <v>42433.998217592598</v>
      </c>
      <c r="U2930">
        <f t="shared" si="230"/>
        <v>2016</v>
      </c>
    </row>
    <row r="2931" spans="1:21" ht="43.2" x14ac:dyDescent="0.3">
      <c r="A2931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>
        <f t="shared" si="226"/>
        <v>255.17</v>
      </c>
      <c r="Q2931" s="9" t="s">
        <v>1100</v>
      </c>
      <c r="R2931" s="9" t="s">
        <v>5987</v>
      </c>
      <c r="S2931" s="10">
        <f t="shared" si="227"/>
        <v>41754.564328703702</v>
      </c>
      <c r="T2931" s="10">
        <f t="shared" si="228"/>
        <v>41784.564328703702</v>
      </c>
      <c r="U2931">
        <f t="shared" si="230"/>
        <v>2014</v>
      </c>
    </row>
    <row r="2932" spans="1:21" ht="43.2" x14ac:dyDescent="0.3">
      <c r="A2932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>
        <f t="shared" si="226"/>
        <v>162.77000000000001</v>
      </c>
      <c r="Q2932" s="9" t="s">
        <v>1100</v>
      </c>
      <c r="R2932" s="9" t="s">
        <v>5987</v>
      </c>
      <c r="S2932" s="10">
        <f t="shared" si="227"/>
        <v>42101.584074074075</v>
      </c>
      <c r="T2932" s="10">
        <f t="shared" si="228"/>
        <v>42131.584074074075</v>
      </c>
      <c r="U2932">
        <f t="shared" si="230"/>
        <v>2015</v>
      </c>
    </row>
    <row r="2933" spans="1:21" ht="43.2" x14ac:dyDescent="0.3">
      <c r="A2933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>
        <f t="shared" si="226"/>
        <v>88.33</v>
      </c>
      <c r="Q2933" s="9" t="s">
        <v>1100</v>
      </c>
      <c r="R2933" s="9" t="s">
        <v>5987</v>
      </c>
      <c r="S2933" s="10">
        <f t="shared" si="227"/>
        <v>41872.291238425925</v>
      </c>
      <c r="T2933" s="10">
        <f t="shared" si="228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>
        <f t="shared" si="226"/>
        <v>85.74</v>
      </c>
      <c r="Q2934" s="9" t="s">
        <v>1100</v>
      </c>
      <c r="R2934" s="9" t="s">
        <v>5987</v>
      </c>
      <c r="S2934" s="10">
        <f t="shared" si="227"/>
        <v>42025.164780092593</v>
      </c>
      <c r="T2934" s="10">
        <f t="shared" si="228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>
        <f t="shared" si="226"/>
        <v>47.57</v>
      </c>
      <c r="Q2935" s="9" t="s">
        <v>1100</v>
      </c>
      <c r="R2935" s="9" t="s">
        <v>5987</v>
      </c>
      <c r="S2935" s="10">
        <f t="shared" si="227"/>
        <v>42495.956631944442</v>
      </c>
      <c r="T2935" s="10">
        <f t="shared" si="228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>
        <f t="shared" si="226"/>
        <v>72.97</v>
      </c>
      <c r="Q2936" s="9" t="s">
        <v>1100</v>
      </c>
      <c r="R2936" s="9" t="s">
        <v>5987</v>
      </c>
      <c r="S2936" s="10">
        <f t="shared" si="227"/>
        <v>41775.636157407411</v>
      </c>
      <c r="T2936" s="10">
        <f t="shared" si="228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>
        <f t="shared" si="226"/>
        <v>90.54</v>
      </c>
      <c r="Q2937" s="9" t="s">
        <v>1100</v>
      </c>
      <c r="R2937" s="9" t="s">
        <v>5987</v>
      </c>
      <c r="S2937" s="10">
        <f t="shared" si="227"/>
        <v>42553.583425925928</v>
      </c>
      <c r="T2937" s="10">
        <f t="shared" si="228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>
        <f t="shared" si="226"/>
        <v>37.65</v>
      </c>
      <c r="Q2938" s="9" t="s">
        <v>1100</v>
      </c>
      <c r="R2938" s="9" t="s">
        <v>5987</v>
      </c>
      <c r="S2938" s="10">
        <f t="shared" si="227"/>
        <v>41912.650729166664</v>
      </c>
      <c r="T2938" s="10">
        <f t="shared" si="228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>
        <f t="shared" si="226"/>
        <v>36.36</v>
      </c>
      <c r="Q2939" s="9" t="s">
        <v>1100</v>
      </c>
      <c r="R2939" s="9" t="s">
        <v>5987</v>
      </c>
      <c r="S2939" s="10">
        <f t="shared" si="227"/>
        <v>41803.457326388889</v>
      </c>
      <c r="T2939" s="10">
        <f t="shared" si="228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>
        <f t="shared" si="226"/>
        <v>126.72</v>
      </c>
      <c r="Q2940" s="9" t="s">
        <v>1100</v>
      </c>
      <c r="R2940" s="9" t="s">
        <v>5987</v>
      </c>
      <c r="S2940" s="10">
        <f t="shared" si="227"/>
        <v>42004.703865740739</v>
      </c>
      <c r="T2940" s="10">
        <f t="shared" si="228"/>
        <v>42034.703865740739</v>
      </c>
      <c r="U2940">
        <f t="shared" si="230"/>
        <v>2014</v>
      </c>
    </row>
    <row r="2941" spans="1:21" ht="43.2" x14ac:dyDescent="0.3">
      <c r="A2941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>
        <f t="shared" si="226"/>
        <v>329.2</v>
      </c>
      <c r="Q2941" s="9" t="s">
        <v>1100</v>
      </c>
      <c r="R2941" s="9" t="s">
        <v>5987</v>
      </c>
      <c r="S2941" s="10">
        <f t="shared" si="227"/>
        <v>41845.809166666666</v>
      </c>
      <c r="T2941" s="10">
        <f t="shared" si="228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>
        <f t="shared" si="226"/>
        <v>81.239999999999995</v>
      </c>
      <c r="Q2942" s="9" t="s">
        <v>1100</v>
      </c>
      <c r="R2942" s="9" t="s">
        <v>5987</v>
      </c>
      <c r="S2942" s="10">
        <f t="shared" si="227"/>
        <v>41982.773356481484</v>
      </c>
      <c r="T2942" s="10">
        <f t="shared" si="228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>
        <f t="shared" si="226"/>
        <v>1</v>
      </c>
      <c r="Q2943" s="9" t="s">
        <v>1100</v>
      </c>
      <c r="R2943" s="9" t="s">
        <v>5543</v>
      </c>
      <c r="S2943" s="10">
        <f t="shared" si="227"/>
        <v>42034.960127314815</v>
      </c>
      <c r="T2943" s="10">
        <f t="shared" si="228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>
        <f t="shared" si="226"/>
        <v>202.23</v>
      </c>
      <c r="Q2944" s="9" t="s">
        <v>1100</v>
      </c>
      <c r="R2944" s="9" t="s">
        <v>5543</v>
      </c>
      <c r="S2944" s="10">
        <f t="shared" si="227"/>
        <v>42334.803923611107</v>
      </c>
      <c r="T2944" s="10">
        <f t="shared" si="228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>
        <f t="shared" si="226"/>
        <v>0</v>
      </c>
      <c r="Q2945" s="9" t="s">
        <v>1100</v>
      </c>
      <c r="R2945" s="9" t="s">
        <v>5543</v>
      </c>
      <c r="S2945" s="10">
        <f t="shared" si="227"/>
        <v>42077.129398148143</v>
      </c>
      <c r="T2945" s="10">
        <f t="shared" si="228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231">ROUND(E2946/D2946*100,0)</f>
        <v>1</v>
      </c>
      <c r="P2946">
        <f t="shared" si="226"/>
        <v>100</v>
      </c>
      <c r="Q2946" s="9" t="s">
        <v>1100</v>
      </c>
      <c r="R2946" s="9" t="s">
        <v>5543</v>
      </c>
      <c r="S2946" s="10">
        <f t="shared" si="227"/>
        <v>42132.9143287037</v>
      </c>
      <c r="T2946" s="10">
        <f t="shared" si="228"/>
        <v>42162.9143287037</v>
      </c>
      <c r="U2946">
        <f t="shared" si="230"/>
        <v>2015</v>
      </c>
    </row>
    <row r="2947" spans="1:21" ht="57.6" x14ac:dyDescent="0.3">
      <c r="A2947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231"/>
        <v>0</v>
      </c>
      <c r="P2947">
        <f t="shared" ref="P2947:P3010" si="232">IFERROR(ROUND(E2947/L2947,2),0)</f>
        <v>0</v>
      </c>
      <c r="Q2947" s="9" t="s">
        <v>1100</v>
      </c>
      <c r="R2947" s="9" t="s">
        <v>5543</v>
      </c>
      <c r="S2947" s="10">
        <f t="shared" ref="S2947:S3010" si="233">(((J2947/60)/60)/24)+DATE(1970,1,1)</f>
        <v>42118.139583333337</v>
      </c>
      <c r="T2947" s="10">
        <f t="shared" ref="T2947:T3010" si="234">(((I2947/60)/60)/24)+DATE(1970,1,1)</f>
        <v>42148.139583333337</v>
      </c>
      <c r="U2947">
        <f t="shared" si="230"/>
        <v>2015</v>
      </c>
    </row>
    <row r="2948" spans="1:21" ht="43.2" x14ac:dyDescent="0.3">
      <c r="A2948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1"/>
        <v>0</v>
      </c>
      <c r="P2948">
        <f t="shared" si="232"/>
        <v>1</v>
      </c>
      <c r="Q2948" s="9" t="s">
        <v>1100</v>
      </c>
      <c r="R2948" s="9" t="s">
        <v>5543</v>
      </c>
      <c r="S2948" s="10">
        <f t="shared" si="233"/>
        <v>42567.531157407408</v>
      </c>
      <c r="T2948" s="10">
        <f t="shared" si="234"/>
        <v>42597.531157407408</v>
      </c>
      <c r="U2948">
        <f t="shared" si="230"/>
        <v>2016</v>
      </c>
    </row>
    <row r="2949" spans="1:21" ht="57.6" x14ac:dyDescent="0.3">
      <c r="A2949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1"/>
        <v>4</v>
      </c>
      <c r="P2949">
        <f t="shared" si="232"/>
        <v>82.46</v>
      </c>
      <c r="Q2949" s="9" t="s">
        <v>1100</v>
      </c>
      <c r="R2949" s="9" t="s">
        <v>5543</v>
      </c>
      <c r="S2949" s="10">
        <f t="shared" si="233"/>
        <v>42649.562118055561</v>
      </c>
      <c r="T2949" s="10">
        <f t="shared" si="234"/>
        <v>42698.715972222228</v>
      </c>
      <c r="U2949">
        <f t="shared" si="230"/>
        <v>2016</v>
      </c>
    </row>
    <row r="2950" spans="1:21" ht="57.6" x14ac:dyDescent="0.3">
      <c r="A2950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1"/>
        <v>0</v>
      </c>
      <c r="P2950">
        <f t="shared" si="232"/>
        <v>2.67</v>
      </c>
      <c r="Q2950" s="9" t="s">
        <v>1100</v>
      </c>
      <c r="R2950" s="9" t="s">
        <v>5543</v>
      </c>
      <c r="S2950" s="10">
        <f t="shared" si="233"/>
        <v>42097.649224537032</v>
      </c>
      <c r="T2950" s="10">
        <f t="shared" si="234"/>
        <v>42157.649224537032</v>
      </c>
      <c r="U2950">
        <f t="shared" si="230"/>
        <v>2015</v>
      </c>
    </row>
    <row r="2951" spans="1:21" ht="43.2" x14ac:dyDescent="0.3">
      <c r="A2951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1"/>
        <v>3</v>
      </c>
      <c r="P2951">
        <f t="shared" si="232"/>
        <v>12.5</v>
      </c>
      <c r="Q2951" s="9" t="s">
        <v>1100</v>
      </c>
      <c r="R2951" s="9" t="s">
        <v>5543</v>
      </c>
      <c r="S2951" s="10">
        <f t="shared" si="233"/>
        <v>42297.823113425926</v>
      </c>
      <c r="T2951" s="10">
        <f t="shared" si="234"/>
        <v>42327.864780092597</v>
      </c>
      <c r="U2951">
        <f t="shared" si="230"/>
        <v>2015</v>
      </c>
    </row>
    <row r="2952" spans="1:21" ht="43.2" x14ac:dyDescent="0.3">
      <c r="A2952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1"/>
        <v>0</v>
      </c>
      <c r="P2952">
        <f t="shared" si="232"/>
        <v>0</v>
      </c>
      <c r="Q2952" s="9" t="s">
        <v>1100</v>
      </c>
      <c r="R2952" s="9" t="s">
        <v>5543</v>
      </c>
      <c r="S2952" s="10">
        <f t="shared" si="233"/>
        <v>42362.36518518519</v>
      </c>
      <c r="T2952" s="10">
        <f t="shared" si="234"/>
        <v>42392.36518518519</v>
      </c>
      <c r="U2952">
        <f t="shared" si="230"/>
        <v>2015</v>
      </c>
    </row>
    <row r="2953" spans="1:21" ht="57.6" x14ac:dyDescent="0.3">
      <c r="A2953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1"/>
        <v>2</v>
      </c>
      <c r="P2953">
        <f t="shared" si="232"/>
        <v>18.899999999999999</v>
      </c>
      <c r="Q2953" s="9" t="s">
        <v>1100</v>
      </c>
      <c r="R2953" s="9" t="s">
        <v>5543</v>
      </c>
      <c r="S2953" s="10">
        <f t="shared" si="233"/>
        <v>41872.802928240737</v>
      </c>
      <c r="T2953" s="10">
        <f t="shared" si="234"/>
        <v>41917.802928240737</v>
      </c>
      <c r="U2953">
        <f t="shared" si="230"/>
        <v>2014</v>
      </c>
    </row>
    <row r="2954" spans="1:21" ht="43.2" x14ac:dyDescent="0.3">
      <c r="A2954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1"/>
        <v>8</v>
      </c>
      <c r="P2954">
        <f t="shared" si="232"/>
        <v>200.63</v>
      </c>
      <c r="Q2954" s="9" t="s">
        <v>1100</v>
      </c>
      <c r="R2954" s="9" t="s">
        <v>5543</v>
      </c>
      <c r="S2954" s="10">
        <f t="shared" si="233"/>
        <v>42628.690266203703</v>
      </c>
      <c r="T2954" s="10">
        <f t="shared" si="234"/>
        <v>42660.166666666672</v>
      </c>
      <c r="U2954">
        <f t="shared" si="230"/>
        <v>2016</v>
      </c>
    </row>
    <row r="2955" spans="1:21" ht="43.2" x14ac:dyDescent="0.3">
      <c r="A295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1"/>
        <v>0</v>
      </c>
      <c r="P2955">
        <f t="shared" si="232"/>
        <v>201.67</v>
      </c>
      <c r="Q2955" s="9" t="s">
        <v>1100</v>
      </c>
      <c r="R2955" s="9" t="s">
        <v>5543</v>
      </c>
      <c r="S2955" s="10">
        <f t="shared" si="233"/>
        <v>42255.791909722218</v>
      </c>
      <c r="T2955" s="10">
        <f t="shared" si="234"/>
        <v>42285.791909722218</v>
      </c>
      <c r="U2955">
        <f t="shared" si="230"/>
        <v>2015</v>
      </c>
    </row>
    <row r="2956" spans="1:21" ht="43.2" x14ac:dyDescent="0.3">
      <c r="A2956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1"/>
        <v>0</v>
      </c>
      <c r="P2956">
        <f t="shared" si="232"/>
        <v>0</v>
      </c>
      <c r="Q2956" s="9" t="s">
        <v>1100</v>
      </c>
      <c r="R2956" s="9" t="s">
        <v>5543</v>
      </c>
      <c r="S2956" s="10">
        <f t="shared" si="233"/>
        <v>42790.583368055552</v>
      </c>
      <c r="T2956" s="10">
        <f t="shared" si="234"/>
        <v>42810.541701388895</v>
      </c>
      <c r="U2956">
        <f t="shared" si="230"/>
        <v>2017</v>
      </c>
    </row>
    <row r="2957" spans="1:21" ht="28.8" x14ac:dyDescent="0.3">
      <c r="A2957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1"/>
        <v>60</v>
      </c>
      <c r="P2957">
        <f t="shared" si="232"/>
        <v>65</v>
      </c>
      <c r="Q2957" s="9" t="s">
        <v>1100</v>
      </c>
      <c r="R2957" s="9" t="s">
        <v>5543</v>
      </c>
      <c r="S2957" s="10">
        <f t="shared" si="233"/>
        <v>42141.741307870368</v>
      </c>
      <c r="T2957" s="10">
        <f t="shared" si="234"/>
        <v>42171.741307870368</v>
      </c>
      <c r="U2957">
        <f t="shared" si="230"/>
        <v>2015</v>
      </c>
    </row>
    <row r="2958" spans="1:21" ht="43.2" x14ac:dyDescent="0.3">
      <c r="A2958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1"/>
        <v>17</v>
      </c>
      <c r="P2958">
        <f t="shared" si="232"/>
        <v>66.099999999999994</v>
      </c>
      <c r="Q2958" s="9" t="s">
        <v>1100</v>
      </c>
      <c r="R2958" s="9" t="s">
        <v>5543</v>
      </c>
      <c r="S2958" s="10">
        <f t="shared" si="233"/>
        <v>42464.958912037036</v>
      </c>
      <c r="T2958" s="10">
        <f t="shared" si="234"/>
        <v>42494.958912037036</v>
      </c>
      <c r="U2958">
        <f t="shared" si="230"/>
        <v>2016</v>
      </c>
    </row>
    <row r="2959" spans="1:21" ht="43.2" x14ac:dyDescent="0.3">
      <c r="A2959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1"/>
        <v>2</v>
      </c>
      <c r="P2959">
        <f t="shared" si="232"/>
        <v>93.33</v>
      </c>
      <c r="Q2959" s="9" t="s">
        <v>1100</v>
      </c>
      <c r="R2959" s="9" t="s">
        <v>5543</v>
      </c>
      <c r="S2959" s="10">
        <f t="shared" si="233"/>
        <v>42031.011249999996</v>
      </c>
      <c r="T2959" s="10">
        <f t="shared" si="234"/>
        <v>42090.969583333332</v>
      </c>
      <c r="U2959">
        <f t="shared" si="230"/>
        <v>2015</v>
      </c>
    </row>
    <row r="2960" spans="1:21" ht="43.2" x14ac:dyDescent="0.3">
      <c r="A2960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1"/>
        <v>0</v>
      </c>
      <c r="P2960">
        <f t="shared" si="232"/>
        <v>0</v>
      </c>
      <c r="Q2960" s="9" t="s">
        <v>1100</v>
      </c>
      <c r="R2960" s="9" t="s">
        <v>5543</v>
      </c>
      <c r="S2960" s="10">
        <f t="shared" si="233"/>
        <v>42438.779131944444</v>
      </c>
      <c r="T2960" s="10">
        <f t="shared" si="234"/>
        <v>42498.73746527778</v>
      </c>
      <c r="U2960">
        <f t="shared" si="230"/>
        <v>2016</v>
      </c>
    </row>
    <row r="2961" spans="1:21" ht="43.2" x14ac:dyDescent="0.3">
      <c r="A2961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1"/>
        <v>0</v>
      </c>
      <c r="P2961">
        <f t="shared" si="232"/>
        <v>0</v>
      </c>
      <c r="Q2961" s="9" t="s">
        <v>1100</v>
      </c>
      <c r="R2961" s="9" t="s">
        <v>5543</v>
      </c>
      <c r="S2961" s="10">
        <f t="shared" si="233"/>
        <v>42498.008391203708</v>
      </c>
      <c r="T2961" s="10">
        <f t="shared" si="234"/>
        <v>42528.008391203708</v>
      </c>
      <c r="U2961">
        <f t="shared" si="230"/>
        <v>2016</v>
      </c>
    </row>
    <row r="2962" spans="1:21" ht="43.2" x14ac:dyDescent="0.3">
      <c r="A2962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1"/>
        <v>0</v>
      </c>
      <c r="P2962">
        <f t="shared" si="232"/>
        <v>0</v>
      </c>
      <c r="Q2962" s="9" t="s">
        <v>1100</v>
      </c>
      <c r="R2962" s="9" t="s">
        <v>5543</v>
      </c>
      <c r="S2962" s="10">
        <f t="shared" si="233"/>
        <v>41863.757210648146</v>
      </c>
      <c r="T2962" s="10">
        <f t="shared" si="234"/>
        <v>41893.757210648146</v>
      </c>
      <c r="U2962">
        <f t="shared" si="230"/>
        <v>2014</v>
      </c>
    </row>
    <row r="2963" spans="1:21" ht="43.2" x14ac:dyDescent="0.3">
      <c r="A2963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1"/>
        <v>110</v>
      </c>
      <c r="P2963">
        <f t="shared" si="232"/>
        <v>50.75</v>
      </c>
      <c r="Q2963" s="9" t="s">
        <v>1100</v>
      </c>
      <c r="R2963" s="9" t="s">
        <v>1101</v>
      </c>
      <c r="S2963" s="10">
        <f t="shared" si="233"/>
        <v>42061.212488425925</v>
      </c>
      <c r="T2963" s="10">
        <f t="shared" si="234"/>
        <v>42089.166666666672</v>
      </c>
      <c r="U2963">
        <f t="shared" si="230"/>
        <v>2015</v>
      </c>
    </row>
    <row r="2964" spans="1:21" ht="43.2" x14ac:dyDescent="0.3">
      <c r="A2964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1"/>
        <v>122</v>
      </c>
      <c r="P2964">
        <f t="shared" si="232"/>
        <v>60.9</v>
      </c>
      <c r="Q2964" s="9" t="s">
        <v>1100</v>
      </c>
      <c r="R2964" s="9" t="s">
        <v>1101</v>
      </c>
      <c r="S2964" s="10">
        <f t="shared" si="233"/>
        <v>42036.24428240741</v>
      </c>
      <c r="T2964" s="10">
        <f t="shared" si="234"/>
        <v>42064.290972222225</v>
      </c>
      <c r="U2964">
        <f t="shared" si="230"/>
        <v>2015</v>
      </c>
    </row>
    <row r="2965" spans="1:21" ht="57.6" x14ac:dyDescent="0.3">
      <c r="A296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1"/>
        <v>107</v>
      </c>
      <c r="P2965">
        <f t="shared" si="232"/>
        <v>109.03</v>
      </c>
      <c r="Q2965" s="9" t="s">
        <v>1100</v>
      </c>
      <c r="R2965" s="9" t="s">
        <v>1101</v>
      </c>
      <c r="S2965" s="10">
        <f t="shared" si="233"/>
        <v>42157.470185185186</v>
      </c>
      <c r="T2965" s="10">
        <f t="shared" si="234"/>
        <v>42187.470185185186</v>
      </c>
      <c r="U2965">
        <f t="shared" si="230"/>
        <v>2015</v>
      </c>
    </row>
    <row r="2966" spans="1:21" ht="43.2" x14ac:dyDescent="0.3">
      <c r="A2966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1"/>
        <v>101</v>
      </c>
      <c r="P2966">
        <f t="shared" si="232"/>
        <v>25.69</v>
      </c>
      <c r="Q2966" s="9" t="s">
        <v>1100</v>
      </c>
      <c r="R2966" s="9" t="s">
        <v>1101</v>
      </c>
      <c r="S2966" s="10">
        <f t="shared" si="233"/>
        <v>41827.909942129627</v>
      </c>
      <c r="T2966" s="10">
        <f t="shared" si="234"/>
        <v>41857.897222222222</v>
      </c>
      <c r="U2966">
        <f t="shared" si="230"/>
        <v>2014</v>
      </c>
    </row>
    <row r="2967" spans="1:21" ht="57.6" x14ac:dyDescent="0.3">
      <c r="A2967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1"/>
        <v>109</v>
      </c>
      <c r="P2967">
        <f t="shared" si="232"/>
        <v>41.92</v>
      </c>
      <c r="Q2967" s="9" t="s">
        <v>1100</v>
      </c>
      <c r="R2967" s="9" t="s">
        <v>1101</v>
      </c>
      <c r="S2967" s="10">
        <f t="shared" si="233"/>
        <v>42162.729548611111</v>
      </c>
      <c r="T2967" s="10">
        <f t="shared" si="234"/>
        <v>42192.729548611111</v>
      </c>
      <c r="U2967">
        <f t="shared" si="230"/>
        <v>2015</v>
      </c>
    </row>
    <row r="2968" spans="1:21" ht="43.2" x14ac:dyDescent="0.3">
      <c r="A2968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1"/>
        <v>114</v>
      </c>
      <c r="P2968">
        <f t="shared" si="232"/>
        <v>88.77</v>
      </c>
      <c r="Q2968" s="9" t="s">
        <v>1100</v>
      </c>
      <c r="R2968" s="9" t="s">
        <v>1101</v>
      </c>
      <c r="S2968" s="10">
        <f t="shared" si="233"/>
        <v>42233.738564814819</v>
      </c>
      <c r="T2968" s="10">
        <f t="shared" si="234"/>
        <v>42263.738564814819</v>
      </c>
      <c r="U2968">
        <f t="shared" si="230"/>
        <v>2015</v>
      </c>
    </row>
    <row r="2969" spans="1:21" ht="43.2" x14ac:dyDescent="0.3">
      <c r="A2969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1"/>
        <v>114</v>
      </c>
      <c r="P2969">
        <f t="shared" si="232"/>
        <v>80.23</v>
      </c>
      <c r="Q2969" s="9" t="s">
        <v>1100</v>
      </c>
      <c r="R2969" s="9" t="s">
        <v>1101</v>
      </c>
      <c r="S2969" s="10">
        <f t="shared" si="233"/>
        <v>42042.197824074072</v>
      </c>
      <c r="T2969" s="10">
        <f t="shared" si="234"/>
        <v>42072.156157407408</v>
      </c>
      <c r="U2969">
        <f t="shared" si="230"/>
        <v>2015</v>
      </c>
    </row>
    <row r="2970" spans="1:21" ht="28.8" x14ac:dyDescent="0.3">
      <c r="A2970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1"/>
        <v>106</v>
      </c>
      <c r="P2970">
        <f t="shared" si="232"/>
        <v>78.94</v>
      </c>
      <c r="Q2970" s="9" t="s">
        <v>1100</v>
      </c>
      <c r="R2970" s="9" t="s">
        <v>1101</v>
      </c>
      <c r="S2970" s="10">
        <f t="shared" si="233"/>
        <v>42585.523842592593</v>
      </c>
      <c r="T2970" s="10">
        <f t="shared" si="234"/>
        <v>42599.165972222225</v>
      </c>
      <c r="U2970">
        <f t="shared" si="230"/>
        <v>2016</v>
      </c>
    </row>
    <row r="2971" spans="1:21" ht="43.2" x14ac:dyDescent="0.3">
      <c r="A2971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1"/>
        <v>163</v>
      </c>
      <c r="P2971">
        <f t="shared" si="232"/>
        <v>95.59</v>
      </c>
      <c r="Q2971" s="9" t="s">
        <v>1100</v>
      </c>
      <c r="R2971" s="9" t="s">
        <v>1101</v>
      </c>
      <c r="S2971" s="10">
        <f t="shared" si="233"/>
        <v>42097.786493055552</v>
      </c>
      <c r="T2971" s="10">
        <f t="shared" si="234"/>
        <v>42127.952083333337</v>
      </c>
      <c r="U2971">
        <f t="shared" si="230"/>
        <v>2015</v>
      </c>
    </row>
    <row r="2972" spans="1:21" ht="43.2" x14ac:dyDescent="0.3">
      <c r="A2972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1"/>
        <v>106</v>
      </c>
      <c r="P2972">
        <f t="shared" si="232"/>
        <v>69.89</v>
      </c>
      <c r="Q2972" s="9" t="s">
        <v>1100</v>
      </c>
      <c r="R2972" s="9" t="s">
        <v>1101</v>
      </c>
      <c r="S2972" s="10">
        <f t="shared" si="233"/>
        <v>41808.669571759259</v>
      </c>
      <c r="T2972" s="10">
        <f t="shared" si="234"/>
        <v>41838.669571759259</v>
      </c>
      <c r="U2972">
        <f t="shared" si="230"/>
        <v>2014</v>
      </c>
    </row>
    <row r="2973" spans="1:21" ht="43.2" x14ac:dyDescent="0.3">
      <c r="A2973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1"/>
        <v>100</v>
      </c>
      <c r="P2973">
        <f t="shared" si="232"/>
        <v>74.53</v>
      </c>
      <c r="Q2973" s="9" t="s">
        <v>1100</v>
      </c>
      <c r="R2973" s="9" t="s">
        <v>1101</v>
      </c>
      <c r="S2973" s="10">
        <f t="shared" si="233"/>
        <v>41852.658310185187</v>
      </c>
      <c r="T2973" s="10">
        <f t="shared" si="234"/>
        <v>41882.658310185187</v>
      </c>
      <c r="U2973">
        <f t="shared" si="230"/>
        <v>2014</v>
      </c>
    </row>
    <row r="2974" spans="1:21" ht="28.8" x14ac:dyDescent="0.3">
      <c r="A2974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1"/>
        <v>105</v>
      </c>
      <c r="P2974">
        <f t="shared" si="232"/>
        <v>123.94</v>
      </c>
      <c r="Q2974" s="9" t="s">
        <v>1100</v>
      </c>
      <c r="R2974" s="9" t="s">
        <v>1101</v>
      </c>
      <c r="S2974" s="10">
        <f t="shared" si="233"/>
        <v>42694.110185185185</v>
      </c>
      <c r="T2974" s="10">
        <f t="shared" si="234"/>
        <v>42709.041666666672</v>
      </c>
      <c r="U2974">
        <f t="shared" si="230"/>
        <v>2016</v>
      </c>
    </row>
    <row r="2975" spans="1:21" ht="43.2" x14ac:dyDescent="0.3">
      <c r="A297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1"/>
        <v>175</v>
      </c>
      <c r="P2975">
        <f t="shared" si="232"/>
        <v>264.85000000000002</v>
      </c>
      <c r="Q2975" s="9" t="s">
        <v>1100</v>
      </c>
      <c r="R2975" s="9" t="s">
        <v>1101</v>
      </c>
      <c r="S2975" s="10">
        <f t="shared" si="233"/>
        <v>42341.818379629629</v>
      </c>
      <c r="T2975" s="10">
        <f t="shared" si="234"/>
        <v>42370.166666666672</v>
      </c>
      <c r="U2975">
        <f t="shared" si="230"/>
        <v>2015</v>
      </c>
    </row>
    <row r="2976" spans="1:21" ht="57.6" x14ac:dyDescent="0.3">
      <c r="A2976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1"/>
        <v>102</v>
      </c>
      <c r="P2976">
        <f t="shared" si="232"/>
        <v>58.62</v>
      </c>
      <c r="Q2976" s="9" t="s">
        <v>1100</v>
      </c>
      <c r="R2976" s="9" t="s">
        <v>1101</v>
      </c>
      <c r="S2976" s="10">
        <f t="shared" si="233"/>
        <v>41880.061006944445</v>
      </c>
      <c r="T2976" s="10">
        <f t="shared" si="234"/>
        <v>41908.065972222219</v>
      </c>
      <c r="U2976">
        <f t="shared" si="230"/>
        <v>2014</v>
      </c>
    </row>
    <row r="2977" spans="1:21" ht="43.2" x14ac:dyDescent="0.3">
      <c r="A2977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1"/>
        <v>100</v>
      </c>
      <c r="P2977">
        <f t="shared" si="232"/>
        <v>70.88</v>
      </c>
      <c r="Q2977" s="9" t="s">
        <v>1100</v>
      </c>
      <c r="R2977" s="9" t="s">
        <v>1101</v>
      </c>
      <c r="S2977" s="10">
        <f t="shared" si="233"/>
        <v>41941.683865740742</v>
      </c>
      <c r="T2977" s="10">
        <f t="shared" si="234"/>
        <v>41970.125</v>
      </c>
      <c r="U2977">
        <f t="shared" si="230"/>
        <v>2014</v>
      </c>
    </row>
    <row r="2978" spans="1:21" ht="43.2" x14ac:dyDescent="0.3">
      <c r="A2978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1"/>
        <v>171</v>
      </c>
      <c r="P2978">
        <f t="shared" si="232"/>
        <v>8.57</v>
      </c>
      <c r="Q2978" s="9" t="s">
        <v>1100</v>
      </c>
      <c r="R2978" s="9" t="s">
        <v>1101</v>
      </c>
      <c r="S2978" s="10">
        <f t="shared" si="233"/>
        <v>42425.730671296296</v>
      </c>
      <c r="T2978" s="10">
        <f t="shared" si="234"/>
        <v>42442.5</v>
      </c>
      <c r="U2978">
        <f t="shared" si="230"/>
        <v>2016</v>
      </c>
    </row>
    <row r="2979" spans="1:21" ht="57.6" x14ac:dyDescent="0.3">
      <c r="A2979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1"/>
        <v>114</v>
      </c>
      <c r="P2979">
        <f t="shared" si="232"/>
        <v>113.57</v>
      </c>
      <c r="Q2979" s="9" t="s">
        <v>1100</v>
      </c>
      <c r="R2979" s="9" t="s">
        <v>1101</v>
      </c>
      <c r="S2979" s="10">
        <f t="shared" si="233"/>
        <v>42026.88118055556</v>
      </c>
      <c r="T2979" s="10">
        <f t="shared" si="234"/>
        <v>42086.093055555553</v>
      </c>
      <c r="U2979">
        <f t="shared" si="230"/>
        <v>2015</v>
      </c>
    </row>
    <row r="2980" spans="1:21" ht="57.6" x14ac:dyDescent="0.3">
      <c r="A2980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1"/>
        <v>129</v>
      </c>
      <c r="P2980">
        <f t="shared" si="232"/>
        <v>60.69</v>
      </c>
      <c r="Q2980" s="9" t="s">
        <v>1100</v>
      </c>
      <c r="R2980" s="9" t="s">
        <v>1101</v>
      </c>
      <c r="S2980" s="10">
        <f t="shared" si="233"/>
        <v>41922.640590277777</v>
      </c>
      <c r="T2980" s="10">
        <f t="shared" si="234"/>
        <v>41932.249305555553</v>
      </c>
      <c r="U2980">
        <f t="shared" si="230"/>
        <v>2014</v>
      </c>
    </row>
    <row r="2981" spans="1:21" ht="43.2" x14ac:dyDescent="0.3">
      <c r="A2981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31"/>
        <v>101</v>
      </c>
      <c r="P2981">
        <f t="shared" si="232"/>
        <v>110.22</v>
      </c>
      <c r="Q2981" s="9" t="s">
        <v>1100</v>
      </c>
      <c r="R2981" s="9" t="s">
        <v>1101</v>
      </c>
      <c r="S2981" s="10">
        <f t="shared" si="233"/>
        <v>41993.824340277773</v>
      </c>
      <c r="T2981" s="10">
        <f t="shared" si="234"/>
        <v>42010.25</v>
      </c>
      <c r="U2981">
        <f t="shared" si="230"/>
        <v>2014</v>
      </c>
    </row>
    <row r="2982" spans="1:21" ht="43.2" x14ac:dyDescent="0.3">
      <c r="A2982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1"/>
        <v>109</v>
      </c>
      <c r="P2982">
        <f t="shared" si="232"/>
        <v>136.46</v>
      </c>
      <c r="Q2982" s="9" t="s">
        <v>1100</v>
      </c>
      <c r="R2982" s="9" t="s">
        <v>1101</v>
      </c>
      <c r="S2982" s="10">
        <f t="shared" si="233"/>
        <v>42219.915856481486</v>
      </c>
      <c r="T2982" s="10">
        <f t="shared" si="234"/>
        <v>42240.083333333328</v>
      </c>
      <c r="U2982">
        <f t="shared" si="230"/>
        <v>2015</v>
      </c>
    </row>
    <row r="2983" spans="1:21" ht="57.6" x14ac:dyDescent="0.3">
      <c r="A2983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1"/>
        <v>129</v>
      </c>
      <c r="P2983">
        <f t="shared" si="232"/>
        <v>53.16</v>
      </c>
      <c r="Q2983" s="9" t="s">
        <v>1100</v>
      </c>
      <c r="R2983" s="9" t="s">
        <v>5543</v>
      </c>
      <c r="S2983" s="10">
        <f t="shared" si="233"/>
        <v>42225.559675925921</v>
      </c>
      <c r="T2983" s="10">
        <f t="shared" si="234"/>
        <v>42270.559675925921</v>
      </c>
      <c r="U2983">
        <f t="shared" si="230"/>
        <v>2015</v>
      </c>
    </row>
    <row r="2984" spans="1:21" ht="28.8" x14ac:dyDescent="0.3">
      <c r="A2984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1"/>
        <v>102</v>
      </c>
      <c r="P2984">
        <f t="shared" si="232"/>
        <v>86.49</v>
      </c>
      <c r="Q2984" s="9" t="s">
        <v>1100</v>
      </c>
      <c r="R2984" s="9" t="s">
        <v>5543</v>
      </c>
      <c r="S2984" s="10">
        <f t="shared" si="233"/>
        <v>42381.686840277776</v>
      </c>
      <c r="T2984" s="10">
        <f t="shared" si="234"/>
        <v>42411.686840277776</v>
      </c>
      <c r="U2984">
        <f t="shared" si="230"/>
        <v>2016</v>
      </c>
    </row>
    <row r="2985" spans="1:21" ht="43.2" x14ac:dyDescent="0.3">
      <c r="A298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1"/>
        <v>147</v>
      </c>
      <c r="P2985">
        <f t="shared" si="232"/>
        <v>155.24</v>
      </c>
      <c r="Q2985" s="9" t="s">
        <v>1100</v>
      </c>
      <c r="R2985" s="9" t="s">
        <v>5543</v>
      </c>
      <c r="S2985" s="10">
        <f t="shared" si="233"/>
        <v>41894.632361111115</v>
      </c>
      <c r="T2985" s="10">
        <f t="shared" si="234"/>
        <v>41954.674027777779</v>
      </c>
      <c r="U2985">
        <f t="shared" si="230"/>
        <v>2014</v>
      </c>
    </row>
    <row r="2986" spans="1:21" ht="57.6" x14ac:dyDescent="0.3">
      <c r="A2986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1"/>
        <v>100</v>
      </c>
      <c r="P2986">
        <f t="shared" si="232"/>
        <v>115.08</v>
      </c>
      <c r="Q2986" s="9" t="s">
        <v>1100</v>
      </c>
      <c r="R2986" s="9" t="s">
        <v>5543</v>
      </c>
      <c r="S2986" s="10">
        <f t="shared" si="233"/>
        <v>42576.278715277775</v>
      </c>
      <c r="T2986" s="10">
        <f t="shared" si="234"/>
        <v>42606.278715277775</v>
      </c>
      <c r="U2986">
        <f t="shared" si="230"/>
        <v>2016</v>
      </c>
    </row>
    <row r="2987" spans="1:21" ht="57.6" x14ac:dyDescent="0.3">
      <c r="A2987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1"/>
        <v>122</v>
      </c>
      <c r="P2987">
        <f t="shared" si="232"/>
        <v>109.59</v>
      </c>
      <c r="Q2987" s="9" t="s">
        <v>1100</v>
      </c>
      <c r="R2987" s="9" t="s">
        <v>5543</v>
      </c>
      <c r="S2987" s="10">
        <f t="shared" si="233"/>
        <v>42654.973703703698</v>
      </c>
      <c r="T2987" s="10">
        <f t="shared" si="234"/>
        <v>42674.166666666672</v>
      </c>
      <c r="U2987">
        <f t="shared" si="230"/>
        <v>2016</v>
      </c>
    </row>
    <row r="2988" spans="1:21" ht="43.2" x14ac:dyDescent="0.3">
      <c r="A2988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1"/>
        <v>106</v>
      </c>
      <c r="P2988">
        <f t="shared" si="232"/>
        <v>45.21</v>
      </c>
      <c r="Q2988" s="9" t="s">
        <v>1100</v>
      </c>
      <c r="R2988" s="9" t="s">
        <v>5543</v>
      </c>
      <c r="S2988" s="10">
        <f t="shared" si="233"/>
        <v>42431.500069444446</v>
      </c>
      <c r="T2988" s="10">
        <f t="shared" si="234"/>
        <v>42491.458402777775</v>
      </c>
      <c r="U2988">
        <f t="shared" si="230"/>
        <v>2016</v>
      </c>
    </row>
    <row r="2989" spans="1:21" ht="57.6" x14ac:dyDescent="0.3">
      <c r="A2989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1"/>
        <v>110</v>
      </c>
      <c r="P2989">
        <f t="shared" si="232"/>
        <v>104.15</v>
      </c>
      <c r="Q2989" s="9" t="s">
        <v>1100</v>
      </c>
      <c r="R2989" s="9" t="s">
        <v>5543</v>
      </c>
      <c r="S2989" s="10">
        <f t="shared" si="233"/>
        <v>42627.307303240741</v>
      </c>
      <c r="T2989" s="10">
        <f t="shared" si="234"/>
        <v>42656</v>
      </c>
      <c r="U2989">
        <f t="shared" si="230"/>
        <v>2016</v>
      </c>
    </row>
    <row r="2990" spans="1:21" ht="43.2" x14ac:dyDescent="0.3">
      <c r="A2990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1"/>
        <v>100</v>
      </c>
      <c r="P2990">
        <f t="shared" si="232"/>
        <v>35.71</v>
      </c>
      <c r="Q2990" s="9" t="s">
        <v>1100</v>
      </c>
      <c r="R2990" s="9" t="s">
        <v>5543</v>
      </c>
      <c r="S2990" s="10">
        <f t="shared" si="233"/>
        <v>42511.362048611118</v>
      </c>
      <c r="T2990" s="10">
        <f t="shared" si="234"/>
        <v>42541.362048611118</v>
      </c>
      <c r="U2990">
        <f t="shared" ref="U2990:U3053" si="235">YEAR(S2990)</f>
        <v>2016</v>
      </c>
    </row>
    <row r="2991" spans="1:21" x14ac:dyDescent="0.3">
      <c r="A2991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1"/>
        <v>177</v>
      </c>
      <c r="P2991">
        <f t="shared" si="232"/>
        <v>97</v>
      </c>
      <c r="Q2991" s="9" t="s">
        <v>1100</v>
      </c>
      <c r="R2991" s="9" t="s">
        <v>5543</v>
      </c>
      <c r="S2991" s="10">
        <f t="shared" si="233"/>
        <v>42337.02039351852</v>
      </c>
      <c r="T2991" s="10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1"/>
        <v>100</v>
      </c>
      <c r="P2992">
        <f t="shared" si="232"/>
        <v>370.37</v>
      </c>
      <c r="Q2992" s="9" t="s">
        <v>1100</v>
      </c>
      <c r="R2992" s="9" t="s">
        <v>5543</v>
      </c>
      <c r="S2992" s="10">
        <f t="shared" si="233"/>
        <v>42341.57430555555</v>
      </c>
      <c r="T2992" s="10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1"/>
        <v>103</v>
      </c>
      <c r="P2993">
        <f t="shared" si="232"/>
        <v>94.41</v>
      </c>
      <c r="Q2993" s="9" t="s">
        <v>1100</v>
      </c>
      <c r="R2993" s="9" t="s">
        <v>5543</v>
      </c>
      <c r="S2993" s="10">
        <f t="shared" si="233"/>
        <v>42740.837152777778</v>
      </c>
      <c r="T2993" s="10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1"/>
        <v>105</v>
      </c>
      <c r="P2994">
        <f t="shared" si="232"/>
        <v>48.98</v>
      </c>
      <c r="Q2994" s="9" t="s">
        <v>1100</v>
      </c>
      <c r="R2994" s="9" t="s">
        <v>5543</v>
      </c>
      <c r="S2994" s="10">
        <f t="shared" si="233"/>
        <v>42622.767476851848</v>
      </c>
      <c r="T2994" s="10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1"/>
        <v>100</v>
      </c>
      <c r="P2995">
        <f t="shared" si="232"/>
        <v>45.59</v>
      </c>
      <c r="Q2995" s="9" t="s">
        <v>1100</v>
      </c>
      <c r="R2995" s="9" t="s">
        <v>5543</v>
      </c>
      <c r="S2995" s="10">
        <f t="shared" si="233"/>
        <v>42390.838738425926</v>
      </c>
      <c r="T2995" s="10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1"/>
        <v>458</v>
      </c>
      <c r="P2996">
        <f t="shared" si="232"/>
        <v>23.28</v>
      </c>
      <c r="Q2996" s="9" t="s">
        <v>1100</v>
      </c>
      <c r="R2996" s="9" t="s">
        <v>5543</v>
      </c>
      <c r="S2996" s="10">
        <f t="shared" si="233"/>
        <v>41885.478842592594</v>
      </c>
      <c r="T2996" s="10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1"/>
        <v>105</v>
      </c>
      <c r="P2997">
        <f t="shared" si="232"/>
        <v>63.23</v>
      </c>
      <c r="Q2997" s="9" t="s">
        <v>1100</v>
      </c>
      <c r="R2997" s="9" t="s">
        <v>5543</v>
      </c>
      <c r="S2997" s="10">
        <f t="shared" si="233"/>
        <v>42724.665173611109</v>
      </c>
      <c r="T2997" s="10">
        <f t="shared" si="234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1"/>
        <v>172</v>
      </c>
      <c r="P2998">
        <f t="shared" si="232"/>
        <v>153.52000000000001</v>
      </c>
      <c r="Q2998" s="9" t="s">
        <v>1100</v>
      </c>
      <c r="R2998" s="9" t="s">
        <v>5543</v>
      </c>
      <c r="S2998" s="10">
        <f t="shared" si="233"/>
        <v>42090.912500000006</v>
      </c>
      <c r="T2998" s="10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1"/>
        <v>104</v>
      </c>
      <c r="P2999">
        <f t="shared" si="232"/>
        <v>90.2</v>
      </c>
      <c r="Q2999" s="9" t="s">
        <v>1100</v>
      </c>
      <c r="R2999" s="9" t="s">
        <v>5543</v>
      </c>
      <c r="S2999" s="10">
        <f t="shared" si="233"/>
        <v>42775.733715277776</v>
      </c>
      <c r="T2999" s="10">
        <f t="shared" si="234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1"/>
        <v>103</v>
      </c>
      <c r="P3000">
        <f t="shared" si="232"/>
        <v>118.97</v>
      </c>
      <c r="Q3000" s="9" t="s">
        <v>1100</v>
      </c>
      <c r="R3000" s="9" t="s">
        <v>5543</v>
      </c>
      <c r="S3000" s="10">
        <f t="shared" si="233"/>
        <v>41778.193622685183</v>
      </c>
      <c r="T3000" s="10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1"/>
        <v>119</v>
      </c>
      <c r="P3001">
        <f t="shared" si="232"/>
        <v>80.25</v>
      </c>
      <c r="Q3001" s="9" t="s">
        <v>1100</v>
      </c>
      <c r="R3001" s="9" t="s">
        <v>5543</v>
      </c>
      <c r="S3001" s="10">
        <f t="shared" si="233"/>
        <v>42780.740277777775</v>
      </c>
      <c r="T3001" s="10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1"/>
        <v>100</v>
      </c>
      <c r="P3002">
        <f t="shared" si="232"/>
        <v>62.5</v>
      </c>
      <c r="Q3002" s="9" t="s">
        <v>1100</v>
      </c>
      <c r="R3002" s="9" t="s">
        <v>5543</v>
      </c>
      <c r="S3002" s="10">
        <f t="shared" si="233"/>
        <v>42752.827199074076</v>
      </c>
      <c r="T3002" s="10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1"/>
        <v>319</v>
      </c>
      <c r="P3003">
        <f t="shared" si="232"/>
        <v>131.38</v>
      </c>
      <c r="Q3003" s="9" t="s">
        <v>1100</v>
      </c>
      <c r="R3003" s="9" t="s">
        <v>5543</v>
      </c>
      <c r="S3003" s="10">
        <f t="shared" si="233"/>
        <v>42534.895625000005</v>
      </c>
      <c r="T3003" s="10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1"/>
        <v>109</v>
      </c>
      <c r="P3004">
        <f t="shared" si="232"/>
        <v>73.03</v>
      </c>
      <c r="Q3004" s="9" t="s">
        <v>1100</v>
      </c>
      <c r="R3004" s="9" t="s">
        <v>5543</v>
      </c>
      <c r="S3004" s="10">
        <f t="shared" si="233"/>
        <v>41239.83625</v>
      </c>
      <c r="T3004" s="10">
        <f t="shared" si="234"/>
        <v>41269.83625</v>
      </c>
      <c r="U3004">
        <f t="shared" si="235"/>
        <v>2012</v>
      </c>
    </row>
    <row r="3005" spans="1:21" ht="43.2" x14ac:dyDescent="0.3">
      <c r="A300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1"/>
        <v>101</v>
      </c>
      <c r="P3005">
        <f t="shared" si="232"/>
        <v>178.53</v>
      </c>
      <c r="Q3005" s="9" t="s">
        <v>1100</v>
      </c>
      <c r="R3005" s="9" t="s">
        <v>5543</v>
      </c>
      <c r="S3005" s="10">
        <f t="shared" si="233"/>
        <v>42398.849259259259</v>
      </c>
      <c r="T3005" s="10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1"/>
        <v>113</v>
      </c>
      <c r="P3006">
        <f t="shared" si="232"/>
        <v>162.91</v>
      </c>
      <c r="Q3006" s="9" t="s">
        <v>1100</v>
      </c>
      <c r="R3006" s="9" t="s">
        <v>5543</v>
      </c>
      <c r="S3006" s="10">
        <f t="shared" si="233"/>
        <v>41928.881064814814</v>
      </c>
      <c r="T3006" s="10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1"/>
        <v>120</v>
      </c>
      <c r="P3007">
        <f t="shared" si="232"/>
        <v>108.24</v>
      </c>
      <c r="Q3007" s="9" t="s">
        <v>1100</v>
      </c>
      <c r="R3007" s="9" t="s">
        <v>5543</v>
      </c>
      <c r="S3007" s="10">
        <f t="shared" si="233"/>
        <v>41888.674826388888</v>
      </c>
      <c r="T3007" s="10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1"/>
        <v>108</v>
      </c>
      <c r="P3008">
        <f t="shared" si="232"/>
        <v>88.87</v>
      </c>
      <c r="Q3008" s="9" t="s">
        <v>1100</v>
      </c>
      <c r="R3008" s="9" t="s">
        <v>5543</v>
      </c>
      <c r="S3008" s="10">
        <f t="shared" si="233"/>
        <v>41957.756840277783</v>
      </c>
      <c r="T3008" s="10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1"/>
        <v>180</v>
      </c>
      <c r="P3009">
        <f t="shared" si="232"/>
        <v>54</v>
      </c>
      <c r="Q3009" s="9" t="s">
        <v>1100</v>
      </c>
      <c r="R3009" s="9" t="s">
        <v>5543</v>
      </c>
      <c r="S3009" s="10">
        <f t="shared" si="233"/>
        <v>42098.216238425928</v>
      </c>
      <c r="T3009" s="10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ref="O3010:O3073" si="236">ROUND(E3010/D3010*100,0)</f>
        <v>101</v>
      </c>
      <c r="P3010">
        <f t="shared" si="232"/>
        <v>116.73</v>
      </c>
      <c r="Q3010" s="9" t="s">
        <v>1100</v>
      </c>
      <c r="R3010" s="9" t="s">
        <v>5543</v>
      </c>
      <c r="S3010" s="10">
        <f t="shared" si="233"/>
        <v>42360.212025462963</v>
      </c>
      <c r="T3010" s="10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236"/>
        <v>120</v>
      </c>
      <c r="P3011">
        <f t="shared" ref="P3011:P3074" si="237">IFERROR(ROUND(E3011/L3011,2),0)</f>
        <v>233.9</v>
      </c>
      <c r="Q3011" s="9" t="s">
        <v>1100</v>
      </c>
      <c r="R3011" s="9" t="s">
        <v>5543</v>
      </c>
      <c r="S3011" s="10">
        <f t="shared" ref="S3011:S3074" si="238">(((J3011/60)/60)/24)+DATE(1970,1,1)</f>
        <v>41939.569907407407</v>
      </c>
      <c r="T3011" s="10">
        <f t="shared" ref="T3011:T3074" si="239">(((I3011/60)/60)/24)+DATE(1970,1,1)</f>
        <v>41969.611574074079</v>
      </c>
      <c r="U3011">
        <f t="shared" si="235"/>
        <v>2014</v>
      </c>
    </row>
    <row r="3012" spans="1:21" ht="43.2" x14ac:dyDescent="0.3">
      <c r="A3012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6"/>
        <v>158</v>
      </c>
      <c r="P3012">
        <f t="shared" si="237"/>
        <v>158</v>
      </c>
      <c r="Q3012" s="9" t="s">
        <v>1100</v>
      </c>
      <c r="R3012" s="9" t="s">
        <v>5543</v>
      </c>
      <c r="S3012" s="10">
        <f t="shared" si="238"/>
        <v>41996.832395833335</v>
      </c>
      <c r="T3012" s="10">
        <f t="shared" si="239"/>
        <v>42056.832395833335</v>
      </c>
      <c r="U3012">
        <f t="shared" si="235"/>
        <v>2014</v>
      </c>
    </row>
    <row r="3013" spans="1:21" ht="43.2" x14ac:dyDescent="0.3">
      <c r="A3013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6"/>
        <v>124</v>
      </c>
      <c r="P3013">
        <f t="shared" si="237"/>
        <v>14.84</v>
      </c>
      <c r="Q3013" s="9" t="s">
        <v>1100</v>
      </c>
      <c r="R3013" s="9" t="s">
        <v>5543</v>
      </c>
      <c r="S3013" s="10">
        <f t="shared" si="238"/>
        <v>42334.468935185185</v>
      </c>
      <c r="T3013" s="10">
        <f t="shared" si="239"/>
        <v>42361.957638888889</v>
      </c>
      <c r="U3013">
        <f t="shared" si="235"/>
        <v>2015</v>
      </c>
    </row>
    <row r="3014" spans="1:21" ht="43.2" x14ac:dyDescent="0.3">
      <c r="A3014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6"/>
        <v>117</v>
      </c>
      <c r="P3014">
        <f t="shared" si="237"/>
        <v>85.18</v>
      </c>
      <c r="Q3014" s="9" t="s">
        <v>1100</v>
      </c>
      <c r="R3014" s="9" t="s">
        <v>5543</v>
      </c>
      <c r="S3014" s="10">
        <f t="shared" si="238"/>
        <v>42024.702893518523</v>
      </c>
      <c r="T3014" s="10">
        <f t="shared" si="239"/>
        <v>42045.702893518523</v>
      </c>
      <c r="U3014">
        <f t="shared" si="235"/>
        <v>2015</v>
      </c>
    </row>
    <row r="3015" spans="1:21" ht="43.2" x14ac:dyDescent="0.3">
      <c r="A301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6"/>
        <v>157</v>
      </c>
      <c r="P3015">
        <f t="shared" si="237"/>
        <v>146.69</v>
      </c>
      <c r="Q3015" s="9" t="s">
        <v>1100</v>
      </c>
      <c r="R3015" s="9" t="s">
        <v>5543</v>
      </c>
      <c r="S3015" s="10">
        <f t="shared" si="238"/>
        <v>42146.836215277777</v>
      </c>
      <c r="T3015" s="10">
        <f t="shared" si="239"/>
        <v>42176.836215277777</v>
      </c>
      <c r="U3015">
        <f t="shared" si="235"/>
        <v>2015</v>
      </c>
    </row>
    <row r="3016" spans="1:21" ht="43.2" x14ac:dyDescent="0.3">
      <c r="A3016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6"/>
        <v>113</v>
      </c>
      <c r="P3016">
        <f t="shared" si="237"/>
        <v>50.76</v>
      </c>
      <c r="Q3016" s="9" t="s">
        <v>1100</v>
      </c>
      <c r="R3016" s="9" t="s">
        <v>5543</v>
      </c>
      <c r="S3016" s="10">
        <f t="shared" si="238"/>
        <v>41920.123611111114</v>
      </c>
      <c r="T3016" s="10">
        <f t="shared" si="239"/>
        <v>41948.208333333336</v>
      </c>
      <c r="U3016">
        <f t="shared" si="235"/>
        <v>2014</v>
      </c>
    </row>
    <row r="3017" spans="1:21" ht="43.2" x14ac:dyDescent="0.3">
      <c r="A3017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6"/>
        <v>103</v>
      </c>
      <c r="P3017">
        <f t="shared" si="237"/>
        <v>87.7</v>
      </c>
      <c r="Q3017" s="9" t="s">
        <v>1100</v>
      </c>
      <c r="R3017" s="9" t="s">
        <v>5543</v>
      </c>
      <c r="S3017" s="10">
        <f t="shared" si="238"/>
        <v>41785.72729166667</v>
      </c>
      <c r="T3017" s="10">
        <f t="shared" si="239"/>
        <v>41801.166666666664</v>
      </c>
      <c r="U3017">
        <f t="shared" si="235"/>
        <v>2014</v>
      </c>
    </row>
    <row r="3018" spans="1:21" ht="57.6" x14ac:dyDescent="0.3">
      <c r="A3018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6"/>
        <v>103</v>
      </c>
      <c r="P3018">
        <f t="shared" si="237"/>
        <v>242.28</v>
      </c>
      <c r="Q3018" s="9" t="s">
        <v>1100</v>
      </c>
      <c r="R3018" s="9" t="s">
        <v>5543</v>
      </c>
      <c r="S3018" s="10">
        <f t="shared" si="238"/>
        <v>41778.548055555555</v>
      </c>
      <c r="T3018" s="10">
        <f t="shared" si="239"/>
        <v>41838.548055555555</v>
      </c>
      <c r="U3018">
        <f t="shared" si="235"/>
        <v>2014</v>
      </c>
    </row>
    <row r="3019" spans="1:21" ht="43.2" x14ac:dyDescent="0.3">
      <c r="A3019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6"/>
        <v>106</v>
      </c>
      <c r="P3019">
        <f t="shared" si="237"/>
        <v>146.44999999999999</v>
      </c>
      <c r="Q3019" s="9" t="s">
        <v>1100</v>
      </c>
      <c r="R3019" s="9" t="s">
        <v>5543</v>
      </c>
      <c r="S3019" s="10">
        <f t="shared" si="238"/>
        <v>41841.850034722222</v>
      </c>
      <c r="T3019" s="10">
        <f t="shared" si="239"/>
        <v>41871.850034722222</v>
      </c>
      <c r="U3019">
        <f t="shared" si="235"/>
        <v>2014</v>
      </c>
    </row>
    <row r="3020" spans="1:21" ht="43.2" x14ac:dyDescent="0.3">
      <c r="A3020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6"/>
        <v>101</v>
      </c>
      <c r="P3020">
        <f t="shared" si="237"/>
        <v>103.17</v>
      </c>
      <c r="Q3020" s="9" t="s">
        <v>1100</v>
      </c>
      <c r="R3020" s="9" t="s">
        <v>5543</v>
      </c>
      <c r="S3020" s="10">
        <f t="shared" si="238"/>
        <v>42163.29833333334</v>
      </c>
      <c r="T3020" s="10">
        <f t="shared" si="239"/>
        <v>42205.916666666672</v>
      </c>
      <c r="U3020">
        <f t="shared" si="235"/>
        <v>2015</v>
      </c>
    </row>
    <row r="3021" spans="1:21" ht="43.2" x14ac:dyDescent="0.3">
      <c r="A3021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6"/>
        <v>121</v>
      </c>
      <c r="P3021">
        <f t="shared" si="237"/>
        <v>80.459999999999994</v>
      </c>
      <c r="Q3021" s="9" t="s">
        <v>1100</v>
      </c>
      <c r="R3021" s="9" t="s">
        <v>5543</v>
      </c>
      <c r="S3021" s="10">
        <f t="shared" si="238"/>
        <v>41758.833564814813</v>
      </c>
      <c r="T3021" s="10">
        <f t="shared" si="239"/>
        <v>41786.125</v>
      </c>
      <c r="U3021">
        <f t="shared" si="235"/>
        <v>2014</v>
      </c>
    </row>
    <row r="3022" spans="1:21" ht="43.2" x14ac:dyDescent="0.3">
      <c r="A3022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6"/>
        <v>101</v>
      </c>
      <c r="P3022">
        <f t="shared" si="237"/>
        <v>234.67</v>
      </c>
      <c r="Q3022" s="9" t="s">
        <v>1100</v>
      </c>
      <c r="R3022" s="9" t="s">
        <v>5543</v>
      </c>
      <c r="S3022" s="10">
        <f t="shared" si="238"/>
        <v>42170.846446759257</v>
      </c>
      <c r="T3022" s="10">
        <f t="shared" si="239"/>
        <v>42230.846446759257</v>
      </c>
      <c r="U3022">
        <f t="shared" si="235"/>
        <v>2015</v>
      </c>
    </row>
    <row r="3023" spans="1:21" ht="43.2" x14ac:dyDescent="0.3">
      <c r="A3023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6"/>
        <v>116</v>
      </c>
      <c r="P3023">
        <f t="shared" si="237"/>
        <v>50.69</v>
      </c>
      <c r="Q3023" s="9" t="s">
        <v>1100</v>
      </c>
      <c r="R3023" s="9" t="s">
        <v>5543</v>
      </c>
      <c r="S3023" s="10">
        <f t="shared" si="238"/>
        <v>42660.618854166663</v>
      </c>
      <c r="T3023" s="10">
        <f t="shared" si="239"/>
        <v>42696.249305555553</v>
      </c>
      <c r="U3023">
        <f t="shared" si="235"/>
        <v>2016</v>
      </c>
    </row>
    <row r="3024" spans="1:21" ht="43.2" x14ac:dyDescent="0.3">
      <c r="A3024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6"/>
        <v>101</v>
      </c>
      <c r="P3024">
        <f t="shared" si="237"/>
        <v>162.71</v>
      </c>
      <c r="Q3024" s="9" t="s">
        <v>1100</v>
      </c>
      <c r="R3024" s="9" t="s">
        <v>5543</v>
      </c>
      <c r="S3024" s="10">
        <f t="shared" si="238"/>
        <v>42564.95380787037</v>
      </c>
      <c r="T3024" s="10">
        <f t="shared" si="239"/>
        <v>42609.95380787037</v>
      </c>
      <c r="U3024">
        <f t="shared" si="235"/>
        <v>2016</v>
      </c>
    </row>
    <row r="3025" spans="1:21" ht="57.6" x14ac:dyDescent="0.3">
      <c r="A302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6"/>
        <v>103</v>
      </c>
      <c r="P3025">
        <f t="shared" si="237"/>
        <v>120.17</v>
      </c>
      <c r="Q3025" s="9" t="s">
        <v>1100</v>
      </c>
      <c r="R3025" s="9" t="s">
        <v>5543</v>
      </c>
      <c r="S3025" s="10">
        <f t="shared" si="238"/>
        <v>42121.675763888896</v>
      </c>
      <c r="T3025" s="10">
        <f t="shared" si="239"/>
        <v>42166.675763888896</v>
      </c>
      <c r="U3025">
        <f t="shared" si="235"/>
        <v>2015</v>
      </c>
    </row>
    <row r="3026" spans="1:21" ht="43.2" x14ac:dyDescent="0.3">
      <c r="A3026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6"/>
        <v>246</v>
      </c>
      <c r="P3026">
        <f t="shared" si="237"/>
        <v>67.7</v>
      </c>
      <c r="Q3026" s="9" t="s">
        <v>1100</v>
      </c>
      <c r="R3026" s="9" t="s">
        <v>5543</v>
      </c>
      <c r="S3026" s="10">
        <f t="shared" si="238"/>
        <v>41158.993923611109</v>
      </c>
      <c r="T3026" s="10">
        <f t="shared" si="239"/>
        <v>41188.993923611109</v>
      </c>
      <c r="U3026">
        <f t="shared" si="235"/>
        <v>2012</v>
      </c>
    </row>
    <row r="3027" spans="1:21" ht="43.2" x14ac:dyDescent="0.3">
      <c r="A3027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6"/>
        <v>302</v>
      </c>
      <c r="P3027">
        <f t="shared" si="237"/>
        <v>52.1</v>
      </c>
      <c r="Q3027" s="9" t="s">
        <v>1100</v>
      </c>
      <c r="R3027" s="9" t="s">
        <v>5543</v>
      </c>
      <c r="S3027" s="10">
        <f t="shared" si="238"/>
        <v>41761.509409722225</v>
      </c>
      <c r="T3027" s="10">
        <f t="shared" si="239"/>
        <v>41789.666666666664</v>
      </c>
      <c r="U3027">
        <f t="shared" si="235"/>
        <v>2014</v>
      </c>
    </row>
    <row r="3028" spans="1:21" ht="57.6" x14ac:dyDescent="0.3">
      <c r="A3028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6"/>
        <v>143</v>
      </c>
      <c r="P3028">
        <f t="shared" si="237"/>
        <v>51.6</v>
      </c>
      <c r="Q3028" s="9" t="s">
        <v>1100</v>
      </c>
      <c r="R3028" s="9" t="s">
        <v>5543</v>
      </c>
      <c r="S3028" s="10">
        <f t="shared" si="238"/>
        <v>42783.459398148145</v>
      </c>
      <c r="T3028" s="10">
        <f t="shared" si="239"/>
        <v>42797.459398148145</v>
      </c>
      <c r="U3028">
        <f t="shared" si="235"/>
        <v>2017</v>
      </c>
    </row>
    <row r="3029" spans="1:21" ht="43.2" x14ac:dyDescent="0.3">
      <c r="A3029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6"/>
        <v>131</v>
      </c>
      <c r="P3029">
        <f t="shared" si="237"/>
        <v>164.3</v>
      </c>
      <c r="Q3029" s="9" t="s">
        <v>1100</v>
      </c>
      <c r="R3029" s="9" t="s">
        <v>5543</v>
      </c>
      <c r="S3029" s="10">
        <f t="shared" si="238"/>
        <v>42053.704293981486</v>
      </c>
      <c r="T3029" s="10">
        <f t="shared" si="239"/>
        <v>42083.662627314814</v>
      </c>
      <c r="U3029">
        <f t="shared" si="235"/>
        <v>2015</v>
      </c>
    </row>
    <row r="3030" spans="1:21" ht="28.8" x14ac:dyDescent="0.3">
      <c r="A3030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6"/>
        <v>168</v>
      </c>
      <c r="P3030">
        <f t="shared" si="237"/>
        <v>84.86</v>
      </c>
      <c r="Q3030" s="9" t="s">
        <v>1100</v>
      </c>
      <c r="R3030" s="9" t="s">
        <v>5543</v>
      </c>
      <c r="S3030" s="10">
        <f t="shared" si="238"/>
        <v>42567.264178240745</v>
      </c>
      <c r="T3030" s="10">
        <f t="shared" si="239"/>
        <v>42597.264178240745</v>
      </c>
      <c r="U3030">
        <f t="shared" si="235"/>
        <v>2016</v>
      </c>
    </row>
    <row r="3031" spans="1:21" ht="43.2" x14ac:dyDescent="0.3">
      <c r="A3031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6"/>
        <v>110</v>
      </c>
      <c r="P3031">
        <f t="shared" si="237"/>
        <v>94.55</v>
      </c>
      <c r="Q3031" s="9" t="s">
        <v>1100</v>
      </c>
      <c r="R3031" s="9" t="s">
        <v>5543</v>
      </c>
      <c r="S3031" s="10">
        <f t="shared" si="238"/>
        <v>41932.708877314813</v>
      </c>
      <c r="T3031" s="10">
        <f t="shared" si="239"/>
        <v>41961.190972222219</v>
      </c>
      <c r="U3031">
        <f t="shared" si="235"/>
        <v>2014</v>
      </c>
    </row>
    <row r="3032" spans="1:21" ht="43.2" x14ac:dyDescent="0.3">
      <c r="A3032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6"/>
        <v>107</v>
      </c>
      <c r="P3032">
        <f t="shared" si="237"/>
        <v>45.54</v>
      </c>
      <c r="Q3032" s="9" t="s">
        <v>1100</v>
      </c>
      <c r="R3032" s="9" t="s">
        <v>5543</v>
      </c>
      <c r="S3032" s="10">
        <f t="shared" si="238"/>
        <v>42233.747349537036</v>
      </c>
      <c r="T3032" s="10">
        <f t="shared" si="239"/>
        <v>42263.747349537036</v>
      </c>
      <c r="U3032">
        <f t="shared" si="235"/>
        <v>2015</v>
      </c>
    </row>
    <row r="3033" spans="1:21" ht="72" x14ac:dyDescent="0.3">
      <c r="A3033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6"/>
        <v>100</v>
      </c>
      <c r="P3033">
        <f t="shared" si="237"/>
        <v>51.72</v>
      </c>
      <c r="Q3033" s="9" t="s">
        <v>1100</v>
      </c>
      <c r="R3033" s="9" t="s">
        <v>5543</v>
      </c>
      <c r="S3033" s="10">
        <f t="shared" si="238"/>
        <v>42597.882488425923</v>
      </c>
      <c r="T3033" s="10">
        <f t="shared" si="239"/>
        <v>42657.882488425923</v>
      </c>
      <c r="U3033">
        <f t="shared" si="235"/>
        <v>2016</v>
      </c>
    </row>
    <row r="3034" spans="1:21" ht="43.2" x14ac:dyDescent="0.3">
      <c r="A3034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6"/>
        <v>127</v>
      </c>
      <c r="P3034">
        <f t="shared" si="237"/>
        <v>50.88</v>
      </c>
      <c r="Q3034" s="9" t="s">
        <v>1100</v>
      </c>
      <c r="R3034" s="9" t="s">
        <v>5543</v>
      </c>
      <c r="S3034" s="10">
        <f t="shared" si="238"/>
        <v>42228.044664351852</v>
      </c>
      <c r="T3034" s="10">
        <f t="shared" si="239"/>
        <v>42258.044664351852</v>
      </c>
      <c r="U3034">
        <f t="shared" si="235"/>
        <v>2015</v>
      </c>
    </row>
    <row r="3035" spans="1:21" ht="43.2" x14ac:dyDescent="0.3">
      <c r="A303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6"/>
        <v>147</v>
      </c>
      <c r="P3035">
        <f t="shared" si="237"/>
        <v>191.13</v>
      </c>
      <c r="Q3035" s="9" t="s">
        <v>1100</v>
      </c>
      <c r="R3035" s="9" t="s">
        <v>5543</v>
      </c>
      <c r="S3035" s="10">
        <f t="shared" si="238"/>
        <v>42570.110243055555</v>
      </c>
      <c r="T3035" s="10">
        <f t="shared" si="239"/>
        <v>42600.110243055555</v>
      </c>
      <c r="U3035">
        <f t="shared" si="235"/>
        <v>2016</v>
      </c>
    </row>
    <row r="3036" spans="1:21" ht="72" x14ac:dyDescent="0.3">
      <c r="A3036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6"/>
        <v>113</v>
      </c>
      <c r="P3036">
        <f t="shared" si="237"/>
        <v>89.31</v>
      </c>
      <c r="Q3036" s="9" t="s">
        <v>1100</v>
      </c>
      <c r="R3036" s="9" t="s">
        <v>5543</v>
      </c>
      <c r="S3036" s="10">
        <f t="shared" si="238"/>
        <v>42644.535358796296</v>
      </c>
      <c r="T3036" s="10">
        <f t="shared" si="239"/>
        <v>42675.165972222225</v>
      </c>
      <c r="U3036">
        <f t="shared" si="235"/>
        <v>2016</v>
      </c>
    </row>
    <row r="3037" spans="1:21" ht="28.8" x14ac:dyDescent="0.3">
      <c r="A3037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6"/>
        <v>109</v>
      </c>
      <c r="P3037">
        <f t="shared" si="237"/>
        <v>88.59</v>
      </c>
      <c r="Q3037" s="9" t="s">
        <v>1100</v>
      </c>
      <c r="R3037" s="9" t="s">
        <v>5543</v>
      </c>
      <c r="S3037" s="10">
        <f t="shared" si="238"/>
        <v>41368.560289351852</v>
      </c>
      <c r="T3037" s="10">
        <f t="shared" si="239"/>
        <v>41398.560289351852</v>
      </c>
      <c r="U3037">
        <f t="shared" si="235"/>
        <v>2013</v>
      </c>
    </row>
    <row r="3038" spans="1:21" ht="43.2" x14ac:dyDescent="0.3">
      <c r="A3038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6"/>
        <v>127</v>
      </c>
      <c r="P3038">
        <f t="shared" si="237"/>
        <v>96.3</v>
      </c>
      <c r="Q3038" s="9" t="s">
        <v>1100</v>
      </c>
      <c r="R3038" s="9" t="s">
        <v>5543</v>
      </c>
      <c r="S3038" s="10">
        <f t="shared" si="238"/>
        <v>41466.785231481481</v>
      </c>
      <c r="T3038" s="10">
        <f t="shared" si="239"/>
        <v>41502.499305555553</v>
      </c>
      <c r="U3038">
        <f t="shared" si="235"/>
        <v>2013</v>
      </c>
    </row>
    <row r="3039" spans="1:21" ht="57.6" x14ac:dyDescent="0.3">
      <c r="A3039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6"/>
        <v>213</v>
      </c>
      <c r="P3039">
        <f t="shared" si="237"/>
        <v>33.31</v>
      </c>
      <c r="Q3039" s="9" t="s">
        <v>1100</v>
      </c>
      <c r="R3039" s="9" t="s">
        <v>5543</v>
      </c>
      <c r="S3039" s="10">
        <f t="shared" si="238"/>
        <v>40378.893206018518</v>
      </c>
      <c r="T3039" s="10">
        <f t="shared" si="239"/>
        <v>40453.207638888889</v>
      </c>
      <c r="U3039">
        <f t="shared" si="235"/>
        <v>2010</v>
      </c>
    </row>
    <row r="3040" spans="1:21" ht="43.2" x14ac:dyDescent="0.3">
      <c r="A3040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6"/>
        <v>101</v>
      </c>
      <c r="P3040">
        <f t="shared" si="237"/>
        <v>37.22</v>
      </c>
      <c r="Q3040" s="9" t="s">
        <v>1100</v>
      </c>
      <c r="R3040" s="9" t="s">
        <v>5543</v>
      </c>
      <c r="S3040" s="10">
        <f t="shared" si="238"/>
        <v>42373.252280092594</v>
      </c>
      <c r="T3040" s="10">
        <f t="shared" si="239"/>
        <v>42433.252280092594</v>
      </c>
      <c r="U3040">
        <f t="shared" si="235"/>
        <v>2016</v>
      </c>
    </row>
    <row r="3041" spans="1:21" ht="43.2" x14ac:dyDescent="0.3">
      <c r="A3041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6"/>
        <v>109</v>
      </c>
      <c r="P3041">
        <f t="shared" si="237"/>
        <v>92.13</v>
      </c>
      <c r="Q3041" s="9" t="s">
        <v>1100</v>
      </c>
      <c r="R3041" s="9" t="s">
        <v>5543</v>
      </c>
      <c r="S3041" s="10">
        <f t="shared" si="238"/>
        <v>41610.794421296298</v>
      </c>
      <c r="T3041" s="10">
        <f t="shared" si="239"/>
        <v>41637.332638888889</v>
      </c>
      <c r="U3041">
        <f t="shared" si="235"/>
        <v>2013</v>
      </c>
    </row>
    <row r="3042" spans="1:21" ht="43.2" x14ac:dyDescent="0.3">
      <c r="A3042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6"/>
        <v>108</v>
      </c>
      <c r="P3042">
        <f t="shared" si="237"/>
        <v>76.790000000000006</v>
      </c>
      <c r="Q3042" s="9" t="s">
        <v>1100</v>
      </c>
      <c r="R3042" s="9" t="s">
        <v>5543</v>
      </c>
      <c r="S3042" s="10">
        <f t="shared" si="238"/>
        <v>42177.791909722218</v>
      </c>
      <c r="T3042" s="10">
        <f t="shared" si="239"/>
        <v>42181.958333333328</v>
      </c>
      <c r="U3042">
        <f t="shared" si="235"/>
        <v>2015</v>
      </c>
    </row>
    <row r="3043" spans="1:21" ht="28.8" x14ac:dyDescent="0.3">
      <c r="A3043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6"/>
        <v>110</v>
      </c>
      <c r="P3043">
        <f t="shared" si="237"/>
        <v>96.53</v>
      </c>
      <c r="Q3043" s="9" t="s">
        <v>1100</v>
      </c>
      <c r="R3043" s="9" t="s">
        <v>5543</v>
      </c>
      <c r="S3043" s="10">
        <f t="shared" si="238"/>
        <v>42359.868611111116</v>
      </c>
      <c r="T3043" s="10">
        <f t="shared" si="239"/>
        <v>42389.868611111116</v>
      </c>
      <c r="U3043">
        <f t="shared" si="235"/>
        <v>2015</v>
      </c>
    </row>
    <row r="3044" spans="1:21" ht="57.6" x14ac:dyDescent="0.3">
      <c r="A3044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6"/>
        <v>128</v>
      </c>
      <c r="P3044">
        <f t="shared" si="237"/>
        <v>51.89</v>
      </c>
      <c r="Q3044" s="9" t="s">
        <v>1100</v>
      </c>
      <c r="R3044" s="9" t="s">
        <v>5543</v>
      </c>
      <c r="S3044" s="10">
        <f t="shared" si="238"/>
        <v>42253.688043981485</v>
      </c>
      <c r="T3044" s="10">
        <f t="shared" si="239"/>
        <v>42283.688043981485</v>
      </c>
      <c r="U3044">
        <f t="shared" si="235"/>
        <v>2015</v>
      </c>
    </row>
    <row r="3045" spans="1:21" ht="43.2" x14ac:dyDescent="0.3">
      <c r="A304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6"/>
        <v>110</v>
      </c>
      <c r="P3045">
        <f t="shared" si="237"/>
        <v>128.91</v>
      </c>
      <c r="Q3045" s="9" t="s">
        <v>1100</v>
      </c>
      <c r="R3045" s="9" t="s">
        <v>5543</v>
      </c>
      <c r="S3045" s="10">
        <f t="shared" si="238"/>
        <v>42083.070590277777</v>
      </c>
      <c r="T3045" s="10">
        <f t="shared" si="239"/>
        <v>42110.118055555555</v>
      </c>
      <c r="U3045">
        <f t="shared" si="235"/>
        <v>2015</v>
      </c>
    </row>
    <row r="3046" spans="1:21" ht="43.2" x14ac:dyDescent="0.3">
      <c r="A3046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6"/>
        <v>109</v>
      </c>
      <c r="P3046">
        <f t="shared" si="237"/>
        <v>84.11</v>
      </c>
      <c r="Q3046" s="9" t="s">
        <v>1100</v>
      </c>
      <c r="R3046" s="9" t="s">
        <v>5543</v>
      </c>
      <c r="S3046" s="10">
        <f t="shared" si="238"/>
        <v>42387.7268287037</v>
      </c>
      <c r="T3046" s="10">
        <f t="shared" si="239"/>
        <v>42402.7268287037</v>
      </c>
      <c r="U3046">
        <f t="shared" si="235"/>
        <v>2016</v>
      </c>
    </row>
    <row r="3047" spans="1:21" ht="43.2" x14ac:dyDescent="0.3">
      <c r="A3047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6"/>
        <v>133</v>
      </c>
      <c r="P3047">
        <f t="shared" si="237"/>
        <v>82.94</v>
      </c>
      <c r="Q3047" s="9" t="s">
        <v>1100</v>
      </c>
      <c r="R3047" s="9" t="s">
        <v>5543</v>
      </c>
      <c r="S3047" s="10">
        <f t="shared" si="238"/>
        <v>41843.155729166669</v>
      </c>
      <c r="T3047" s="10">
        <f t="shared" si="239"/>
        <v>41873.155729166669</v>
      </c>
      <c r="U3047">
        <f t="shared" si="235"/>
        <v>2014</v>
      </c>
    </row>
    <row r="3048" spans="1:21" ht="57.6" x14ac:dyDescent="0.3">
      <c r="A3048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6"/>
        <v>191</v>
      </c>
      <c r="P3048">
        <f t="shared" si="237"/>
        <v>259.95</v>
      </c>
      <c r="Q3048" s="9" t="s">
        <v>1100</v>
      </c>
      <c r="R3048" s="9" t="s">
        <v>5543</v>
      </c>
      <c r="S3048" s="10">
        <f t="shared" si="238"/>
        <v>41862.803078703706</v>
      </c>
      <c r="T3048" s="10">
        <f t="shared" si="239"/>
        <v>41892.202777777777</v>
      </c>
      <c r="U3048">
        <f t="shared" si="235"/>
        <v>2014</v>
      </c>
    </row>
    <row r="3049" spans="1:21" ht="43.2" x14ac:dyDescent="0.3">
      <c r="A3049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6"/>
        <v>149</v>
      </c>
      <c r="P3049">
        <f t="shared" si="237"/>
        <v>37.25</v>
      </c>
      <c r="Q3049" s="9" t="s">
        <v>1100</v>
      </c>
      <c r="R3049" s="9" t="s">
        <v>5543</v>
      </c>
      <c r="S3049" s="10">
        <f t="shared" si="238"/>
        <v>42443.989050925928</v>
      </c>
      <c r="T3049" s="10">
        <f t="shared" si="239"/>
        <v>42487.552777777775</v>
      </c>
      <c r="U3049">
        <f t="shared" si="235"/>
        <v>2016</v>
      </c>
    </row>
    <row r="3050" spans="1:21" ht="43.2" x14ac:dyDescent="0.3">
      <c r="A3050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6"/>
        <v>166</v>
      </c>
      <c r="P3050">
        <f t="shared" si="237"/>
        <v>177.02</v>
      </c>
      <c r="Q3050" s="9" t="s">
        <v>1100</v>
      </c>
      <c r="R3050" s="9" t="s">
        <v>5543</v>
      </c>
      <c r="S3050" s="10">
        <f t="shared" si="238"/>
        <v>41975.901180555549</v>
      </c>
      <c r="T3050" s="10">
        <f t="shared" si="239"/>
        <v>42004.890277777777</v>
      </c>
      <c r="U3050">
        <f t="shared" si="235"/>
        <v>2014</v>
      </c>
    </row>
    <row r="3051" spans="1:21" ht="57.6" x14ac:dyDescent="0.3">
      <c r="A3051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6"/>
        <v>107</v>
      </c>
      <c r="P3051">
        <f t="shared" si="237"/>
        <v>74.069999999999993</v>
      </c>
      <c r="Q3051" s="9" t="s">
        <v>1100</v>
      </c>
      <c r="R3051" s="9" t="s">
        <v>5543</v>
      </c>
      <c r="S3051" s="10">
        <f t="shared" si="238"/>
        <v>42139.014525462961</v>
      </c>
      <c r="T3051" s="10">
        <f t="shared" si="239"/>
        <v>42169.014525462961</v>
      </c>
      <c r="U3051">
        <f t="shared" si="235"/>
        <v>2015</v>
      </c>
    </row>
    <row r="3052" spans="1:21" ht="28.8" x14ac:dyDescent="0.3">
      <c r="A3052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6"/>
        <v>106</v>
      </c>
      <c r="P3052">
        <f t="shared" si="237"/>
        <v>70.67</v>
      </c>
      <c r="Q3052" s="9" t="s">
        <v>1100</v>
      </c>
      <c r="R3052" s="9" t="s">
        <v>5543</v>
      </c>
      <c r="S3052" s="10">
        <f t="shared" si="238"/>
        <v>42465.16851851852</v>
      </c>
      <c r="T3052" s="10">
        <f t="shared" si="239"/>
        <v>42495.16851851852</v>
      </c>
      <c r="U3052">
        <f t="shared" si="235"/>
        <v>2016</v>
      </c>
    </row>
    <row r="3053" spans="1:21" ht="57.6" x14ac:dyDescent="0.3">
      <c r="A3053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6"/>
        <v>24</v>
      </c>
      <c r="P3053">
        <f t="shared" si="237"/>
        <v>23.63</v>
      </c>
      <c r="Q3053" s="9" t="s">
        <v>1100</v>
      </c>
      <c r="R3053" s="9" t="s">
        <v>5543</v>
      </c>
      <c r="S3053" s="10">
        <f t="shared" si="238"/>
        <v>42744.416030092587</v>
      </c>
      <c r="T3053" s="10">
        <f t="shared" si="239"/>
        <v>42774.416030092587</v>
      </c>
      <c r="U3053">
        <f t="shared" si="235"/>
        <v>2017</v>
      </c>
    </row>
    <row r="3054" spans="1:21" ht="43.2" x14ac:dyDescent="0.3">
      <c r="A3054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6"/>
        <v>0</v>
      </c>
      <c r="P3054">
        <f t="shared" si="237"/>
        <v>37.5</v>
      </c>
      <c r="Q3054" s="9" t="s">
        <v>1100</v>
      </c>
      <c r="R3054" s="9" t="s">
        <v>5543</v>
      </c>
      <c r="S3054" s="10">
        <f t="shared" si="238"/>
        <v>42122.670069444444</v>
      </c>
      <c r="T3054" s="10">
        <f t="shared" si="239"/>
        <v>42152.665972222225</v>
      </c>
      <c r="U3054">
        <f t="shared" ref="U3054:U3117" si="240">YEAR(S3054)</f>
        <v>2015</v>
      </c>
    </row>
    <row r="3055" spans="1:21" ht="57.6" x14ac:dyDescent="0.3">
      <c r="A305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6"/>
        <v>0</v>
      </c>
      <c r="P3055">
        <f t="shared" si="237"/>
        <v>13.33</v>
      </c>
      <c r="Q3055" s="9" t="s">
        <v>1100</v>
      </c>
      <c r="R3055" s="9" t="s">
        <v>5543</v>
      </c>
      <c r="S3055" s="10">
        <f t="shared" si="238"/>
        <v>41862.761724537035</v>
      </c>
      <c r="T3055" s="10">
        <f t="shared" si="239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6"/>
        <v>0</v>
      </c>
      <c r="P3056">
        <f t="shared" si="237"/>
        <v>0</v>
      </c>
      <c r="Q3056" s="9" t="s">
        <v>1100</v>
      </c>
      <c r="R3056" s="9" t="s">
        <v>5543</v>
      </c>
      <c r="S3056" s="10">
        <f t="shared" si="238"/>
        <v>42027.832800925928</v>
      </c>
      <c r="T3056" s="10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6"/>
        <v>0</v>
      </c>
      <c r="P3057">
        <f t="shared" si="237"/>
        <v>1</v>
      </c>
      <c r="Q3057" s="9" t="s">
        <v>1100</v>
      </c>
      <c r="R3057" s="9" t="s">
        <v>5543</v>
      </c>
      <c r="S3057" s="10">
        <f t="shared" si="238"/>
        <v>41953.95821759259</v>
      </c>
      <c r="T3057" s="10">
        <f t="shared" si="239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6"/>
        <v>0</v>
      </c>
      <c r="P3058">
        <f t="shared" si="237"/>
        <v>0</v>
      </c>
      <c r="Q3058" s="9" t="s">
        <v>1100</v>
      </c>
      <c r="R3058" s="9" t="s">
        <v>5543</v>
      </c>
      <c r="S3058" s="10">
        <f t="shared" si="238"/>
        <v>41851.636388888888</v>
      </c>
      <c r="T3058" s="10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6"/>
        <v>0</v>
      </c>
      <c r="P3059">
        <f t="shared" si="237"/>
        <v>0</v>
      </c>
      <c r="Q3059" s="9" t="s">
        <v>1100</v>
      </c>
      <c r="R3059" s="9" t="s">
        <v>5543</v>
      </c>
      <c r="S3059" s="10">
        <f t="shared" si="238"/>
        <v>42433.650590277779</v>
      </c>
      <c r="T3059" s="10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6"/>
        <v>0</v>
      </c>
      <c r="P3060">
        <f t="shared" si="237"/>
        <v>1</v>
      </c>
      <c r="Q3060" s="9" t="s">
        <v>1100</v>
      </c>
      <c r="R3060" s="9" t="s">
        <v>5543</v>
      </c>
      <c r="S3060" s="10">
        <f t="shared" si="238"/>
        <v>42460.374305555553</v>
      </c>
      <c r="T3060" s="10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6"/>
        <v>3</v>
      </c>
      <c r="P3061">
        <f t="shared" si="237"/>
        <v>41</v>
      </c>
      <c r="Q3061" s="9" t="s">
        <v>1100</v>
      </c>
      <c r="R3061" s="9" t="s">
        <v>5543</v>
      </c>
      <c r="S3061" s="10">
        <f t="shared" si="238"/>
        <v>41829.935717592591</v>
      </c>
      <c r="T3061" s="10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6"/>
        <v>0</v>
      </c>
      <c r="P3062">
        <f t="shared" si="237"/>
        <v>55.83</v>
      </c>
      <c r="Q3062" s="9" t="s">
        <v>1100</v>
      </c>
      <c r="R3062" s="9" t="s">
        <v>5543</v>
      </c>
      <c r="S3062" s="10">
        <f t="shared" si="238"/>
        <v>42245.274699074071</v>
      </c>
      <c r="T3062" s="10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6"/>
        <v>0</v>
      </c>
      <c r="P3063">
        <f t="shared" si="237"/>
        <v>0</v>
      </c>
      <c r="Q3063" s="9" t="s">
        <v>1100</v>
      </c>
      <c r="R3063" s="9" t="s">
        <v>5543</v>
      </c>
      <c r="S3063" s="10">
        <f t="shared" si="238"/>
        <v>41834.784120370372</v>
      </c>
      <c r="T3063" s="10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6"/>
        <v>67</v>
      </c>
      <c r="P3064">
        <f t="shared" si="237"/>
        <v>99.76</v>
      </c>
      <c r="Q3064" s="9" t="s">
        <v>1100</v>
      </c>
      <c r="R3064" s="9" t="s">
        <v>5543</v>
      </c>
      <c r="S3064" s="10">
        <f t="shared" si="238"/>
        <v>42248.535787037035</v>
      </c>
      <c r="T3064" s="10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6"/>
        <v>20</v>
      </c>
      <c r="P3065">
        <f t="shared" si="237"/>
        <v>25.52</v>
      </c>
      <c r="Q3065" s="9" t="s">
        <v>1100</v>
      </c>
      <c r="R3065" s="9" t="s">
        <v>5543</v>
      </c>
      <c r="S3065" s="10">
        <f t="shared" si="238"/>
        <v>42630.922893518517</v>
      </c>
      <c r="T3065" s="10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6"/>
        <v>11</v>
      </c>
      <c r="P3066">
        <f t="shared" si="237"/>
        <v>117.65</v>
      </c>
      <c r="Q3066" s="9" t="s">
        <v>1100</v>
      </c>
      <c r="R3066" s="9" t="s">
        <v>5543</v>
      </c>
      <c r="S3066" s="10">
        <f t="shared" si="238"/>
        <v>42299.130162037036</v>
      </c>
      <c r="T3066" s="10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6"/>
        <v>0</v>
      </c>
      <c r="P3067">
        <f t="shared" si="237"/>
        <v>5</v>
      </c>
      <c r="Q3067" s="9" t="s">
        <v>1100</v>
      </c>
      <c r="R3067" s="9" t="s">
        <v>5543</v>
      </c>
      <c r="S3067" s="10">
        <f t="shared" si="238"/>
        <v>41825.055231481485</v>
      </c>
      <c r="T3067" s="10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6"/>
        <v>12</v>
      </c>
      <c r="P3068">
        <f t="shared" si="237"/>
        <v>2796.67</v>
      </c>
      <c r="Q3068" s="9" t="s">
        <v>1100</v>
      </c>
      <c r="R3068" s="9" t="s">
        <v>5543</v>
      </c>
      <c r="S3068" s="10">
        <f t="shared" si="238"/>
        <v>42531.228437500002</v>
      </c>
      <c r="T3068" s="10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6"/>
        <v>3</v>
      </c>
      <c r="P3069">
        <f t="shared" si="237"/>
        <v>200</v>
      </c>
      <c r="Q3069" s="9" t="s">
        <v>1100</v>
      </c>
      <c r="R3069" s="9" t="s">
        <v>5543</v>
      </c>
      <c r="S3069" s="10">
        <f t="shared" si="238"/>
        <v>42226.938414351855</v>
      </c>
      <c r="T3069" s="10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6"/>
        <v>0</v>
      </c>
      <c r="P3070">
        <f t="shared" si="237"/>
        <v>87.5</v>
      </c>
      <c r="Q3070" s="9" t="s">
        <v>1100</v>
      </c>
      <c r="R3070" s="9" t="s">
        <v>5543</v>
      </c>
      <c r="S3070" s="10">
        <f t="shared" si="238"/>
        <v>42263.691574074073</v>
      </c>
      <c r="T3070" s="10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6"/>
        <v>14</v>
      </c>
      <c r="P3071">
        <f t="shared" si="237"/>
        <v>20.14</v>
      </c>
      <c r="Q3071" s="9" t="s">
        <v>1100</v>
      </c>
      <c r="R3071" s="9" t="s">
        <v>5543</v>
      </c>
      <c r="S3071" s="10">
        <f t="shared" si="238"/>
        <v>41957.833726851852</v>
      </c>
      <c r="T3071" s="10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6"/>
        <v>3</v>
      </c>
      <c r="P3072">
        <f t="shared" si="237"/>
        <v>20.88</v>
      </c>
      <c r="Q3072" s="9" t="s">
        <v>1100</v>
      </c>
      <c r="R3072" s="9" t="s">
        <v>5543</v>
      </c>
      <c r="S3072" s="10">
        <f t="shared" si="238"/>
        <v>42690.733437499999</v>
      </c>
      <c r="T3072" s="10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6"/>
        <v>60</v>
      </c>
      <c r="P3073">
        <f t="shared" si="237"/>
        <v>61.31</v>
      </c>
      <c r="Q3073" s="9" t="s">
        <v>1100</v>
      </c>
      <c r="R3073" s="9" t="s">
        <v>5543</v>
      </c>
      <c r="S3073" s="10">
        <f t="shared" si="238"/>
        <v>42097.732418981483</v>
      </c>
      <c r="T3073" s="10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241">ROUND(E3074/D3074*100,0)</f>
        <v>0</v>
      </c>
      <c r="P3074">
        <f t="shared" si="237"/>
        <v>1</v>
      </c>
      <c r="Q3074" s="9" t="s">
        <v>1100</v>
      </c>
      <c r="R3074" s="9" t="s">
        <v>5543</v>
      </c>
      <c r="S3074" s="10">
        <f t="shared" si="238"/>
        <v>42658.690532407403</v>
      </c>
      <c r="T3074" s="10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241"/>
        <v>0</v>
      </c>
      <c r="P3075">
        <f t="shared" ref="P3075:P3138" si="242">IFERROR(ROUND(E3075/L3075,2),0)</f>
        <v>92.14</v>
      </c>
      <c r="Q3075" s="9" t="s">
        <v>1100</v>
      </c>
      <c r="R3075" s="9" t="s">
        <v>5543</v>
      </c>
      <c r="S3075" s="10">
        <f t="shared" ref="S3075:S3138" si="243">(((J3075/60)/60)/24)+DATE(1970,1,1)</f>
        <v>42111.684027777781</v>
      </c>
      <c r="T3075" s="10">
        <f t="shared" ref="T3075:T3138" si="244">(((I3075/60)/60)/24)+DATE(1970,1,1)</f>
        <v>42169.804861111115</v>
      </c>
      <c r="U3075">
        <f t="shared" si="240"/>
        <v>2015</v>
      </c>
    </row>
    <row r="3076" spans="1:21" ht="57.6" x14ac:dyDescent="0.3">
      <c r="A3076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1"/>
        <v>0</v>
      </c>
      <c r="P3076">
        <f t="shared" si="242"/>
        <v>7.33</v>
      </c>
      <c r="Q3076" s="9" t="s">
        <v>1100</v>
      </c>
      <c r="R3076" s="9" t="s">
        <v>5543</v>
      </c>
      <c r="S3076" s="10">
        <f t="shared" si="243"/>
        <v>42409.571284722217</v>
      </c>
      <c r="T3076" s="10">
        <f t="shared" si="244"/>
        <v>42439.571284722217</v>
      </c>
      <c r="U3076">
        <f t="shared" si="240"/>
        <v>2016</v>
      </c>
    </row>
    <row r="3077" spans="1:21" ht="43.2" x14ac:dyDescent="0.3">
      <c r="A3077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1"/>
        <v>9</v>
      </c>
      <c r="P3077">
        <f t="shared" si="242"/>
        <v>64.8</v>
      </c>
      <c r="Q3077" s="9" t="s">
        <v>1100</v>
      </c>
      <c r="R3077" s="9" t="s">
        <v>5543</v>
      </c>
      <c r="S3077" s="10">
        <f t="shared" si="243"/>
        <v>42551.102314814809</v>
      </c>
      <c r="T3077" s="10">
        <f t="shared" si="244"/>
        <v>42601.102314814809</v>
      </c>
      <c r="U3077">
        <f t="shared" si="240"/>
        <v>2016</v>
      </c>
    </row>
    <row r="3078" spans="1:21" ht="28.8" x14ac:dyDescent="0.3">
      <c r="A3078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1"/>
        <v>15</v>
      </c>
      <c r="P3078">
        <f t="shared" si="242"/>
        <v>30.12</v>
      </c>
      <c r="Q3078" s="9" t="s">
        <v>1100</v>
      </c>
      <c r="R3078" s="9" t="s">
        <v>5543</v>
      </c>
      <c r="S3078" s="10">
        <f t="shared" si="243"/>
        <v>42226.651886574073</v>
      </c>
      <c r="T3078" s="10">
        <f t="shared" si="244"/>
        <v>42286.651886574073</v>
      </c>
      <c r="U3078">
        <f t="shared" si="240"/>
        <v>2015</v>
      </c>
    </row>
    <row r="3079" spans="1:21" ht="43.2" x14ac:dyDescent="0.3">
      <c r="A3079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1"/>
        <v>0</v>
      </c>
      <c r="P3079">
        <f t="shared" si="242"/>
        <v>52.5</v>
      </c>
      <c r="Q3079" s="9" t="s">
        <v>1100</v>
      </c>
      <c r="R3079" s="9" t="s">
        <v>5543</v>
      </c>
      <c r="S3079" s="10">
        <f t="shared" si="243"/>
        <v>42766.956921296296</v>
      </c>
      <c r="T3079" s="10">
        <f t="shared" si="244"/>
        <v>42796.956921296296</v>
      </c>
      <c r="U3079">
        <f t="shared" si="240"/>
        <v>2017</v>
      </c>
    </row>
    <row r="3080" spans="1:21" ht="43.2" x14ac:dyDescent="0.3">
      <c r="A3080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1"/>
        <v>0</v>
      </c>
      <c r="P3080">
        <f t="shared" si="242"/>
        <v>23.67</v>
      </c>
      <c r="Q3080" s="9" t="s">
        <v>1100</v>
      </c>
      <c r="R3080" s="9" t="s">
        <v>5543</v>
      </c>
      <c r="S3080" s="10">
        <f t="shared" si="243"/>
        <v>42031.138831018514</v>
      </c>
      <c r="T3080" s="10">
        <f t="shared" si="244"/>
        <v>42061.138831018514</v>
      </c>
      <c r="U3080">
        <f t="shared" si="240"/>
        <v>2015</v>
      </c>
    </row>
    <row r="3081" spans="1:21" ht="43.2" x14ac:dyDescent="0.3">
      <c r="A3081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1"/>
        <v>1</v>
      </c>
      <c r="P3081">
        <f t="shared" si="242"/>
        <v>415.78</v>
      </c>
      <c r="Q3081" s="9" t="s">
        <v>1100</v>
      </c>
      <c r="R3081" s="9" t="s">
        <v>5543</v>
      </c>
      <c r="S3081" s="10">
        <f t="shared" si="243"/>
        <v>42055.713368055556</v>
      </c>
      <c r="T3081" s="10">
        <f t="shared" si="244"/>
        <v>42085.671701388885</v>
      </c>
      <c r="U3081">
        <f t="shared" si="240"/>
        <v>2015</v>
      </c>
    </row>
    <row r="3082" spans="1:21" ht="43.2" x14ac:dyDescent="0.3">
      <c r="A3082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1"/>
        <v>0</v>
      </c>
      <c r="P3082">
        <f t="shared" si="242"/>
        <v>53.71</v>
      </c>
      <c r="Q3082" s="9" t="s">
        <v>1100</v>
      </c>
      <c r="R3082" s="9" t="s">
        <v>5543</v>
      </c>
      <c r="S3082" s="10">
        <f t="shared" si="243"/>
        <v>41940.028287037036</v>
      </c>
      <c r="T3082" s="10">
        <f t="shared" si="244"/>
        <v>42000.0699537037</v>
      </c>
      <c r="U3082">
        <f t="shared" si="240"/>
        <v>2014</v>
      </c>
    </row>
    <row r="3083" spans="1:21" ht="43.2" x14ac:dyDescent="0.3">
      <c r="A3083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1"/>
        <v>0</v>
      </c>
      <c r="P3083">
        <f t="shared" si="242"/>
        <v>420.6</v>
      </c>
      <c r="Q3083" s="9" t="s">
        <v>1100</v>
      </c>
      <c r="R3083" s="9" t="s">
        <v>5543</v>
      </c>
      <c r="S3083" s="10">
        <f t="shared" si="243"/>
        <v>42237.181608796294</v>
      </c>
      <c r="T3083" s="10">
        <f t="shared" si="244"/>
        <v>42267.181608796294</v>
      </c>
      <c r="U3083">
        <f t="shared" si="240"/>
        <v>2015</v>
      </c>
    </row>
    <row r="3084" spans="1:21" ht="43.2" x14ac:dyDescent="0.3">
      <c r="A3084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1"/>
        <v>0</v>
      </c>
      <c r="P3084">
        <f t="shared" si="242"/>
        <v>0</v>
      </c>
      <c r="Q3084" s="9" t="s">
        <v>1100</v>
      </c>
      <c r="R3084" s="9" t="s">
        <v>5543</v>
      </c>
      <c r="S3084" s="10">
        <f t="shared" si="243"/>
        <v>42293.922986111109</v>
      </c>
      <c r="T3084" s="10">
        <f t="shared" si="244"/>
        <v>42323.96465277778</v>
      </c>
      <c r="U3084">
        <f t="shared" si="240"/>
        <v>2015</v>
      </c>
    </row>
    <row r="3085" spans="1:21" ht="57.6" x14ac:dyDescent="0.3">
      <c r="A308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1"/>
        <v>0</v>
      </c>
      <c r="P3085">
        <f t="shared" si="242"/>
        <v>18.670000000000002</v>
      </c>
      <c r="Q3085" s="9" t="s">
        <v>1100</v>
      </c>
      <c r="R3085" s="9" t="s">
        <v>5543</v>
      </c>
      <c r="S3085" s="10">
        <f t="shared" si="243"/>
        <v>41853.563402777778</v>
      </c>
      <c r="T3085" s="10">
        <f t="shared" si="244"/>
        <v>41883.208333333336</v>
      </c>
      <c r="U3085">
        <f t="shared" si="240"/>
        <v>2014</v>
      </c>
    </row>
    <row r="3086" spans="1:21" ht="57.6" x14ac:dyDescent="0.3">
      <c r="A3086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1"/>
        <v>12</v>
      </c>
      <c r="P3086">
        <f t="shared" si="242"/>
        <v>78.33</v>
      </c>
      <c r="Q3086" s="9" t="s">
        <v>1100</v>
      </c>
      <c r="R3086" s="9" t="s">
        <v>5543</v>
      </c>
      <c r="S3086" s="10">
        <f t="shared" si="243"/>
        <v>42100.723738425921</v>
      </c>
      <c r="T3086" s="10">
        <f t="shared" si="244"/>
        <v>42129.783333333333</v>
      </c>
      <c r="U3086">
        <f t="shared" si="240"/>
        <v>2015</v>
      </c>
    </row>
    <row r="3087" spans="1:21" ht="43.2" x14ac:dyDescent="0.3">
      <c r="A3087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1"/>
        <v>2</v>
      </c>
      <c r="P3087">
        <f t="shared" si="242"/>
        <v>67.78</v>
      </c>
      <c r="Q3087" s="9" t="s">
        <v>1100</v>
      </c>
      <c r="R3087" s="9" t="s">
        <v>5543</v>
      </c>
      <c r="S3087" s="10">
        <f t="shared" si="243"/>
        <v>42246.883784722217</v>
      </c>
      <c r="T3087" s="10">
        <f t="shared" si="244"/>
        <v>42276.883784722217</v>
      </c>
      <c r="U3087">
        <f t="shared" si="240"/>
        <v>2015</v>
      </c>
    </row>
    <row r="3088" spans="1:21" ht="43.2" x14ac:dyDescent="0.3">
      <c r="A3088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1"/>
        <v>0</v>
      </c>
      <c r="P3088">
        <f t="shared" si="242"/>
        <v>16.670000000000002</v>
      </c>
      <c r="Q3088" s="9" t="s">
        <v>1100</v>
      </c>
      <c r="R3088" s="9" t="s">
        <v>5543</v>
      </c>
      <c r="S3088" s="10">
        <f t="shared" si="243"/>
        <v>42173.67082175926</v>
      </c>
      <c r="T3088" s="10">
        <f t="shared" si="244"/>
        <v>42233.67082175926</v>
      </c>
      <c r="U3088">
        <f t="shared" si="240"/>
        <v>2015</v>
      </c>
    </row>
    <row r="3089" spans="1:21" ht="43.2" x14ac:dyDescent="0.3">
      <c r="A3089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1"/>
        <v>1</v>
      </c>
      <c r="P3089">
        <f t="shared" si="242"/>
        <v>62.5</v>
      </c>
      <c r="Q3089" s="9" t="s">
        <v>1100</v>
      </c>
      <c r="R3089" s="9" t="s">
        <v>5543</v>
      </c>
      <c r="S3089" s="10">
        <f t="shared" si="243"/>
        <v>42665.150347222225</v>
      </c>
      <c r="T3089" s="10">
        <f t="shared" si="244"/>
        <v>42725.192013888889</v>
      </c>
      <c r="U3089">
        <f t="shared" si="240"/>
        <v>2016</v>
      </c>
    </row>
    <row r="3090" spans="1:21" ht="43.2" x14ac:dyDescent="0.3">
      <c r="A3090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1"/>
        <v>0</v>
      </c>
      <c r="P3090">
        <f t="shared" si="242"/>
        <v>42</v>
      </c>
      <c r="Q3090" s="9" t="s">
        <v>1100</v>
      </c>
      <c r="R3090" s="9" t="s">
        <v>5543</v>
      </c>
      <c r="S3090" s="10">
        <f t="shared" si="243"/>
        <v>41981.57230324074</v>
      </c>
      <c r="T3090" s="10">
        <f t="shared" si="244"/>
        <v>42012.570138888885</v>
      </c>
      <c r="U3090">
        <f t="shared" si="240"/>
        <v>2014</v>
      </c>
    </row>
    <row r="3091" spans="1:21" ht="43.2" x14ac:dyDescent="0.3">
      <c r="A3091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1"/>
        <v>23</v>
      </c>
      <c r="P3091">
        <f t="shared" si="242"/>
        <v>130.09</v>
      </c>
      <c r="Q3091" s="9" t="s">
        <v>1100</v>
      </c>
      <c r="R3091" s="9" t="s">
        <v>5543</v>
      </c>
      <c r="S3091" s="10">
        <f t="shared" si="243"/>
        <v>42528.542627314819</v>
      </c>
      <c r="T3091" s="10">
        <f t="shared" si="244"/>
        <v>42560.082638888889</v>
      </c>
      <c r="U3091">
        <f t="shared" si="240"/>
        <v>2016</v>
      </c>
    </row>
    <row r="3092" spans="1:21" ht="43.2" x14ac:dyDescent="0.3">
      <c r="A3092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1"/>
        <v>5</v>
      </c>
      <c r="P3092">
        <f t="shared" si="242"/>
        <v>1270.22</v>
      </c>
      <c r="Q3092" s="9" t="s">
        <v>1100</v>
      </c>
      <c r="R3092" s="9" t="s">
        <v>5543</v>
      </c>
      <c r="S3092" s="10">
        <f t="shared" si="243"/>
        <v>42065.818807870368</v>
      </c>
      <c r="T3092" s="10">
        <f t="shared" si="244"/>
        <v>42125.777141203704</v>
      </c>
      <c r="U3092">
        <f t="shared" si="240"/>
        <v>2015</v>
      </c>
    </row>
    <row r="3093" spans="1:21" ht="57.6" x14ac:dyDescent="0.3">
      <c r="A3093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1"/>
        <v>16</v>
      </c>
      <c r="P3093">
        <f t="shared" si="242"/>
        <v>88.44</v>
      </c>
      <c r="Q3093" s="9" t="s">
        <v>1100</v>
      </c>
      <c r="R3093" s="9" t="s">
        <v>5543</v>
      </c>
      <c r="S3093" s="10">
        <f t="shared" si="243"/>
        <v>42566.948414351849</v>
      </c>
      <c r="T3093" s="10">
        <f t="shared" si="244"/>
        <v>42596.948414351849</v>
      </c>
      <c r="U3093">
        <f t="shared" si="240"/>
        <v>2016</v>
      </c>
    </row>
    <row r="3094" spans="1:21" ht="43.2" x14ac:dyDescent="0.3">
      <c r="A3094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1"/>
        <v>1</v>
      </c>
      <c r="P3094">
        <f t="shared" si="242"/>
        <v>56.34</v>
      </c>
      <c r="Q3094" s="9" t="s">
        <v>1100</v>
      </c>
      <c r="R3094" s="9" t="s">
        <v>5543</v>
      </c>
      <c r="S3094" s="10">
        <f t="shared" si="243"/>
        <v>42255.619351851856</v>
      </c>
      <c r="T3094" s="10">
        <f t="shared" si="244"/>
        <v>42292.916666666672</v>
      </c>
      <c r="U3094">
        <f t="shared" si="240"/>
        <v>2015</v>
      </c>
    </row>
    <row r="3095" spans="1:21" ht="57.6" x14ac:dyDescent="0.3">
      <c r="A309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1"/>
        <v>23</v>
      </c>
      <c r="P3095">
        <f t="shared" si="242"/>
        <v>53.53</v>
      </c>
      <c r="Q3095" s="9" t="s">
        <v>1100</v>
      </c>
      <c r="R3095" s="9" t="s">
        <v>5543</v>
      </c>
      <c r="S3095" s="10">
        <f t="shared" si="243"/>
        <v>41760.909039351849</v>
      </c>
      <c r="T3095" s="10">
        <f t="shared" si="244"/>
        <v>41791.165972222225</v>
      </c>
      <c r="U3095">
        <f t="shared" si="240"/>
        <v>2014</v>
      </c>
    </row>
    <row r="3096" spans="1:21" ht="43.2" x14ac:dyDescent="0.3">
      <c r="A3096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1"/>
        <v>0</v>
      </c>
      <c r="P3096">
        <f t="shared" si="242"/>
        <v>25</v>
      </c>
      <c r="Q3096" s="9" t="s">
        <v>1100</v>
      </c>
      <c r="R3096" s="9" t="s">
        <v>5543</v>
      </c>
      <c r="S3096" s="10">
        <f t="shared" si="243"/>
        <v>42207.795787037037</v>
      </c>
      <c r="T3096" s="10">
        <f t="shared" si="244"/>
        <v>42267.795787037037</v>
      </c>
      <c r="U3096">
        <f t="shared" si="240"/>
        <v>2015</v>
      </c>
    </row>
    <row r="3097" spans="1:21" ht="43.2" x14ac:dyDescent="0.3">
      <c r="A3097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1"/>
        <v>0</v>
      </c>
      <c r="P3097">
        <f t="shared" si="242"/>
        <v>50</v>
      </c>
      <c r="Q3097" s="9" t="s">
        <v>1100</v>
      </c>
      <c r="R3097" s="9" t="s">
        <v>5543</v>
      </c>
      <c r="S3097" s="10">
        <f t="shared" si="243"/>
        <v>42523.025231481486</v>
      </c>
      <c r="T3097" s="10">
        <f t="shared" si="244"/>
        <v>42583.025231481486</v>
      </c>
      <c r="U3097">
        <f t="shared" si="240"/>
        <v>2016</v>
      </c>
    </row>
    <row r="3098" spans="1:21" ht="43.2" x14ac:dyDescent="0.3">
      <c r="A3098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1"/>
        <v>4</v>
      </c>
      <c r="P3098">
        <f t="shared" si="242"/>
        <v>56.79</v>
      </c>
      <c r="Q3098" s="9" t="s">
        <v>1100</v>
      </c>
      <c r="R3098" s="9" t="s">
        <v>5543</v>
      </c>
      <c r="S3098" s="10">
        <f t="shared" si="243"/>
        <v>42114.825532407413</v>
      </c>
      <c r="T3098" s="10">
        <f t="shared" si="244"/>
        <v>42144.825532407413</v>
      </c>
      <c r="U3098">
        <f t="shared" si="240"/>
        <v>2015</v>
      </c>
    </row>
    <row r="3099" spans="1:21" ht="43.2" x14ac:dyDescent="0.3">
      <c r="A3099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1"/>
        <v>17</v>
      </c>
      <c r="P3099">
        <f t="shared" si="242"/>
        <v>40.83</v>
      </c>
      <c r="Q3099" s="9" t="s">
        <v>1100</v>
      </c>
      <c r="R3099" s="9" t="s">
        <v>5543</v>
      </c>
      <c r="S3099" s="10">
        <f t="shared" si="243"/>
        <v>42629.503483796296</v>
      </c>
      <c r="T3099" s="10">
        <f t="shared" si="244"/>
        <v>42650.583333333328</v>
      </c>
      <c r="U3099">
        <f t="shared" si="240"/>
        <v>2016</v>
      </c>
    </row>
    <row r="3100" spans="1:21" ht="43.2" x14ac:dyDescent="0.3">
      <c r="A3100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1"/>
        <v>4</v>
      </c>
      <c r="P3100">
        <f t="shared" si="242"/>
        <v>65.11</v>
      </c>
      <c r="Q3100" s="9" t="s">
        <v>1100</v>
      </c>
      <c r="R3100" s="9" t="s">
        <v>5543</v>
      </c>
      <c r="S3100" s="10">
        <f t="shared" si="243"/>
        <v>42359.792233796295</v>
      </c>
      <c r="T3100" s="10">
        <f t="shared" si="244"/>
        <v>42408.01180555555</v>
      </c>
      <c r="U3100">
        <f t="shared" si="240"/>
        <v>2015</v>
      </c>
    </row>
    <row r="3101" spans="1:21" ht="43.2" x14ac:dyDescent="0.3">
      <c r="A3101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1"/>
        <v>14</v>
      </c>
      <c r="P3101">
        <f t="shared" si="242"/>
        <v>55.6</v>
      </c>
      <c r="Q3101" s="9" t="s">
        <v>1100</v>
      </c>
      <c r="R3101" s="9" t="s">
        <v>5543</v>
      </c>
      <c r="S3101" s="10">
        <f t="shared" si="243"/>
        <v>42382.189710648148</v>
      </c>
      <c r="T3101" s="10">
        <f t="shared" si="244"/>
        <v>42412.189710648148</v>
      </c>
      <c r="U3101">
        <f t="shared" si="240"/>
        <v>2016</v>
      </c>
    </row>
    <row r="3102" spans="1:21" ht="43.2" x14ac:dyDescent="0.3">
      <c r="A3102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1"/>
        <v>15</v>
      </c>
      <c r="P3102">
        <f t="shared" si="242"/>
        <v>140.54</v>
      </c>
      <c r="Q3102" s="9" t="s">
        <v>1100</v>
      </c>
      <c r="R3102" s="9" t="s">
        <v>5543</v>
      </c>
      <c r="S3102" s="10">
        <f t="shared" si="243"/>
        <v>41902.622395833336</v>
      </c>
      <c r="T3102" s="10">
        <f t="shared" si="244"/>
        <v>41932.622395833336</v>
      </c>
      <c r="U3102">
        <f t="shared" si="240"/>
        <v>2014</v>
      </c>
    </row>
    <row r="3103" spans="1:21" ht="57.6" x14ac:dyDescent="0.3">
      <c r="A3103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1"/>
        <v>12</v>
      </c>
      <c r="P3103">
        <f t="shared" si="242"/>
        <v>25</v>
      </c>
      <c r="Q3103" s="9" t="s">
        <v>1100</v>
      </c>
      <c r="R3103" s="9" t="s">
        <v>5543</v>
      </c>
      <c r="S3103" s="10">
        <f t="shared" si="243"/>
        <v>42171.383530092593</v>
      </c>
      <c r="T3103" s="10">
        <f t="shared" si="244"/>
        <v>42201.330555555556</v>
      </c>
      <c r="U3103">
        <f t="shared" si="240"/>
        <v>2015</v>
      </c>
    </row>
    <row r="3104" spans="1:21" ht="57.6" x14ac:dyDescent="0.3">
      <c r="A3104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1"/>
        <v>39</v>
      </c>
      <c r="P3104">
        <f t="shared" si="242"/>
        <v>69.53</v>
      </c>
      <c r="Q3104" s="9" t="s">
        <v>1100</v>
      </c>
      <c r="R3104" s="9" t="s">
        <v>5543</v>
      </c>
      <c r="S3104" s="10">
        <f t="shared" si="243"/>
        <v>42555.340486111112</v>
      </c>
      <c r="T3104" s="10">
        <f t="shared" si="244"/>
        <v>42605.340486111112</v>
      </c>
      <c r="U3104">
        <f t="shared" si="240"/>
        <v>2016</v>
      </c>
    </row>
    <row r="3105" spans="1:21" ht="28.8" x14ac:dyDescent="0.3">
      <c r="A310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1"/>
        <v>0</v>
      </c>
      <c r="P3105">
        <f t="shared" si="242"/>
        <v>5.5</v>
      </c>
      <c r="Q3105" s="9" t="s">
        <v>1100</v>
      </c>
      <c r="R3105" s="9" t="s">
        <v>5543</v>
      </c>
      <c r="S3105" s="10">
        <f t="shared" si="243"/>
        <v>42107.156319444446</v>
      </c>
      <c r="T3105" s="10">
        <f t="shared" si="244"/>
        <v>42167.156319444446</v>
      </c>
      <c r="U3105">
        <f t="shared" si="240"/>
        <v>2015</v>
      </c>
    </row>
    <row r="3106" spans="1:21" ht="43.2" x14ac:dyDescent="0.3">
      <c r="A3106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1"/>
        <v>30</v>
      </c>
      <c r="P3106">
        <f t="shared" si="242"/>
        <v>237</v>
      </c>
      <c r="Q3106" s="9" t="s">
        <v>1100</v>
      </c>
      <c r="R3106" s="9" t="s">
        <v>5543</v>
      </c>
      <c r="S3106" s="10">
        <f t="shared" si="243"/>
        <v>42006.908692129626</v>
      </c>
      <c r="T3106" s="10">
        <f t="shared" si="244"/>
        <v>42038.083333333328</v>
      </c>
      <c r="U3106">
        <f t="shared" si="240"/>
        <v>2015</v>
      </c>
    </row>
    <row r="3107" spans="1:21" ht="43.2" x14ac:dyDescent="0.3">
      <c r="A3107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1"/>
        <v>42</v>
      </c>
      <c r="P3107">
        <f t="shared" si="242"/>
        <v>79.87</v>
      </c>
      <c r="Q3107" s="9" t="s">
        <v>1100</v>
      </c>
      <c r="R3107" s="9" t="s">
        <v>5543</v>
      </c>
      <c r="S3107" s="10">
        <f t="shared" si="243"/>
        <v>41876.718935185185</v>
      </c>
      <c r="T3107" s="10">
        <f t="shared" si="244"/>
        <v>41931.208333333336</v>
      </c>
      <c r="U3107">
        <f t="shared" si="240"/>
        <v>2014</v>
      </c>
    </row>
    <row r="3108" spans="1:21" ht="57.6" x14ac:dyDescent="0.3">
      <c r="A3108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1"/>
        <v>4</v>
      </c>
      <c r="P3108">
        <f t="shared" si="242"/>
        <v>10.25</v>
      </c>
      <c r="Q3108" s="9" t="s">
        <v>1100</v>
      </c>
      <c r="R3108" s="9" t="s">
        <v>5543</v>
      </c>
      <c r="S3108" s="10">
        <f t="shared" si="243"/>
        <v>42241.429120370376</v>
      </c>
      <c r="T3108" s="10">
        <f t="shared" si="244"/>
        <v>42263.916666666672</v>
      </c>
      <c r="U3108">
        <f t="shared" si="240"/>
        <v>2015</v>
      </c>
    </row>
    <row r="3109" spans="1:21" ht="43.2" x14ac:dyDescent="0.3">
      <c r="A3109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41"/>
        <v>20</v>
      </c>
      <c r="P3109">
        <f t="shared" si="242"/>
        <v>272.58999999999997</v>
      </c>
      <c r="Q3109" s="9" t="s">
        <v>1100</v>
      </c>
      <c r="R3109" s="9" t="s">
        <v>5543</v>
      </c>
      <c r="S3109" s="10">
        <f t="shared" si="243"/>
        <v>42128.814247685179</v>
      </c>
      <c r="T3109" s="10">
        <f t="shared" si="244"/>
        <v>42135.814247685179</v>
      </c>
      <c r="U3109">
        <f t="shared" si="240"/>
        <v>2015</v>
      </c>
    </row>
    <row r="3110" spans="1:21" x14ac:dyDescent="0.3">
      <c r="A3110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1"/>
        <v>0</v>
      </c>
      <c r="P3110">
        <f t="shared" si="242"/>
        <v>13</v>
      </c>
      <c r="Q3110" s="9" t="s">
        <v>1100</v>
      </c>
      <c r="R3110" s="9" t="s">
        <v>5543</v>
      </c>
      <c r="S3110" s="10">
        <f t="shared" si="243"/>
        <v>42062.680486111116</v>
      </c>
      <c r="T3110" s="10">
        <f t="shared" si="244"/>
        <v>42122.638819444444</v>
      </c>
      <c r="U3110">
        <f t="shared" si="240"/>
        <v>2015</v>
      </c>
    </row>
    <row r="3111" spans="1:21" ht="43.2" x14ac:dyDescent="0.3">
      <c r="A3111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1"/>
        <v>25</v>
      </c>
      <c r="P3111">
        <f t="shared" si="242"/>
        <v>58.18</v>
      </c>
      <c r="Q3111" s="9" t="s">
        <v>1100</v>
      </c>
      <c r="R3111" s="9" t="s">
        <v>5543</v>
      </c>
      <c r="S3111" s="10">
        <f t="shared" si="243"/>
        <v>41844.125115740739</v>
      </c>
      <c r="T3111" s="10">
        <f t="shared" si="244"/>
        <v>41879.125115740739</v>
      </c>
      <c r="U3111">
        <f t="shared" si="240"/>
        <v>2014</v>
      </c>
    </row>
    <row r="3112" spans="1:21" ht="43.2" x14ac:dyDescent="0.3">
      <c r="A3112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1"/>
        <v>0</v>
      </c>
      <c r="P3112">
        <f t="shared" si="242"/>
        <v>10</v>
      </c>
      <c r="Q3112" s="9" t="s">
        <v>1100</v>
      </c>
      <c r="R3112" s="9" t="s">
        <v>5543</v>
      </c>
      <c r="S3112" s="10">
        <f t="shared" si="243"/>
        <v>42745.031469907408</v>
      </c>
      <c r="T3112" s="10">
        <f t="shared" si="244"/>
        <v>42785.031469907408</v>
      </c>
      <c r="U3112">
        <f t="shared" si="240"/>
        <v>2017</v>
      </c>
    </row>
    <row r="3113" spans="1:21" ht="43.2" x14ac:dyDescent="0.3">
      <c r="A3113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1"/>
        <v>27</v>
      </c>
      <c r="P3113">
        <f t="shared" si="242"/>
        <v>70.11</v>
      </c>
      <c r="Q3113" s="9" t="s">
        <v>1100</v>
      </c>
      <c r="R3113" s="9" t="s">
        <v>5543</v>
      </c>
      <c r="S3113" s="10">
        <f t="shared" si="243"/>
        <v>41885.595138888886</v>
      </c>
      <c r="T3113" s="10">
        <f t="shared" si="244"/>
        <v>41916.595138888886</v>
      </c>
      <c r="U3113">
        <f t="shared" si="240"/>
        <v>2014</v>
      </c>
    </row>
    <row r="3114" spans="1:21" ht="43.2" x14ac:dyDescent="0.3">
      <c r="A3114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1"/>
        <v>5</v>
      </c>
      <c r="P3114">
        <f t="shared" si="242"/>
        <v>57.89</v>
      </c>
      <c r="Q3114" s="9" t="s">
        <v>1100</v>
      </c>
      <c r="R3114" s="9" t="s">
        <v>5543</v>
      </c>
      <c r="S3114" s="10">
        <f t="shared" si="243"/>
        <v>42615.121921296297</v>
      </c>
      <c r="T3114" s="10">
        <f t="shared" si="244"/>
        <v>42675.121921296297</v>
      </c>
      <c r="U3114">
        <f t="shared" si="240"/>
        <v>2016</v>
      </c>
    </row>
    <row r="3115" spans="1:21" ht="43.2" x14ac:dyDescent="0.3">
      <c r="A311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1"/>
        <v>4</v>
      </c>
      <c r="P3115">
        <f t="shared" si="242"/>
        <v>125.27</v>
      </c>
      <c r="Q3115" s="9" t="s">
        <v>1100</v>
      </c>
      <c r="R3115" s="9" t="s">
        <v>5543</v>
      </c>
      <c r="S3115" s="10">
        <f t="shared" si="243"/>
        <v>42081.731273148151</v>
      </c>
      <c r="T3115" s="10">
        <f t="shared" si="244"/>
        <v>42111.731273148151</v>
      </c>
      <c r="U3115">
        <f t="shared" si="240"/>
        <v>2015</v>
      </c>
    </row>
    <row r="3116" spans="1:21" ht="43.2" x14ac:dyDescent="0.3">
      <c r="A3116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1"/>
        <v>0</v>
      </c>
      <c r="P3116">
        <f t="shared" si="242"/>
        <v>0</v>
      </c>
      <c r="Q3116" s="9" t="s">
        <v>1100</v>
      </c>
      <c r="R3116" s="9" t="s">
        <v>5543</v>
      </c>
      <c r="S3116" s="10">
        <f t="shared" si="243"/>
        <v>41843.632523148146</v>
      </c>
      <c r="T3116" s="10">
        <f t="shared" si="244"/>
        <v>41903.632523148146</v>
      </c>
      <c r="U3116">
        <f t="shared" si="240"/>
        <v>2014</v>
      </c>
    </row>
    <row r="3117" spans="1:21" ht="43.2" x14ac:dyDescent="0.3">
      <c r="A3117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1"/>
        <v>3</v>
      </c>
      <c r="P3117">
        <f t="shared" si="242"/>
        <v>300</v>
      </c>
      <c r="Q3117" s="9" t="s">
        <v>1100</v>
      </c>
      <c r="R3117" s="9" t="s">
        <v>5543</v>
      </c>
      <c r="S3117" s="10">
        <f t="shared" si="243"/>
        <v>42496.447071759263</v>
      </c>
      <c r="T3117" s="10">
        <f t="shared" si="244"/>
        <v>42526.447071759263</v>
      </c>
      <c r="U3117">
        <f t="shared" si="240"/>
        <v>2016</v>
      </c>
    </row>
    <row r="3118" spans="1:21" ht="43.2" x14ac:dyDescent="0.3">
      <c r="A3118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1"/>
        <v>57</v>
      </c>
      <c r="P3118">
        <f t="shared" si="242"/>
        <v>43</v>
      </c>
      <c r="Q3118" s="9" t="s">
        <v>1100</v>
      </c>
      <c r="R3118" s="9" t="s">
        <v>5543</v>
      </c>
      <c r="S3118" s="10">
        <f t="shared" si="243"/>
        <v>42081.515335648146</v>
      </c>
      <c r="T3118" s="10">
        <f t="shared" si="244"/>
        <v>42095.515335648146</v>
      </c>
      <c r="U3118">
        <f t="shared" ref="U3118:U3181" si="245">YEAR(S3118)</f>
        <v>2015</v>
      </c>
    </row>
    <row r="3119" spans="1:21" ht="43.2" x14ac:dyDescent="0.3">
      <c r="A3119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1"/>
        <v>0</v>
      </c>
      <c r="P3119">
        <f t="shared" si="242"/>
        <v>1</v>
      </c>
      <c r="Q3119" s="9" t="s">
        <v>1100</v>
      </c>
      <c r="R3119" s="9" t="s">
        <v>5543</v>
      </c>
      <c r="S3119" s="10">
        <f t="shared" si="243"/>
        <v>42509.374537037031</v>
      </c>
      <c r="T3119" s="10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1"/>
        <v>0</v>
      </c>
      <c r="P3120">
        <f t="shared" si="242"/>
        <v>775</v>
      </c>
      <c r="Q3120" s="9" t="s">
        <v>1100</v>
      </c>
      <c r="R3120" s="9" t="s">
        <v>5543</v>
      </c>
      <c r="S3120" s="10">
        <f t="shared" si="243"/>
        <v>42534.649571759262</v>
      </c>
      <c r="T3120" s="10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1"/>
        <v>0</v>
      </c>
      <c r="P3121">
        <f t="shared" si="242"/>
        <v>5</v>
      </c>
      <c r="Q3121" s="9" t="s">
        <v>1100</v>
      </c>
      <c r="R3121" s="9" t="s">
        <v>5543</v>
      </c>
      <c r="S3121" s="10">
        <f t="shared" si="243"/>
        <v>42060.04550925926</v>
      </c>
      <c r="T3121" s="10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1"/>
        <v>0</v>
      </c>
      <c r="P3122">
        <f t="shared" si="242"/>
        <v>12.8</v>
      </c>
      <c r="Q3122" s="9" t="s">
        <v>1100</v>
      </c>
      <c r="R3122" s="9" t="s">
        <v>5543</v>
      </c>
      <c r="S3122" s="10">
        <f t="shared" si="243"/>
        <v>42435.942083333335</v>
      </c>
      <c r="T3122" s="10">
        <f t="shared" si="244"/>
        <v>42495.900416666671</v>
      </c>
      <c r="U3122">
        <f t="shared" si="245"/>
        <v>2016</v>
      </c>
    </row>
    <row r="3123" spans="1:21" ht="28.8" x14ac:dyDescent="0.3">
      <c r="A3123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1"/>
        <v>1</v>
      </c>
      <c r="P3123">
        <f t="shared" si="242"/>
        <v>10</v>
      </c>
      <c r="Q3123" s="9" t="s">
        <v>1100</v>
      </c>
      <c r="R3123" s="9" t="s">
        <v>5543</v>
      </c>
      <c r="S3123" s="10">
        <f t="shared" si="243"/>
        <v>41848.679803240739</v>
      </c>
      <c r="T3123" s="10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1"/>
        <v>58</v>
      </c>
      <c r="P3124">
        <f t="shared" si="242"/>
        <v>58</v>
      </c>
      <c r="Q3124" s="9" t="s">
        <v>1100</v>
      </c>
      <c r="R3124" s="9" t="s">
        <v>5543</v>
      </c>
      <c r="S3124" s="10">
        <f t="shared" si="243"/>
        <v>42678.932083333333</v>
      </c>
      <c r="T3124" s="10">
        <f t="shared" si="244"/>
        <v>42683.973750000005</v>
      </c>
      <c r="U3124">
        <f t="shared" si="245"/>
        <v>2016</v>
      </c>
    </row>
    <row r="3125" spans="1:21" ht="43.2" x14ac:dyDescent="0.3">
      <c r="A312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1"/>
        <v>68</v>
      </c>
      <c r="P3125">
        <f t="shared" si="242"/>
        <v>244.8</v>
      </c>
      <c r="Q3125" s="9" t="s">
        <v>1100</v>
      </c>
      <c r="R3125" s="9" t="s">
        <v>5543</v>
      </c>
      <c r="S3125" s="10">
        <f t="shared" si="243"/>
        <v>42530.993032407408</v>
      </c>
      <c r="T3125" s="10">
        <f t="shared" si="244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1"/>
        <v>0</v>
      </c>
      <c r="P3126">
        <f t="shared" si="242"/>
        <v>6.5</v>
      </c>
      <c r="Q3126" s="9" t="s">
        <v>1100</v>
      </c>
      <c r="R3126" s="9" t="s">
        <v>5543</v>
      </c>
      <c r="S3126" s="10">
        <f t="shared" si="243"/>
        <v>41977.780104166668</v>
      </c>
      <c r="T3126" s="10">
        <f t="shared" si="244"/>
        <v>42037.780104166668</v>
      </c>
      <c r="U3126">
        <f t="shared" si="245"/>
        <v>2014</v>
      </c>
    </row>
    <row r="3127" spans="1:21" x14ac:dyDescent="0.3">
      <c r="A3127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1"/>
        <v>0</v>
      </c>
      <c r="P3127">
        <f t="shared" si="242"/>
        <v>0</v>
      </c>
      <c r="Q3127" s="9" t="s">
        <v>1100</v>
      </c>
      <c r="R3127" s="9" t="s">
        <v>5543</v>
      </c>
      <c r="S3127" s="10">
        <f t="shared" si="243"/>
        <v>42346.20685185185</v>
      </c>
      <c r="T3127" s="10">
        <f t="shared" si="244"/>
        <v>42376.20685185185</v>
      </c>
      <c r="U3127">
        <f t="shared" si="245"/>
        <v>2015</v>
      </c>
    </row>
    <row r="3128" spans="1:21" ht="72" x14ac:dyDescent="0.3">
      <c r="A3128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1"/>
        <v>4</v>
      </c>
      <c r="P3128">
        <f t="shared" si="242"/>
        <v>61.18</v>
      </c>
      <c r="Q3128" s="9" t="s">
        <v>1100</v>
      </c>
      <c r="R3128" s="9" t="s">
        <v>5543</v>
      </c>
      <c r="S3128" s="10">
        <f t="shared" si="243"/>
        <v>42427.01807870371</v>
      </c>
      <c r="T3128" s="10">
        <f t="shared" si="244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1"/>
        <v>0</v>
      </c>
      <c r="P3129">
        <f t="shared" si="242"/>
        <v>0</v>
      </c>
      <c r="Q3129" s="9" t="s">
        <v>1100</v>
      </c>
      <c r="R3129" s="9" t="s">
        <v>5543</v>
      </c>
      <c r="S3129" s="10">
        <f t="shared" si="243"/>
        <v>42034.856817129628</v>
      </c>
      <c r="T3129" s="10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1"/>
        <v>109</v>
      </c>
      <c r="P3130">
        <f t="shared" si="242"/>
        <v>139.24</v>
      </c>
      <c r="Q3130" s="9" t="s">
        <v>1100</v>
      </c>
      <c r="R3130" s="9" t="s">
        <v>1101</v>
      </c>
      <c r="S3130" s="10">
        <f t="shared" si="243"/>
        <v>42780.825706018513</v>
      </c>
      <c r="T3130" s="10">
        <f t="shared" si="244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1"/>
        <v>1</v>
      </c>
      <c r="P3131">
        <f t="shared" si="242"/>
        <v>10</v>
      </c>
      <c r="Q3131" s="9" t="s">
        <v>1100</v>
      </c>
      <c r="R3131" s="9" t="s">
        <v>1101</v>
      </c>
      <c r="S3131" s="10">
        <f t="shared" si="243"/>
        <v>42803.842812499999</v>
      </c>
      <c r="T3131" s="10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1"/>
        <v>4</v>
      </c>
      <c r="P3132">
        <f t="shared" si="242"/>
        <v>93.75</v>
      </c>
      <c r="Q3132" s="9" t="s">
        <v>1100</v>
      </c>
      <c r="R3132" s="9" t="s">
        <v>1101</v>
      </c>
      <c r="S3132" s="10">
        <f t="shared" si="243"/>
        <v>42808.640231481477</v>
      </c>
      <c r="T3132" s="10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1"/>
        <v>16</v>
      </c>
      <c r="P3133">
        <f t="shared" si="242"/>
        <v>53.75</v>
      </c>
      <c r="Q3133" s="9" t="s">
        <v>1100</v>
      </c>
      <c r="R3133" s="9" t="s">
        <v>1101</v>
      </c>
      <c r="S3133" s="10">
        <f t="shared" si="243"/>
        <v>42803.579224537039</v>
      </c>
      <c r="T3133" s="10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1"/>
        <v>0</v>
      </c>
      <c r="P3134">
        <f t="shared" si="242"/>
        <v>10</v>
      </c>
      <c r="Q3134" s="9" t="s">
        <v>1100</v>
      </c>
      <c r="R3134" s="9" t="s">
        <v>1101</v>
      </c>
      <c r="S3134" s="10">
        <f t="shared" si="243"/>
        <v>42786.350231481483</v>
      </c>
      <c r="T3134" s="10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1"/>
        <v>108</v>
      </c>
      <c r="P3135">
        <f t="shared" si="242"/>
        <v>33.75</v>
      </c>
      <c r="Q3135" s="9" t="s">
        <v>1100</v>
      </c>
      <c r="R3135" s="9" t="s">
        <v>1101</v>
      </c>
      <c r="S3135" s="10">
        <f t="shared" si="243"/>
        <v>42788.565208333333</v>
      </c>
      <c r="T3135" s="10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1"/>
        <v>23</v>
      </c>
      <c r="P3136">
        <f t="shared" si="242"/>
        <v>18.75</v>
      </c>
      <c r="Q3136" s="9" t="s">
        <v>1100</v>
      </c>
      <c r="R3136" s="9" t="s">
        <v>1101</v>
      </c>
      <c r="S3136" s="10">
        <f t="shared" si="243"/>
        <v>42800.720127314817</v>
      </c>
      <c r="T3136" s="10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1"/>
        <v>21</v>
      </c>
      <c r="P3137">
        <f t="shared" si="242"/>
        <v>23.14</v>
      </c>
      <c r="Q3137" s="9" t="s">
        <v>1100</v>
      </c>
      <c r="R3137" s="9" t="s">
        <v>1101</v>
      </c>
      <c r="S3137" s="10">
        <f t="shared" si="243"/>
        <v>42807.151863425926</v>
      </c>
      <c r="T3137" s="10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246">ROUND(E3138/D3138*100,0)</f>
        <v>128</v>
      </c>
      <c r="P3138">
        <f t="shared" si="242"/>
        <v>29.05</v>
      </c>
      <c r="Q3138" s="9" t="s">
        <v>1100</v>
      </c>
      <c r="R3138" s="9" t="s">
        <v>1101</v>
      </c>
      <c r="S3138" s="10">
        <f t="shared" si="243"/>
        <v>42789.462430555555</v>
      </c>
      <c r="T3138" s="10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246"/>
        <v>3</v>
      </c>
      <c r="P3139">
        <f t="shared" ref="P3139:P3202" si="247">IFERROR(ROUND(E3139/L3139,2),0)</f>
        <v>50</v>
      </c>
      <c r="Q3139" s="9" t="s">
        <v>1100</v>
      </c>
      <c r="R3139" s="9" t="s">
        <v>1101</v>
      </c>
      <c r="S3139" s="10">
        <f t="shared" ref="S3139:S3202" si="248">(((J3139/60)/60)/24)+DATE(1970,1,1)</f>
        <v>42807.885057870371</v>
      </c>
      <c r="T3139" s="10">
        <f t="shared" ref="T3139:T3202" si="249">(((I3139/60)/60)/24)+DATE(1970,1,1)</f>
        <v>42858.8</v>
      </c>
      <c r="U3139">
        <f t="shared" si="245"/>
        <v>2017</v>
      </c>
    </row>
    <row r="3140" spans="1:21" ht="57.6" x14ac:dyDescent="0.3">
      <c r="A3140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6"/>
        <v>0</v>
      </c>
      <c r="P3140">
        <f t="shared" si="247"/>
        <v>0</v>
      </c>
      <c r="Q3140" s="9" t="s">
        <v>1100</v>
      </c>
      <c r="R3140" s="9" t="s">
        <v>1101</v>
      </c>
      <c r="S3140" s="10">
        <f t="shared" si="248"/>
        <v>42809.645914351851</v>
      </c>
      <c r="T3140" s="10">
        <f t="shared" si="249"/>
        <v>42828.645914351851</v>
      </c>
      <c r="U3140">
        <f t="shared" si="245"/>
        <v>2017</v>
      </c>
    </row>
    <row r="3141" spans="1:21" ht="43.2" x14ac:dyDescent="0.3">
      <c r="A3141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6"/>
        <v>5</v>
      </c>
      <c r="P3141">
        <f t="shared" si="247"/>
        <v>450</v>
      </c>
      <c r="Q3141" s="9" t="s">
        <v>1100</v>
      </c>
      <c r="R3141" s="9" t="s">
        <v>1101</v>
      </c>
      <c r="S3141" s="10">
        <f t="shared" si="248"/>
        <v>42785.270370370374</v>
      </c>
      <c r="T3141" s="10">
        <f t="shared" si="249"/>
        <v>42819.189583333333</v>
      </c>
      <c r="U3141">
        <f t="shared" si="245"/>
        <v>2017</v>
      </c>
    </row>
    <row r="3142" spans="1:21" ht="57.6" x14ac:dyDescent="0.3">
      <c r="A3142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6"/>
        <v>1</v>
      </c>
      <c r="P3142">
        <f t="shared" si="247"/>
        <v>24</v>
      </c>
      <c r="Q3142" s="9" t="s">
        <v>1100</v>
      </c>
      <c r="R3142" s="9" t="s">
        <v>1101</v>
      </c>
      <c r="S3142" s="10">
        <f t="shared" si="248"/>
        <v>42802.718784722223</v>
      </c>
      <c r="T3142" s="10">
        <f t="shared" si="249"/>
        <v>42832.677118055552</v>
      </c>
      <c r="U3142">
        <f t="shared" si="245"/>
        <v>2017</v>
      </c>
    </row>
    <row r="3143" spans="1:21" ht="57.6" x14ac:dyDescent="0.3">
      <c r="A3143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6"/>
        <v>52</v>
      </c>
      <c r="P3143">
        <f t="shared" si="247"/>
        <v>32.25</v>
      </c>
      <c r="Q3143" s="9" t="s">
        <v>1100</v>
      </c>
      <c r="R3143" s="9" t="s">
        <v>1101</v>
      </c>
      <c r="S3143" s="10">
        <f t="shared" si="248"/>
        <v>42800.753333333334</v>
      </c>
      <c r="T3143" s="10">
        <f t="shared" si="249"/>
        <v>42841.833333333328</v>
      </c>
      <c r="U3143">
        <f t="shared" si="245"/>
        <v>2017</v>
      </c>
    </row>
    <row r="3144" spans="1:21" ht="43.2" x14ac:dyDescent="0.3">
      <c r="A3144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6"/>
        <v>2</v>
      </c>
      <c r="P3144">
        <f t="shared" si="247"/>
        <v>15</v>
      </c>
      <c r="Q3144" s="9" t="s">
        <v>1100</v>
      </c>
      <c r="R3144" s="9" t="s">
        <v>1101</v>
      </c>
      <c r="S3144" s="10">
        <f t="shared" si="248"/>
        <v>42783.513182870374</v>
      </c>
      <c r="T3144" s="10">
        <f t="shared" si="249"/>
        <v>42813.471516203703</v>
      </c>
      <c r="U3144">
        <f t="shared" si="245"/>
        <v>2017</v>
      </c>
    </row>
    <row r="3145" spans="1:21" ht="57.6" x14ac:dyDescent="0.3">
      <c r="A314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6"/>
        <v>0</v>
      </c>
      <c r="P3145">
        <f t="shared" si="247"/>
        <v>0</v>
      </c>
      <c r="Q3145" s="9" t="s">
        <v>1100</v>
      </c>
      <c r="R3145" s="9" t="s">
        <v>1101</v>
      </c>
      <c r="S3145" s="10">
        <f t="shared" si="248"/>
        <v>42808.358287037037</v>
      </c>
      <c r="T3145" s="10">
        <f t="shared" si="249"/>
        <v>42834.358287037037</v>
      </c>
      <c r="U3145">
        <f t="shared" si="245"/>
        <v>2017</v>
      </c>
    </row>
    <row r="3146" spans="1:21" ht="57.6" x14ac:dyDescent="0.3">
      <c r="A3146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6"/>
        <v>75</v>
      </c>
      <c r="P3146">
        <f t="shared" si="247"/>
        <v>251.33</v>
      </c>
      <c r="Q3146" s="9" t="s">
        <v>1100</v>
      </c>
      <c r="R3146" s="9" t="s">
        <v>1101</v>
      </c>
      <c r="S3146" s="10">
        <f t="shared" si="248"/>
        <v>42796.538275462968</v>
      </c>
      <c r="T3146" s="10">
        <f t="shared" si="249"/>
        <v>42813.25</v>
      </c>
      <c r="U3146">
        <f t="shared" si="245"/>
        <v>2017</v>
      </c>
    </row>
    <row r="3147" spans="1:21" ht="43.2" x14ac:dyDescent="0.3">
      <c r="A3147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6"/>
        <v>0</v>
      </c>
      <c r="P3147">
        <f t="shared" si="247"/>
        <v>0</v>
      </c>
      <c r="Q3147" s="9" t="s">
        <v>1100</v>
      </c>
      <c r="R3147" s="9" t="s">
        <v>1101</v>
      </c>
      <c r="S3147" s="10">
        <f t="shared" si="248"/>
        <v>42762.040902777779</v>
      </c>
      <c r="T3147" s="10">
        <f t="shared" si="249"/>
        <v>42821.999236111107</v>
      </c>
      <c r="U3147">
        <f t="shared" si="245"/>
        <v>2017</v>
      </c>
    </row>
    <row r="3148" spans="1:21" ht="43.2" x14ac:dyDescent="0.3">
      <c r="A3148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6"/>
        <v>11</v>
      </c>
      <c r="P3148">
        <f t="shared" si="247"/>
        <v>437.5</v>
      </c>
      <c r="Q3148" s="9" t="s">
        <v>1100</v>
      </c>
      <c r="R3148" s="9" t="s">
        <v>1101</v>
      </c>
      <c r="S3148" s="10">
        <f t="shared" si="248"/>
        <v>42796.682476851856</v>
      </c>
      <c r="T3148" s="10">
        <f t="shared" si="249"/>
        <v>42841.640810185185</v>
      </c>
      <c r="U3148">
        <f t="shared" si="245"/>
        <v>2017</v>
      </c>
    </row>
    <row r="3149" spans="1:21" ht="43.2" x14ac:dyDescent="0.3">
      <c r="A3149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6"/>
        <v>118</v>
      </c>
      <c r="P3149">
        <f t="shared" si="247"/>
        <v>110.35</v>
      </c>
      <c r="Q3149" s="9" t="s">
        <v>1100</v>
      </c>
      <c r="R3149" s="9" t="s">
        <v>1101</v>
      </c>
      <c r="S3149" s="10">
        <f t="shared" si="248"/>
        <v>41909.969386574077</v>
      </c>
      <c r="T3149" s="10">
        <f t="shared" si="249"/>
        <v>41950.011053240742</v>
      </c>
      <c r="U3149">
        <f t="shared" si="245"/>
        <v>2014</v>
      </c>
    </row>
    <row r="3150" spans="1:21" ht="28.8" x14ac:dyDescent="0.3">
      <c r="A3150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6"/>
        <v>131</v>
      </c>
      <c r="P3150">
        <f t="shared" si="247"/>
        <v>41.42</v>
      </c>
      <c r="Q3150" s="9" t="s">
        <v>1100</v>
      </c>
      <c r="R3150" s="9" t="s">
        <v>1101</v>
      </c>
      <c r="S3150" s="10">
        <f t="shared" si="248"/>
        <v>41891.665324074071</v>
      </c>
      <c r="T3150" s="10">
        <f t="shared" si="249"/>
        <v>41913.166666666664</v>
      </c>
      <c r="U3150">
        <f t="shared" si="245"/>
        <v>2014</v>
      </c>
    </row>
    <row r="3151" spans="1:21" ht="43.2" x14ac:dyDescent="0.3">
      <c r="A3151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6"/>
        <v>104</v>
      </c>
      <c r="P3151">
        <f t="shared" si="247"/>
        <v>52</v>
      </c>
      <c r="Q3151" s="9" t="s">
        <v>1100</v>
      </c>
      <c r="R3151" s="9" t="s">
        <v>1101</v>
      </c>
      <c r="S3151" s="10">
        <f t="shared" si="248"/>
        <v>41226.017361111109</v>
      </c>
      <c r="T3151" s="10">
        <f t="shared" si="249"/>
        <v>41250.083333333336</v>
      </c>
      <c r="U3151">
        <f t="shared" si="245"/>
        <v>2012</v>
      </c>
    </row>
    <row r="3152" spans="1:21" ht="57.6" x14ac:dyDescent="0.3">
      <c r="A3152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6"/>
        <v>101</v>
      </c>
      <c r="P3152">
        <f t="shared" si="247"/>
        <v>33.99</v>
      </c>
      <c r="Q3152" s="9" t="s">
        <v>1100</v>
      </c>
      <c r="R3152" s="9" t="s">
        <v>1101</v>
      </c>
      <c r="S3152" s="10">
        <f t="shared" si="248"/>
        <v>40478.263923611114</v>
      </c>
      <c r="T3152" s="10">
        <f t="shared" si="249"/>
        <v>40568.166666666664</v>
      </c>
      <c r="U3152">
        <f t="shared" si="245"/>
        <v>2010</v>
      </c>
    </row>
    <row r="3153" spans="1:21" ht="43.2" x14ac:dyDescent="0.3">
      <c r="A3153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6"/>
        <v>100</v>
      </c>
      <c r="P3153">
        <f t="shared" si="247"/>
        <v>103.35</v>
      </c>
      <c r="Q3153" s="9" t="s">
        <v>1100</v>
      </c>
      <c r="R3153" s="9" t="s">
        <v>1101</v>
      </c>
      <c r="S3153" s="10">
        <f t="shared" si="248"/>
        <v>41862.83997685185</v>
      </c>
      <c r="T3153" s="10">
        <f t="shared" si="249"/>
        <v>41892.83997685185</v>
      </c>
      <c r="U3153">
        <f t="shared" si="245"/>
        <v>2014</v>
      </c>
    </row>
    <row r="3154" spans="1:21" ht="43.2" x14ac:dyDescent="0.3">
      <c r="A3154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6"/>
        <v>106</v>
      </c>
      <c r="P3154">
        <f t="shared" si="247"/>
        <v>34.79</v>
      </c>
      <c r="Q3154" s="9" t="s">
        <v>1100</v>
      </c>
      <c r="R3154" s="9" t="s">
        <v>1101</v>
      </c>
      <c r="S3154" s="10">
        <f t="shared" si="248"/>
        <v>41550.867673611108</v>
      </c>
      <c r="T3154" s="10">
        <f t="shared" si="249"/>
        <v>41580.867673611108</v>
      </c>
      <c r="U3154">
        <f t="shared" si="245"/>
        <v>2013</v>
      </c>
    </row>
    <row r="3155" spans="1:21" ht="43.2" x14ac:dyDescent="0.3">
      <c r="A315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6"/>
        <v>336</v>
      </c>
      <c r="P3155">
        <f t="shared" si="247"/>
        <v>41.77</v>
      </c>
      <c r="Q3155" s="9" t="s">
        <v>1100</v>
      </c>
      <c r="R3155" s="9" t="s">
        <v>1101</v>
      </c>
      <c r="S3155" s="10">
        <f t="shared" si="248"/>
        <v>40633.154363425929</v>
      </c>
      <c r="T3155" s="10">
        <f t="shared" si="249"/>
        <v>40664.207638888889</v>
      </c>
      <c r="U3155">
        <f t="shared" si="245"/>
        <v>2011</v>
      </c>
    </row>
    <row r="3156" spans="1:21" ht="43.2" x14ac:dyDescent="0.3">
      <c r="A3156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6"/>
        <v>113</v>
      </c>
      <c r="P3156">
        <f t="shared" si="247"/>
        <v>64.27</v>
      </c>
      <c r="Q3156" s="9" t="s">
        <v>1100</v>
      </c>
      <c r="R3156" s="9" t="s">
        <v>1101</v>
      </c>
      <c r="S3156" s="10">
        <f t="shared" si="248"/>
        <v>40970.875671296293</v>
      </c>
      <c r="T3156" s="10">
        <f t="shared" si="249"/>
        <v>41000.834004629629</v>
      </c>
      <c r="U3156">
        <f t="shared" si="245"/>
        <v>2012</v>
      </c>
    </row>
    <row r="3157" spans="1:21" ht="43.2" x14ac:dyDescent="0.3">
      <c r="A3157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6"/>
        <v>189</v>
      </c>
      <c r="P3157">
        <f t="shared" si="247"/>
        <v>31.21</v>
      </c>
      <c r="Q3157" s="9" t="s">
        <v>1100</v>
      </c>
      <c r="R3157" s="9" t="s">
        <v>1101</v>
      </c>
      <c r="S3157" s="10">
        <f t="shared" si="248"/>
        <v>41233.499131944445</v>
      </c>
      <c r="T3157" s="10">
        <f t="shared" si="249"/>
        <v>41263.499131944445</v>
      </c>
      <c r="U3157">
        <f t="shared" si="245"/>
        <v>2012</v>
      </c>
    </row>
    <row r="3158" spans="1:21" ht="43.2" x14ac:dyDescent="0.3">
      <c r="A3158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6"/>
        <v>102</v>
      </c>
      <c r="P3158">
        <f t="shared" si="247"/>
        <v>62.92</v>
      </c>
      <c r="Q3158" s="9" t="s">
        <v>1100</v>
      </c>
      <c r="R3158" s="9" t="s">
        <v>1101</v>
      </c>
      <c r="S3158" s="10">
        <f t="shared" si="248"/>
        <v>41026.953055555554</v>
      </c>
      <c r="T3158" s="10">
        <f t="shared" si="249"/>
        <v>41061.953055555554</v>
      </c>
      <c r="U3158">
        <f t="shared" si="245"/>
        <v>2012</v>
      </c>
    </row>
    <row r="3159" spans="1:21" ht="28.8" x14ac:dyDescent="0.3">
      <c r="A3159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6"/>
        <v>101</v>
      </c>
      <c r="P3159">
        <f t="shared" si="247"/>
        <v>98.54</v>
      </c>
      <c r="Q3159" s="9" t="s">
        <v>1100</v>
      </c>
      <c r="R3159" s="9" t="s">
        <v>1101</v>
      </c>
      <c r="S3159" s="10">
        <f t="shared" si="248"/>
        <v>41829.788252314815</v>
      </c>
      <c r="T3159" s="10">
        <f t="shared" si="249"/>
        <v>41839.208333333336</v>
      </c>
      <c r="U3159">
        <f t="shared" si="245"/>
        <v>2014</v>
      </c>
    </row>
    <row r="3160" spans="1:21" ht="28.8" x14ac:dyDescent="0.3">
      <c r="A3160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6"/>
        <v>114</v>
      </c>
      <c r="P3160">
        <f t="shared" si="247"/>
        <v>82.61</v>
      </c>
      <c r="Q3160" s="9" t="s">
        <v>1100</v>
      </c>
      <c r="R3160" s="9" t="s">
        <v>1101</v>
      </c>
      <c r="S3160" s="10">
        <f t="shared" si="248"/>
        <v>41447.839722222219</v>
      </c>
      <c r="T3160" s="10">
        <f t="shared" si="249"/>
        <v>41477.839722222219</v>
      </c>
      <c r="U3160">
        <f t="shared" si="245"/>
        <v>2013</v>
      </c>
    </row>
    <row r="3161" spans="1:21" ht="43.2" x14ac:dyDescent="0.3">
      <c r="A3161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6"/>
        <v>133</v>
      </c>
      <c r="P3161">
        <f t="shared" si="247"/>
        <v>38.5</v>
      </c>
      <c r="Q3161" s="9" t="s">
        <v>1100</v>
      </c>
      <c r="R3161" s="9" t="s">
        <v>1101</v>
      </c>
      <c r="S3161" s="10">
        <f t="shared" si="248"/>
        <v>40884.066678240742</v>
      </c>
      <c r="T3161" s="10">
        <f t="shared" si="249"/>
        <v>40926.958333333336</v>
      </c>
      <c r="U3161">
        <f t="shared" si="245"/>
        <v>2011</v>
      </c>
    </row>
    <row r="3162" spans="1:21" ht="43.2" x14ac:dyDescent="0.3">
      <c r="A3162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6"/>
        <v>102</v>
      </c>
      <c r="P3162">
        <f t="shared" si="247"/>
        <v>80.16</v>
      </c>
      <c r="Q3162" s="9" t="s">
        <v>1100</v>
      </c>
      <c r="R3162" s="9" t="s">
        <v>1101</v>
      </c>
      <c r="S3162" s="10">
        <f t="shared" si="248"/>
        <v>41841.26489583333</v>
      </c>
      <c r="T3162" s="10">
        <f t="shared" si="249"/>
        <v>41864.207638888889</v>
      </c>
      <c r="U3162">
        <f t="shared" si="245"/>
        <v>2014</v>
      </c>
    </row>
    <row r="3163" spans="1:21" ht="57.6" x14ac:dyDescent="0.3">
      <c r="A3163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6"/>
        <v>105</v>
      </c>
      <c r="P3163">
        <f t="shared" si="247"/>
        <v>28.41</v>
      </c>
      <c r="Q3163" s="9" t="s">
        <v>1100</v>
      </c>
      <c r="R3163" s="9" t="s">
        <v>1101</v>
      </c>
      <c r="S3163" s="10">
        <f t="shared" si="248"/>
        <v>41897.536134259259</v>
      </c>
      <c r="T3163" s="10">
        <f t="shared" si="249"/>
        <v>41927.536134259259</v>
      </c>
      <c r="U3163">
        <f t="shared" si="245"/>
        <v>2014</v>
      </c>
    </row>
    <row r="3164" spans="1:21" ht="43.2" x14ac:dyDescent="0.3">
      <c r="A3164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6"/>
        <v>127</v>
      </c>
      <c r="P3164">
        <f t="shared" si="247"/>
        <v>80.73</v>
      </c>
      <c r="Q3164" s="9" t="s">
        <v>1100</v>
      </c>
      <c r="R3164" s="9" t="s">
        <v>1101</v>
      </c>
      <c r="S3164" s="10">
        <f t="shared" si="248"/>
        <v>41799.685902777775</v>
      </c>
      <c r="T3164" s="10">
        <f t="shared" si="249"/>
        <v>41827.083333333336</v>
      </c>
      <c r="U3164">
        <f t="shared" si="245"/>
        <v>2014</v>
      </c>
    </row>
    <row r="3165" spans="1:21" ht="43.2" x14ac:dyDescent="0.3">
      <c r="A316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6"/>
        <v>111</v>
      </c>
      <c r="P3165">
        <f t="shared" si="247"/>
        <v>200.69</v>
      </c>
      <c r="Q3165" s="9" t="s">
        <v>1100</v>
      </c>
      <c r="R3165" s="9" t="s">
        <v>1101</v>
      </c>
      <c r="S3165" s="10">
        <f t="shared" si="248"/>
        <v>41775.753761574073</v>
      </c>
      <c r="T3165" s="10">
        <f t="shared" si="249"/>
        <v>41805.753761574073</v>
      </c>
      <c r="U3165">
        <f t="shared" si="245"/>
        <v>2014</v>
      </c>
    </row>
    <row r="3166" spans="1:21" ht="57.6" x14ac:dyDescent="0.3">
      <c r="A3166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6"/>
        <v>107</v>
      </c>
      <c r="P3166">
        <f t="shared" si="247"/>
        <v>37.590000000000003</v>
      </c>
      <c r="Q3166" s="9" t="s">
        <v>1100</v>
      </c>
      <c r="R3166" s="9" t="s">
        <v>1101</v>
      </c>
      <c r="S3166" s="10">
        <f t="shared" si="248"/>
        <v>41766.80572916667</v>
      </c>
      <c r="T3166" s="10">
        <f t="shared" si="249"/>
        <v>41799.80572916667</v>
      </c>
      <c r="U3166">
        <f t="shared" si="245"/>
        <v>2014</v>
      </c>
    </row>
    <row r="3167" spans="1:21" ht="57.6" x14ac:dyDescent="0.3">
      <c r="A3167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6"/>
        <v>163</v>
      </c>
      <c r="P3167">
        <f t="shared" si="247"/>
        <v>58.1</v>
      </c>
      <c r="Q3167" s="9" t="s">
        <v>1100</v>
      </c>
      <c r="R3167" s="9" t="s">
        <v>1101</v>
      </c>
      <c r="S3167" s="10">
        <f t="shared" si="248"/>
        <v>40644.159259259257</v>
      </c>
      <c r="T3167" s="10">
        <f t="shared" si="249"/>
        <v>40666.165972222225</v>
      </c>
      <c r="U3167">
        <f t="shared" si="245"/>
        <v>2011</v>
      </c>
    </row>
    <row r="3168" spans="1:21" ht="43.2" x14ac:dyDescent="0.3">
      <c r="A3168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6"/>
        <v>160</v>
      </c>
      <c r="P3168">
        <f t="shared" si="247"/>
        <v>60.3</v>
      </c>
      <c r="Q3168" s="9" t="s">
        <v>1100</v>
      </c>
      <c r="R3168" s="9" t="s">
        <v>1101</v>
      </c>
      <c r="S3168" s="10">
        <f t="shared" si="248"/>
        <v>41940.69158564815</v>
      </c>
      <c r="T3168" s="10">
        <f t="shared" si="249"/>
        <v>41969.332638888889</v>
      </c>
      <c r="U3168">
        <f t="shared" si="245"/>
        <v>2014</v>
      </c>
    </row>
    <row r="3169" spans="1:21" ht="28.8" x14ac:dyDescent="0.3">
      <c r="A3169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6"/>
        <v>116</v>
      </c>
      <c r="P3169">
        <f t="shared" si="247"/>
        <v>63.36</v>
      </c>
      <c r="Q3169" s="9" t="s">
        <v>1100</v>
      </c>
      <c r="R3169" s="9" t="s">
        <v>1101</v>
      </c>
      <c r="S3169" s="10">
        <f t="shared" si="248"/>
        <v>41839.175706018519</v>
      </c>
      <c r="T3169" s="10">
        <f t="shared" si="249"/>
        <v>41853.175706018519</v>
      </c>
      <c r="U3169">
        <f t="shared" si="245"/>
        <v>2014</v>
      </c>
    </row>
    <row r="3170" spans="1:21" ht="43.2" x14ac:dyDescent="0.3">
      <c r="A3170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6"/>
        <v>124</v>
      </c>
      <c r="P3170">
        <f t="shared" si="247"/>
        <v>50.9</v>
      </c>
      <c r="Q3170" s="9" t="s">
        <v>1100</v>
      </c>
      <c r="R3170" s="9" t="s">
        <v>1101</v>
      </c>
      <c r="S3170" s="10">
        <f t="shared" si="248"/>
        <v>41772.105937500004</v>
      </c>
      <c r="T3170" s="10">
        <f t="shared" si="249"/>
        <v>41803.916666666664</v>
      </c>
      <c r="U3170">
        <f t="shared" si="245"/>
        <v>2014</v>
      </c>
    </row>
    <row r="3171" spans="1:21" ht="28.8" x14ac:dyDescent="0.3">
      <c r="A3171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6"/>
        <v>103</v>
      </c>
      <c r="P3171">
        <f t="shared" si="247"/>
        <v>100.5</v>
      </c>
      <c r="Q3171" s="9" t="s">
        <v>1100</v>
      </c>
      <c r="R3171" s="9" t="s">
        <v>1101</v>
      </c>
      <c r="S3171" s="10">
        <f t="shared" si="248"/>
        <v>41591.737974537034</v>
      </c>
      <c r="T3171" s="10">
        <f t="shared" si="249"/>
        <v>41621.207638888889</v>
      </c>
      <c r="U3171">
        <f t="shared" si="245"/>
        <v>2013</v>
      </c>
    </row>
    <row r="3172" spans="1:21" ht="43.2" x14ac:dyDescent="0.3">
      <c r="A3172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6"/>
        <v>112</v>
      </c>
      <c r="P3172">
        <f t="shared" si="247"/>
        <v>31.62</v>
      </c>
      <c r="Q3172" s="9" t="s">
        <v>1100</v>
      </c>
      <c r="R3172" s="9" t="s">
        <v>1101</v>
      </c>
      <c r="S3172" s="10">
        <f t="shared" si="248"/>
        <v>41789.080370370371</v>
      </c>
      <c r="T3172" s="10">
        <f t="shared" si="249"/>
        <v>41822.166666666664</v>
      </c>
      <c r="U3172">
        <f t="shared" si="245"/>
        <v>2014</v>
      </c>
    </row>
    <row r="3173" spans="1:21" ht="57.6" x14ac:dyDescent="0.3">
      <c r="A3173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6"/>
        <v>109</v>
      </c>
      <c r="P3173">
        <f t="shared" si="247"/>
        <v>65.099999999999994</v>
      </c>
      <c r="Q3173" s="9" t="s">
        <v>1100</v>
      </c>
      <c r="R3173" s="9" t="s">
        <v>1101</v>
      </c>
      <c r="S3173" s="10">
        <f t="shared" si="248"/>
        <v>42466.608310185184</v>
      </c>
      <c r="T3173" s="10">
        <f t="shared" si="249"/>
        <v>42496.608310185184</v>
      </c>
      <c r="U3173">
        <f t="shared" si="245"/>
        <v>2016</v>
      </c>
    </row>
    <row r="3174" spans="1:21" ht="43.2" x14ac:dyDescent="0.3">
      <c r="A3174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6"/>
        <v>115</v>
      </c>
      <c r="P3174">
        <f t="shared" si="247"/>
        <v>79.31</v>
      </c>
      <c r="Q3174" s="9" t="s">
        <v>1100</v>
      </c>
      <c r="R3174" s="9" t="s">
        <v>1101</v>
      </c>
      <c r="S3174" s="10">
        <f t="shared" si="248"/>
        <v>40923.729953703703</v>
      </c>
      <c r="T3174" s="10">
        <f t="shared" si="249"/>
        <v>40953.729953703703</v>
      </c>
      <c r="U3174">
        <f t="shared" si="245"/>
        <v>2012</v>
      </c>
    </row>
    <row r="3175" spans="1:21" ht="43.2" x14ac:dyDescent="0.3">
      <c r="A317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6"/>
        <v>103</v>
      </c>
      <c r="P3175">
        <f t="shared" si="247"/>
        <v>139.19</v>
      </c>
      <c r="Q3175" s="9" t="s">
        <v>1100</v>
      </c>
      <c r="R3175" s="9" t="s">
        <v>1101</v>
      </c>
      <c r="S3175" s="10">
        <f t="shared" si="248"/>
        <v>41878.878379629627</v>
      </c>
      <c r="T3175" s="10">
        <f t="shared" si="249"/>
        <v>41908.878379629627</v>
      </c>
      <c r="U3175">
        <f t="shared" si="245"/>
        <v>2014</v>
      </c>
    </row>
    <row r="3176" spans="1:21" ht="57.6" x14ac:dyDescent="0.3">
      <c r="A3176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6"/>
        <v>101</v>
      </c>
      <c r="P3176">
        <f t="shared" si="247"/>
        <v>131.91</v>
      </c>
      <c r="Q3176" s="9" t="s">
        <v>1100</v>
      </c>
      <c r="R3176" s="9" t="s">
        <v>1101</v>
      </c>
      <c r="S3176" s="10">
        <f t="shared" si="248"/>
        <v>41862.864675925928</v>
      </c>
      <c r="T3176" s="10">
        <f t="shared" si="249"/>
        <v>41876.864675925928</v>
      </c>
      <c r="U3176">
        <f t="shared" si="245"/>
        <v>2014</v>
      </c>
    </row>
    <row r="3177" spans="1:21" ht="57.6" x14ac:dyDescent="0.3">
      <c r="A3177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6"/>
        <v>110</v>
      </c>
      <c r="P3177">
        <f t="shared" si="247"/>
        <v>91.3</v>
      </c>
      <c r="Q3177" s="9" t="s">
        <v>1100</v>
      </c>
      <c r="R3177" s="9" t="s">
        <v>1101</v>
      </c>
      <c r="S3177" s="10">
        <f t="shared" si="248"/>
        <v>40531.886886574073</v>
      </c>
      <c r="T3177" s="10">
        <f t="shared" si="249"/>
        <v>40591.886886574073</v>
      </c>
      <c r="U3177">
        <f t="shared" si="245"/>
        <v>2010</v>
      </c>
    </row>
    <row r="3178" spans="1:21" ht="57.6" x14ac:dyDescent="0.3">
      <c r="A3178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6"/>
        <v>115</v>
      </c>
      <c r="P3178">
        <f t="shared" si="247"/>
        <v>39.67</v>
      </c>
      <c r="Q3178" s="9" t="s">
        <v>1100</v>
      </c>
      <c r="R3178" s="9" t="s">
        <v>1101</v>
      </c>
      <c r="S3178" s="10">
        <f t="shared" si="248"/>
        <v>41477.930914351848</v>
      </c>
      <c r="T3178" s="10">
        <f t="shared" si="249"/>
        <v>41504.625</v>
      </c>
      <c r="U3178">
        <f t="shared" si="245"/>
        <v>2013</v>
      </c>
    </row>
    <row r="3179" spans="1:21" ht="43.2" x14ac:dyDescent="0.3">
      <c r="A3179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6"/>
        <v>117</v>
      </c>
      <c r="P3179">
        <f t="shared" si="247"/>
        <v>57.55</v>
      </c>
      <c r="Q3179" s="9" t="s">
        <v>1100</v>
      </c>
      <c r="R3179" s="9" t="s">
        <v>1101</v>
      </c>
      <c r="S3179" s="10">
        <f t="shared" si="248"/>
        <v>41781.666770833333</v>
      </c>
      <c r="T3179" s="10">
        <f t="shared" si="249"/>
        <v>41811.666770833333</v>
      </c>
      <c r="U3179">
        <f t="shared" si="245"/>
        <v>2014</v>
      </c>
    </row>
    <row r="3180" spans="1:21" ht="57.6" x14ac:dyDescent="0.3">
      <c r="A3180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6"/>
        <v>172</v>
      </c>
      <c r="P3180">
        <f t="shared" si="247"/>
        <v>33.03</v>
      </c>
      <c r="Q3180" s="9" t="s">
        <v>1100</v>
      </c>
      <c r="R3180" s="9" t="s">
        <v>1101</v>
      </c>
      <c r="S3180" s="10">
        <f t="shared" si="248"/>
        <v>41806.605034722219</v>
      </c>
      <c r="T3180" s="10">
        <f t="shared" si="249"/>
        <v>41836.605034722219</v>
      </c>
      <c r="U3180">
        <f t="shared" si="245"/>
        <v>2014</v>
      </c>
    </row>
    <row r="3181" spans="1:21" ht="43.2" x14ac:dyDescent="0.3">
      <c r="A3181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6"/>
        <v>114</v>
      </c>
      <c r="P3181">
        <f t="shared" si="247"/>
        <v>77.34</v>
      </c>
      <c r="Q3181" s="9" t="s">
        <v>1100</v>
      </c>
      <c r="R3181" s="9" t="s">
        <v>1101</v>
      </c>
      <c r="S3181" s="10">
        <f t="shared" si="248"/>
        <v>41375.702210648145</v>
      </c>
      <c r="T3181" s="10">
        <f t="shared" si="249"/>
        <v>41400.702210648145</v>
      </c>
      <c r="U3181">
        <f t="shared" si="245"/>
        <v>2013</v>
      </c>
    </row>
    <row r="3182" spans="1:21" ht="43.2" x14ac:dyDescent="0.3">
      <c r="A3182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6"/>
        <v>120</v>
      </c>
      <c r="P3182">
        <f t="shared" si="247"/>
        <v>31.93</v>
      </c>
      <c r="Q3182" s="9" t="s">
        <v>1100</v>
      </c>
      <c r="R3182" s="9" t="s">
        <v>1101</v>
      </c>
      <c r="S3182" s="10">
        <f t="shared" si="248"/>
        <v>41780.412604166668</v>
      </c>
      <c r="T3182" s="10">
        <f t="shared" si="249"/>
        <v>41810.412604166668</v>
      </c>
      <c r="U3182">
        <f t="shared" ref="U3182:U3245" si="250">YEAR(S3182)</f>
        <v>2014</v>
      </c>
    </row>
    <row r="3183" spans="1:21" ht="43.2" x14ac:dyDescent="0.3">
      <c r="A3183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6"/>
        <v>109</v>
      </c>
      <c r="P3183">
        <f t="shared" si="247"/>
        <v>36.33</v>
      </c>
      <c r="Q3183" s="9" t="s">
        <v>1100</v>
      </c>
      <c r="R3183" s="9" t="s">
        <v>1101</v>
      </c>
      <c r="S3183" s="10">
        <f t="shared" si="248"/>
        <v>41779.310034722221</v>
      </c>
      <c r="T3183" s="10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6"/>
        <v>101</v>
      </c>
      <c r="P3184">
        <f t="shared" si="247"/>
        <v>46.77</v>
      </c>
      <c r="Q3184" s="9" t="s">
        <v>1100</v>
      </c>
      <c r="R3184" s="9" t="s">
        <v>1101</v>
      </c>
      <c r="S3184" s="10">
        <f t="shared" si="248"/>
        <v>40883.949317129627</v>
      </c>
      <c r="T3184" s="10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6"/>
        <v>109</v>
      </c>
      <c r="P3185">
        <f t="shared" si="247"/>
        <v>40.07</v>
      </c>
      <c r="Q3185" s="9" t="s">
        <v>1100</v>
      </c>
      <c r="R3185" s="9" t="s">
        <v>1101</v>
      </c>
      <c r="S3185" s="10">
        <f t="shared" si="248"/>
        <v>41491.79478009259</v>
      </c>
      <c r="T3185" s="10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6"/>
        <v>107</v>
      </c>
      <c r="P3186">
        <f t="shared" si="247"/>
        <v>100.22</v>
      </c>
      <c r="Q3186" s="9" t="s">
        <v>1100</v>
      </c>
      <c r="R3186" s="9" t="s">
        <v>1101</v>
      </c>
      <c r="S3186" s="10">
        <f t="shared" si="248"/>
        <v>41791.993414351848</v>
      </c>
      <c r="T3186" s="10">
        <f t="shared" si="249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6"/>
        <v>100</v>
      </c>
      <c r="P3187">
        <f t="shared" si="247"/>
        <v>41.67</v>
      </c>
      <c r="Q3187" s="9" t="s">
        <v>1100</v>
      </c>
      <c r="R3187" s="9" t="s">
        <v>1101</v>
      </c>
      <c r="S3187" s="10">
        <f t="shared" si="248"/>
        <v>41829.977326388893</v>
      </c>
      <c r="T3187" s="10">
        <f t="shared" si="249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6"/>
        <v>102</v>
      </c>
      <c r="P3188">
        <f t="shared" si="247"/>
        <v>46.71</v>
      </c>
      <c r="Q3188" s="9" t="s">
        <v>1100</v>
      </c>
      <c r="R3188" s="9" t="s">
        <v>1101</v>
      </c>
      <c r="S3188" s="10">
        <f t="shared" si="248"/>
        <v>41868.924050925925</v>
      </c>
      <c r="T3188" s="10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6"/>
        <v>116</v>
      </c>
      <c r="P3189">
        <f t="shared" si="247"/>
        <v>71.489999999999995</v>
      </c>
      <c r="Q3189" s="9" t="s">
        <v>1100</v>
      </c>
      <c r="R3189" s="9" t="s">
        <v>1101</v>
      </c>
      <c r="S3189" s="10">
        <f t="shared" si="248"/>
        <v>41835.666354166664</v>
      </c>
      <c r="T3189" s="10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6"/>
        <v>65</v>
      </c>
      <c r="P3190">
        <f t="shared" si="247"/>
        <v>14.44</v>
      </c>
      <c r="Q3190" s="9" t="s">
        <v>1100</v>
      </c>
      <c r="R3190" s="9" t="s">
        <v>5987</v>
      </c>
      <c r="S3190" s="10">
        <f t="shared" si="248"/>
        <v>42144.415532407409</v>
      </c>
      <c r="T3190" s="10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6"/>
        <v>12</v>
      </c>
      <c r="P3191">
        <f t="shared" si="247"/>
        <v>356.84</v>
      </c>
      <c r="Q3191" s="9" t="s">
        <v>1100</v>
      </c>
      <c r="R3191" s="9" t="s">
        <v>5987</v>
      </c>
      <c r="S3191" s="10">
        <f t="shared" si="248"/>
        <v>42118.346435185187</v>
      </c>
      <c r="T3191" s="10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6"/>
        <v>0</v>
      </c>
      <c r="P3192">
        <f t="shared" si="247"/>
        <v>0</v>
      </c>
      <c r="Q3192" s="9" t="s">
        <v>1100</v>
      </c>
      <c r="R3192" s="9" t="s">
        <v>5987</v>
      </c>
      <c r="S3192" s="10">
        <f t="shared" si="248"/>
        <v>42683.151331018518</v>
      </c>
      <c r="T3192" s="10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6"/>
        <v>4</v>
      </c>
      <c r="P3193">
        <f t="shared" si="247"/>
        <v>37.75</v>
      </c>
      <c r="Q3193" s="9" t="s">
        <v>1100</v>
      </c>
      <c r="R3193" s="9" t="s">
        <v>5987</v>
      </c>
      <c r="S3193" s="10">
        <f t="shared" si="248"/>
        <v>42538.755428240736</v>
      </c>
      <c r="T3193" s="10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6"/>
        <v>1</v>
      </c>
      <c r="P3194">
        <f t="shared" si="247"/>
        <v>12.75</v>
      </c>
      <c r="Q3194" s="9" t="s">
        <v>1100</v>
      </c>
      <c r="R3194" s="9" t="s">
        <v>5987</v>
      </c>
      <c r="S3194" s="10">
        <f t="shared" si="248"/>
        <v>42018.94049768518</v>
      </c>
      <c r="T3194" s="10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6"/>
        <v>12</v>
      </c>
      <c r="P3195">
        <f t="shared" si="247"/>
        <v>24.46</v>
      </c>
      <c r="Q3195" s="9" t="s">
        <v>1100</v>
      </c>
      <c r="R3195" s="9" t="s">
        <v>5987</v>
      </c>
      <c r="S3195" s="10">
        <f t="shared" si="248"/>
        <v>42010.968240740738</v>
      </c>
      <c r="T3195" s="10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6"/>
        <v>0</v>
      </c>
      <c r="P3196">
        <f t="shared" si="247"/>
        <v>0</v>
      </c>
      <c r="Q3196" s="9" t="s">
        <v>1100</v>
      </c>
      <c r="R3196" s="9" t="s">
        <v>5987</v>
      </c>
      <c r="S3196" s="10">
        <f t="shared" si="248"/>
        <v>42182.062476851846</v>
      </c>
      <c r="T3196" s="10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6"/>
        <v>59</v>
      </c>
      <c r="P3197">
        <f t="shared" si="247"/>
        <v>53.08</v>
      </c>
      <c r="Q3197" s="9" t="s">
        <v>1100</v>
      </c>
      <c r="R3197" s="9" t="s">
        <v>5987</v>
      </c>
      <c r="S3197" s="10">
        <f t="shared" si="248"/>
        <v>42017.594236111108</v>
      </c>
      <c r="T3197" s="10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6"/>
        <v>0</v>
      </c>
      <c r="P3198">
        <f t="shared" si="247"/>
        <v>300</v>
      </c>
      <c r="Q3198" s="9" t="s">
        <v>1100</v>
      </c>
      <c r="R3198" s="9" t="s">
        <v>5987</v>
      </c>
      <c r="S3198" s="10">
        <f t="shared" si="248"/>
        <v>42157.598090277781</v>
      </c>
      <c r="T3198" s="10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6"/>
        <v>11</v>
      </c>
      <c r="P3199">
        <f t="shared" si="247"/>
        <v>286.25</v>
      </c>
      <c r="Q3199" s="9" t="s">
        <v>1100</v>
      </c>
      <c r="R3199" s="9" t="s">
        <v>5987</v>
      </c>
      <c r="S3199" s="10">
        <f t="shared" si="248"/>
        <v>42009.493263888886</v>
      </c>
      <c r="T3199" s="10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6"/>
        <v>0</v>
      </c>
      <c r="P3200">
        <f t="shared" si="247"/>
        <v>36.67</v>
      </c>
      <c r="Q3200" s="9" t="s">
        <v>1100</v>
      </c>
      <c r="R3200" s="9" t="s">
        <v>5987</v>
      </c>
      <c r="S3200" s="10">
        <f t="shared" si="248"/>
        <v>42013.424502314811</v>
      </c>
      <c r="T3200" s="10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6"/>
        <v>52</v>
      </c>
      <c r="P3201">
        <f t="shared" si="247"/>
        <v>49.21</v>
      </c>
      <c r="Q3201" s="9" t="s">
        <v>1100</v>
      </c>
      <c r="R3201" s="9" t="s">
        <v>5987</v>
      </c>
      <c r="S3201" s="10">
        <f t="shared" si="248"/>
        <v>41858.761782407404</v>
      </c>
      <c r="T3201" s="10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251">ROUND(E3202/D3202*100,0)</f>
        <v>0</v>
      </c>
      <c r="P3202">
        <f t="shared" si="247"/>
        <v>1</v>
      </c>
      <c r="Q3202" s="9" t="s">
        <v>1100</v>
      </c>
      <c r="R3202" s="9" t="s">
        <v>5987</v>
      </c>
      <c r="S3202" s="10">
        <f t="shared" si="248"/>
        <v>42460.320613425924</v>
      </c>
      <c r="T3202" s="10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51"/>
        <v>1</v>
      </c>
      <c r="P3203">
        <f t="shared" ref="P3203:P3266" si="252">IFERROR(ROUND(E3203/L3203,2),0)</f>
        <v>12.5</v>
      </c>
      <c r="Q3203" s="9" t="s">
        <v>1100</v>
      </c>
      <c r="R3203" s="9" t="s">
        <v>5987</v>
      </c>
      <c r="S3203" s="10">
        <f t="shared" ref="S3203:S3266" si="253">(((J3203/60)/60)/24)+DATE(1970,1,1)</f>
        <v>41861.767094907409</v>
      </c>
      <c r="T3203" s="10">
        <f t="shared" ref="T3203:T3266" si="254">(((I3203/60)/60)/24)+DATE(1970,1,1)</f>
        <v>41882.767094907409</v>
      </c>
      <c r="U3203">
        <f t="shared" si="250"/>
        <v>2014</v>
      </c>
    </row>
    <row r="3204" spans="1:21" ht="43.2" x14ac:dyDescent="0.3">
      <c r="A3204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1"/>
        <v>55</v>
      </c>
      <c r="P3204">
        <f t="shared" si="252"/>
        <v>109.04</v>
      </c>
      <c r="Q3204" s="9" t="s">
        <v>1100</v>
      </c>
      <c r="R3204" s="9" t="s">
        <v>5987</v>
      </c>
      <c r="S3204" s="10">
        <f t="shared" si="253"/>
        <v>42293.853541666671</v>
      </c>
      <c r="T3204" s="10">
        <f t="shared" si="254"/>
        <v>42352.249305555553</v>
      </c>
      <c r="U3204">
        <f t="shared" si="250"/>
        <v>2015</v>
      </c>
    </row>
    <row r="3205" spans="1:21" ht="43.2" x14ac:dyDescent="0.3">
      <c r="A320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1"/>
        <v>25</v>
      </c>
      <c r="P3205">
        <f t="shared" si="252"/>
        <v>41.67</v>
      </c>
      <c r="Q3205" s="9" t="s">
        <v>1100</v>
      </c>
      <c r="R3205" s="9" t="s">
        <v>5987</v>
      </c>
      <c r="S3205" s="10">
        <f t="shared" si="253"/>
        <v>42242.988680555558</v>
      </c>
      <c r="T3205" s="10">
        <f t="shared" si="254"/>
        <v>42272.988680555558</v>
      </c>
      <c r="U3205">
        <f t="shared" si="250"/>
        <v>2015</v>
      </c>
    </row>
    <row r="3206" spans="1:21" ht="43.2" x14ac:dyDescent="0.3">
      <c r="A3206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1"/>
        <v>0</v>
      </c>
      <c r="P3206">
        <f t="shared" si="252"/>
        <v>0</v>
      </c>
      <c r="Q3206" s="9" t="s">
        <v>1100</v>
      </c>
      <c r="R3206" s="9" t="s">
        <v>5987</v>
      </c>
      <c r="S3206" s="10">
        <f t="shared" si="253"/>
        <v>42172.686099537037</v>
      </c>
      <c r="T3206" s="10">
        <f t="shared" si="254"/>
        <v>42202.676388888889</v>
      </c>
      <c r="U3206">
        <f t="shared" si="250"/>
        <v>2015</v>
      </c>
    </row>
    <row r="3207" spans="1:21" ht="43.2" x14ac:dyDescent="0.3">
      <c r="A3207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1"/>
        <v>3</v>
      </c>
      <c r="P3207">
        <f t="shared" si="252"/>
        <v>22.75</v>
      </c>
      <c r="Q3207" s="9" t="s">
        <v>1100</v>
      </c>
      <c r="R3207" s="9" t="s">
        <v>5987</v>
      </c>
      <c r="S3207" s="10">
        <f t="shared" si="253"/>
        <v>42095.374675925923</v>
      </c>
      <c r="T3207" s="10">
        <f t="shared" si="254"/>
        <v>42125.374675925923</v>
      </c>
      <c r="U3207">
        <f t="shared" si="250"/>
        <v>2015</v>
      </c>
    </row>
    <row r="3208" spans="1:21" ht="43.2" x14ac:dyDescent="0.3">
      <c r="A3208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1"/>
        <v>0</v>
      </c>
      <c r="P3208">
        <f t="shared" si="252"/>
        <v>0</v>
      </c>
      <c r="Q3208" s="9" t="s">
        <v>1100</v>
      </c>
      <c r="R3208" s="9" t="s">
        <v>5987</v>
      </c>
      <c r="S3208" s="10">
        <f t="shared" si="253"/>
        <v>42236.276053240741</v>
      </c>
      <c r="T3208" s="10">
        <f t="shared" si="254"/>
        <v>42266.276053240741</v>
      </c>
      <c r="U3208">
        <f t="shared" si="250"/>
        <v>2015</v>
      </c>
    </row>
    <row r="3209" spans="1:21" ht="43.2" x14ac:dyDescent="0.3">
      <c r="A3209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1"/>
        <v>46</v>
      </c>
      <c r="P3209">
        <f t="shared" si="252"/>
        <v>70.83</v>
      </c>
      <c r="Q3209" s="9" t="s">
        <v>1100</v>
      </c>
      <c r="R3209" s="9" t="s">
        <v>5987</v>
      </c>
      <c r="S3209" s="10">
        <f t="shared" si="253"/>
        <v>42057.277858796297</v>
      </c>
      <c r="T3209" s="10">
        <f t="shared" si="254"/>
        <v>42117.236192129625</v>
      </c>
      <c r="U3209">
        <f t="shared" si="250"/>
        <v>2015</v>
      </c>
    </row>
    <row r="3210" spans="1:21" ht="43.2" x14ac:dyDescent="0.3">
      <c r="A3210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1"/>
        <v>104</v>
      </c>
      <c r="P3210">
        <f t="shared" si="252"/>
        <v>63.11</v>
      </c>
      <c r="Q3210" s="9" t="s">
        <v>1100</v>
      </c>
      <c r="R3210" s="9" t="s">
        <v>1101</v>
      </c>
      <c r="S3210" s="10">
        <f t="shared" si="253"/>
        <v>41827.605057870373</v>
      </c>
      <c r="T3210" s="10">
        <f t="shared" si="254"/>
        <v>41848.605057870373</v>
      </c>
      <c r="U3210">
        <f t="shared" si="250"/>
        <v>2014</v>
      </c>
    </row>
    <row r="3211" spans="1:21" ht="43.2" x14ac:dyDescent="0.3">
      <c r="A3211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1"/>
        <v>119</v>
      </c>
      <c r="P3211">
        <f t="shared" si="252"/>
        <v>50.16</v>
      </c>
      <c r="Q3211" s="9" t="s">
        <v>1100</v>
      </c>
      <c r="R3211" s="9" t="s">
        <v>1101</v>
      </c>
      <c r="S3211" s="10">
        <f t="shared" si="253"/>
        <v>41778.637245370373</v>
      </c>
      <c r="T3211" s="10">
        <f t="shared" si="254"/>
        <v>41810.958333333336</v>
      </c>
      <c r="U3211">
        <f t="shared" si="250"/>
        <v>2014</v>
      </c>
    </row>
    <row r="3212" spans="1:21" ht="43.2" x14ac:dyDescent="0.3">
      <c r="A3212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1"/>
        <v>126</v>
      </c>
      <c r="P3212">
        <f t="shared" si="252"/>
        <v>62.88</v>
      </c>
      <c r="Q3212" s="9" t="s">
        <v>1100</v>
      </c>
      <c r="R3212" s="9" t="s">
        <v>1101</v>
      </c>
      <c r="S3212" s="10">
        <f t="shared" si="253"/>
        <v>41013.936562499999</v>
      </c>
      <c r="T3212" s="10">
        <f t="shared" si="254"/>
        <v>41061.165972222225</v>
      </c>
      <c r="U3212">
        <f t="shared" si="250"/>
        <v>2012</v>
      </c>
    </row>
    <row r="3213" spans="1:21" ht="43.2" x14ac:dyDescent="0.3">
      <c r="A3213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1"/>
        <v>120</v>
      </c>
      <c r="P3213">
        <f t="shared" si="252"/>
        <v>85.53</v>
      </c>
      <c r="Q3213" s="9" t="s">
        <v>1100</v>
      </c>
      <c r="R3213" s="9" t="s">
        <v>1101</v>
      </c>
      <c r="S3213" s="10">
        <f t="shared" si="253"/>
        <v>41834.586574074077</v>
      </c>
      <c r="T3213" s="10">
        <f t="shared" si="254"/>
        <v>41866.083333333336</v>
      </c>
      <c r="U3213">
        <f t="shared" si="250"/>
        <v>2014</v>
      </c>
    </row>
    <row r="3214" spans="1:21" ht="28.8" x14ac:dyDescent="0.3">
      <c r="A3214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1"/>
        <v>126</v>
      </c>
      <c r="P3214">
        <f t="shared" si="252"/>
        <v>53.72</v>
      </c>
      <c r="Q3214" s="9" t="s">
        <v>1100</v>
      </c>
      <c r="R3214" s="9" t="s">
        <v>1101</v>
      </c>
      <c r="S3214" s="10">
        <f t="shared" si="253"/>
        <v>41829.795729166668</v>
      </c>
      <c r="T3214" s="10">
        <f t="shared" si="254"/>
        <v>41859.795729166668</v>
      </c>
      <c r="U3214">
        <f t="shared" si="250"/>
        <v>2014</v>
      </c>
    </row>
    <row r="3215" spans="1:21" ht="43.2" x14ac:dyDescent="0.3">
      <c r="A321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1"/>
        <v>100</v>
      </c>
      <c r="P3215">
        <f t="shared" si="252"/>
        <v>127.81</v>
      </c>
      <c r="Q3215" s="9" t="s">
        <v>1100</v>
      </c>
      <c r="R3215" s="9" t="s">
        <v>1101</v>
      </c>
      <c r="S3215" s="10">
        <f t="shared" si="253"/>
        <v>42171.763414351852</v>
      </c>
      <c r="T3215" s="10">
        <f t="shared" si="254"/>
        <v>42211.763414351852</v>
      </c>
      <c r="U3215">
        <f t="shared" si="250"/>
        <v>2015</v>
      </c>
    </row>
    <row r="3216" spans="1:21" ht="43.2" x14ac:dyDescent="0.3">
      <c r="A3216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1"/>
        <v>102</v>
      </c>
      <c r="P3216">
        <f t="shared" si="252"/>
        <v>106.57</v>
      </c>
      <c r="Q3216" s="9" t="s">
        <v>1100</v>
      </c>
      <c r="R3216" s="9" t="s">
        <v>1101</v>
      </c>
      <c r="S3216" s="10">
        <f t="shared" si="253"/>
        <v>42337.792511574073</v>
      </c>
      <c r="T3216" s="10">
        <f t="shared" si="254"/>
        <v>42374.996527777781</v>
      </c>
      <c r="U3216">
        <f t="shared" si="250"/>
        <v>2015</v>
      </c>
    </row>
    <row r="3217" spans="1:21" ht="57.6" x14ac:dyDescent="0.3">
      <c r="A3217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1"/>
        <v>100</v>
      </c>
      <c r="P3217">
        <f t="shared" si="252"/>
        <v>262.11</v>
      </c>
      <c r="Q3217" s="9" t="s">
        <v>1100</v>
      </c>
      <c r="R3217" s="9" t="s">
        <v>1101</v>
      </c>
      <c r="S3217" s="10">
        <f t="shared" si="253"/>
        <v>42219.665173611109</v>
      </c>
      <c r="T3217" s="10">
        <f t="shared" si="254"/>
        <v>42257.165972222225</v>
      </c>
      <c r="U3217">
        <f t="shared" si="250"/>
        <v>2015</v>
      </c>
    </row>
    <row r="3218" spans="1:21" ht="43.2" x14ac:dyDescent="0.3">
      <c r="A3218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1"/>
        <v>100</v>
      </c>
      <c r="P3218">
        <f t="shared" si="252"/>
        <v>57.17</v>
      </c>
      <c r="Q3218" s="9" t="s">
        <v>1100</v>
      </c>
      <c r="R3218" s="9" t="s">
        <v>1101</v>
      </c>
      <c r="S3218" s="10">
        <f t="shared" si="253"/>
        <v>42165.462627314817</v>
      </c>
      <c r="T3218" s="10">
        <f t="shared" si="254"/>
        <v>42196.604166666672</v>
      </c>
      <c r="U3218">
        <f t="shared" si="250"/>
        <v>2015</v>
      </c>
    </row>
    <row r="3219" spans="1:21" ht="28.8" x14ac:dyDescent="0.3">
      <c r="A3219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1"/>
        <v>116</v>
      </c>
      <c r="P3219">
        <f t="shared" si="252"/>
        <v>50.2</v>
      </c>
      <c r="Q3219" s="9" t="s">
        <v>1100</v>
      </c>
      <c r="R3219" s="9" t="s">
        <v>1101</v>
      </c>
      <c r="S3219" s="10">
        <f t="shared" si="253"/>
        <v>42648.546111111107</v>
      </c>
      <c r="T3219" s="10">
        <f t="shared" si="254"/>
        <v>42678.546111111107</v>
      </c>
      <c r="U3219">
        <f t="shared" si="250"/>
        <v>2016</v>
      </c>
    </row>
    <row r="3220" spans="1:21" ht="43.2" x14ac:dyDescent="0.3">
      <c r="A3220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1"/>
        <v>102</v>
      </c>
      <c r="P3220">
        <f t="shared" si="252"/>
        <v>66.59</v>
      </c>
      <c r="Q3220" s="9" t="s">
        <v>1100</v>
      </c>
      <c r="R3220" s="9" t="s">
        <v>1101</v>
      </c>
      <c r="S3220" s="10">
        <f t="shared" si="253"/>
        <v>41971.002152777779</v>
      </c>
      <c r="T3220" s="10">
        <f t="shared" si="254"/>
        <v>42004</v>
      </c>
      <c r="U3220">
        <f t="shared" si="250"/>
        <v>2014</v>
      </c>
    </row>
    <row r="3221" spans="1:21" ht="43.2" x14ac:dyDescent="0.3">
      <c r="A3221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1"/>
        <v>100</v>
      </c>
      <c r="P3221">
        <f t="shared" si="252"/>
        <v>168.25</v>
      </c>
      <c r="Q3221" s="9" t="s">
        <v>1100</v>
      </c>
      <c r="R3221" s="9" t="s">
        <v>1101</v>
      </c>
      <c r="S3221" s="10">
        <f t="shared" si="253"/>
        <v>42050.983182870375</v>
      </c>
      <c r="T3221" s="10">
        <f t="shared" si="254"/>
        <v>42085.941516203704</v>
      </c>
      <c r="U3221">
        <f t="shared" si="250"/>
        <v>2015</v>
      </c>
    </row>
    <row r="3222" spans="1:21" ht="28.8" x14ac:dyDescent="0.3">
      <c r="A3222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1"/>
        <v>101</v>
      </c>
      <c r="P3222">
        <f t="shared" si="252"/>
        <v>256.37</v>
      </c>
      <c r="Q3222" s="9" t="s">
        <v>1100</v>
      </c>
      <c r="R3222" s="9" t="s">
        <v>1101</v>
      </c>
      <c r="S3222" s="10">
        <f t="shared" si="253"/>
        <v>42772.833379629628</v>
      </c>
      <c r="T3222" s="10">
        <f t="shared" si="254"/>
        <v>42806.875</v>
      </c>
      <c r="U3222">
        <f t="shared" si="250"/>
        <v>2017</v>
      </c>
    </row>
    <row r="3223" spans="1:21" ht="57.6" x14ac:dyDescent="0.3">
      <c r="A3223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1"/>
        <v>103</v>
      </c>
      <c r="P3223">
        <f t="shared" si="252"/>
        <v>36.61</v>
      </c>
      <c r="Q3223" s="9" t="s">
        <v>1100</v>
      </c>
      <c r="R3223" s="9" t="s">
        <v>1101</v>
      </c>
      <c r="S3223" s="10">
        <f t="shared" si="253"/>
        <v>42155.696793981479</v>
      </c>
      <c r="T3223" s="10">
        <f t="shared" si="254"/>
        <v>42190.696793981479</v>
      </c>
      <c r="U3223">
        <f t="shared" si="250"/>
        <v>2015</v>
      </c>
    </row>
    <row r="3224" spans="1:21" ht="43.2" x14ac:dyDescent="0.3">
      <c r="A3224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1"/>
        <v>125</v>
      </c>
      <c r="P3224">
        <f t="shared" si="252"/>
        <v>37.14</v>
      </c>
      <c r="Q3224" s="9" t="s">
        <v>1100</v>
      </c>
      <c r="R3224" s="9" t="s">
        <v>1101</v>
      </c>
      <c r="S3224" s="10">
        <f t="shared" si="253"/>
        <v>42270.582141203704</v>
      </c>
      <c r="T3224" s="10">
        <f t="shared" si="254"/>
        <v>42301.895138888889</v>
      </c>
      <c r="U3224">
        <f t="shared" si="250"/>
        <v>2015</v>
      </c>
    </row>
    <row r="3225" spans="1:21" ht="28.8" x14ac:dyDescent="0.3">
      <c r="A322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1"/>
        <v>110</v>
      </c>
      <c r="P3225">
        <f t="shared" si="252"/>
        <v>45.88</v>
      </c>
      <c r="Q3225" s="9" t="s">
        <v>1100</v>
      </c>
      <c r="R3225" s="9" t="s">
        <v>1101</v>
      </c>
      <c r="S3225" s="10">
        <f t="shared" si="253"/>
        <v>42206.835370370376</v>
      </c>
      <c r="T3225" s="10">
        <f t="shared" si="254"/>
        <v>42236.835370370376</v>
      </c>
      <c r="U3225">
        <f t="shared" si="250"/>
        <v>2015</v>
      </c>
    </row>
    <row r="3226" spans="1:21" ht="57.6" x14ac:dyDescent="0.3">
      <c r="A3226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1"/>
        <v>102</v>
      </c>
      <c r="P3226">
        <f t="shared" si="252"/>
        <v>141.71</v>
      </c>
      <c r="Q3226" s="9" t="s">
        <v>1100</v>
      </c>
      <c r="R3226" s="9" t="s">
        <v>1101</v>
      </c>
      <c r="S3226" s="10">
        <f t="shared" si="253"/>
        <v>42697.850844907407</v>
      </c>
      <c r="T3226" s="10">
        <f t="shared" si="254"/>
        <v>42745.208333333328</v>
      </c>
      <c r="U3226">
        <f t="shared" si="250"/>
        <v>2016</v>
      </c>
    </row>
    <row r="3227" spans="1:21" ht="43.2" x14ac:dyDescent="0.3">
      <c r="A3227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1"/>
        <v>102</v>
      </c>
      <c r="P3227">
        <f t="shared" si="252"/>
        <v>52.49</v>
      </c>
      <c r="Q3227" s="9" t="s">
        <v>1100</v>
      </c>
      <c r="R3227" s="9" t="s">
        <v>1101</v>
      </c>
      <c r="S3227" s="10">
        <f t="shared" si="253"/>
        <v>42503.559467592597</v>
      </c>
      <c r="T3227" s="10">
        <f t="shared" si="254"/>
        <v>42524.875</v>
      </c>
      <c r="U3227">
        <f t="shared" si="250"/>
        <v>2016</v>
      </c>
    </row>
    <row r="3228" spans="1:21" ht="43.2" x14ac:dyDescent="0.3">
      <c r="A3228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1"/>
        <v>104</v>
      </c>
      <c r="P3228">
        <f t="shared" si="252"/>
        <v>59.52</v>
      </c>
      <c r="Q3228" s="9" t="s">
        <v>1100</v>
      </c>
      <c r="R3228" s="9" t="s">
        <v>1101</v>
      </c>
      <c r="S3228" s="10">
        <f t="shared" si="253"/>
        <v>42277.583472222221</v>
      </c>
      <c r="T3228" s="10">
        <f t="shared" si="254"/>
        <v>42307.583472222221</v>
      </c>
      <c r="U3228">
        <f t="shared" si="250"/>
        <v>2015</v>
      </c>
    </row>
    <row r="3229" spans="1:21" ht="43.2" x14ac:dyDescent="0.3">
      <c r="A3229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1"/>
        <v>125</v>
      </c>
      <c r="P3229">
        <f t="shared" si="252"/>
        <v>50</v>
      </c>
      <c r="Q3229" s="9" t="s">
        <v>1100</v>
      </c>
      <c r="R3229" s="9" t="s">
        <v>1101</v>
      </c>
      <c r="S3229" s="10">
        <f t="shared" si="253"/>
        <v>42722.882361111115</v>
      </c>
      <c r="T3229" s="10">
        <f t="shared" si="254"/>
        <v>42752.882361111115</v>
      </c>
      <c r="U3229">
        <f t="shared" si="250"/>
        <v>2016</v>
      </c>
    </row>
    <row r="3230" spans="1:21" ht="28.8" x14ac:dyDescent="0.3">
      <c r="A3230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1"/>
        <v>102</v>
      </c>
      <c r="P3230">
        <f t="shared" si="252"/>
        <v>193.62</v>
      </c>
      <c r="Q3230" s="9" t="s">
        <v>1100</v>
      </c>
      <c r="R3230" s="9" t="s">
        <v>1101</v>
      </c>
      <c r="S3230" s="10">
        <f t="shared" si="253"/>
        <v>42323.70930555556</v>
      </c>
      <c r="T3230" s="10">
        <f t="shared" si="254"/>
        <v>42355.207638888889</v>
      </c>
      <c r="U3230">
        <f t="shared" si="250"/>
        <v>2015</v>
      </c>
    </row>
    <row r="3231" spans="1:21" ht="43.2" x14ac:dyDescent="0.3">
      <c r="A3231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1"/>
        <v>108</v>
      </c>
      <c r="P3231">
        <f t="shared" si="252"/>
        <v>106.8</v>
      </c>
      <c r="Q3231" s="9" t="s">
        <v>1100</v>
      </c>
      <c r="R3231" s="9" t="s">
        <v>1101</v>
      </c>
      <c r="S3231" s="10">
        <f t="shared" si="253"/>
        <v>41933.291643518518</v>
      </c>
      <c r="T3231" s="10">
        <f t="shared" si="254"/>
        <v>41963.333310185189</v>
      </c>
      <c r="U3231">
        <f t="shared" si="250"/>
        <v>2014</v>
      </c>
    </row>
    <row r="3232" spans="1:21" ht="43.2" x14ac:dyDescent="0.3">
      <c r="A3232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1"/>
        <v>110</v>
      </c>
      <c r="P3232">
        <f t="shared" si="252"/>
        <v>77.22</v>
      </c>
      <c r="Q3232" s="9" t="s">
        <v>1100</v>
      </c>
      <c r="R3232" s="9" t="s">
        <v>1101</v>
      </c>
      <c r="S3232" s="10">
        <f t="shared" si="253"/>
        <v>41898.168125000004</v>
      </c>
      <c r="T3232" s="10">
        <f t="shared" si="254"/>
        <v>41913.165972222225</v>
      </c>
      <c r="U3232">
        <f t="shared" si="250"/>
        <v>2014</v>
      </c>
    </row>
    <row r="3233" spans="1:21" ht="43.2" x14ac:dyDescent="0.3">
      <c r="A3233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1"/>
        <v>161</v>
      </c>
      <c r="P3233">
        <f t="shared" si="252"/>
        <v>57.5</v>
      </c>
      <c r="Q3233" s="9" t="s">
        <v>1100</v>
      </c>
      <c r="R3233" s="9" t="s">
        <v>1101</v>
      </c>
      <c r="S3233" s="10">
        <f t="shared" si="253"/>
        <v>42446.943831018521</v>
      </c>
      <c r="T3233" s="10">
        <f t="shared" si="254"/>
        <v>42476.943831018521</v>
      </c>
      <c r="U3233">
        <f t="shared" si="250"/>
        <v>2016</v>
      </c>
    </row>
    <row r="3234" spans="1:21" ht="43.2" x14ac:dyDescent="0.3">
      <c r="A3234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1"/>
        <v>131</v>
      </c>
      <c r="P3234">
        <f t="shared" si="252"/>
        <v>50.46</v>
      </c>
      <c r="Q3234" s="9" t="s">
        <v>1100</v>
      </c>
      <c r="R3234" s="9" t="s">
        <v>1101</v>
      </c>
      <c r="S3234" s="10">
        <f t="shared" si="253"/>
        <v>42463.81385416667</v>
      </c>
      <c r="T3234" s="10">
        <f t="shared" si="254"/>
        <v>42494.165972222225</v>
      </c>
      <c r="U3234">
        <f t="shared" si="250"/>
        <v>2016</v>
      </c>
    </row>
    <row r="3235" spans="1:21" ht="43.2" x14ac:dyDescent="0.3">
      <c r="A323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1"/>
        <v>119</v>
      </c>
      <c r="P3235">
        <f t="shared" si="252"/>
        <v>97.38</v>
      </c>
      <c r="Q3235" s="9" t="s">
        <v>1100</v>
      </c>
      <c r="R3235" s="9" t="s">
        <v>1101</v>
      </c>
      <c r="S3235" s="10">
        <f t="shared" si="253"/>
        <v>42766.805034722223</v>
      </c>
      <c r="T3235" s="10">
        <f t="shared" si="254"/>
        <v>42796.805034722223</v>
      </c>
      <c r="U3235">
        <f t="shared" si="250"/>
        <v>2017</v>
      </c>
    </row>
    <row r="3236" spans="1:21" ht="43.2" x14ac:dyDescent="0.3">
      <c r="A3236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1"/>
        <v>100</v>
      </c>
      <c r="P3236">
        <f t="shared" si="252"/>
        <v>34.92</v>
      </c>
      <c r="Q3236" s="9" t="s">
        <v>1100</v>
      </c>
      <c r="R3236" s="9" t="s">
        <v>1101</v>
      </c>
      <c r="S3236" s="10">
        <f t="shared" si="253"/>
        <v>42734.789444444439</v>
      </c>
      <c r="T3236" s="10">
        <f t="shared" si="254"/>
        <v>42767.979861111111</v>
      </c>
      <c r="U3236">
        <f t="shared" si="250"/>
        <v>2016</v>
      </c>
    </row>
    <row r="3237" spans="1:21" ht="43.2" x14ac:dyDescent="0.3">
      <c r="A3237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51"/>
        <v>103</v>
      </c>
      <c r="P3237">
        <f t="shared" si="252"/>
        <v>85.53</v>
      </c>
      <c r="Q3237" s="9" t="s">
        <v>1100</v>
      </c>
      <c r="R3237" s="9" t="s">
        <v>1101</v>
      </c>
      <c r="S3237" s="10">
        <f t="shared" si="253"/>
        <v>42522.347812499997</v>
      </c>
      <c r="T3237" s="10">
        <f t="shared" si="254"/>
        <v>42552.347812499997</v>
      </c>
      <c r="U3237">
        <f t="shared" si="250"/>
        <v>2016</v>
      </c>
    </row>
    <row r="3238" spans="1:21" ht="43.2" x14ac:dyDescent="0.3">
      <c r="A3238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1"/>
        <v>101</v>
      </c>
      <c r="P3238">
        <f t="shared" si="252"/>
        <v>182.91</v>
      </c>
      <c r="Q3238" s="9" t="s">
        <v>1100</v>
      </c>
      <c r="R3238" s="9" t="s">
        <v>1101</v>
      </c>
      <c r="S3238" s="10">
        <f t="shared" si="253"/>
        <v>42702.917048611111</v>
      </c>
      <c r="T3238" s="10">
        <f t="shared" si="254"/>
        <v>42732.917048611111</v>
      </c>
      <c r="U3238">
        <f t="shared" si="250"/>
        <v>2016</v>
      </c>
    </row>
    <row r="3239" spans="1:21" ht="28.8" x14ac:dyDescent="0.3">
      <c r="A3239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1"/>
        <v>101</v>
      </c>
      <c r="P3239">
        <f t="shared" si="252"/>
        <v>131.13999999999999</v>
      </c>
      <c r="Q3239" s="9" t="s">
        <v>1100</v>
      </c>
      <c r="R3239" s="9" t="s">
        <v>1101</v>
      </c>
      <c r="S3239" s="10">
        <f t="shared" si="253"/>
        <v>42252.474351851852</v>
      </c>
      <c r="T3239" s="10">
        <f t="shared" si="254"/>
        <v>42276.165972222225</v>
      </c>
      <c r="U3239">
        <f t="shared" si="250"/>
        <v>2015</v>
      </c>
    </row>
    <row r="3240" spans="1:21" ht="43.2" x14ac:dyDescent="0.3">
      <c r="A3240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1"/>
        <v>112</v>
      </c>
      <c r="P3240">
        <f t="shared" si="252"/>
        <v>39.81</v>
      </c>
      <c r="Q3240" s="9" t="s">
        <v>1100</v>
      </c>
      <c r="R3240" s="9" t="s">
        <v>1101</v>
      </c>
      <c r="S3240" s="10">
        <f t="shared" si="253"/>
        <v>42156.510393518518</v>
      </c>
      <c r="T3240" s="10">
        <f t="shared" si="254"/>
        <v>42186.510393518518</v>
      </c>
      <c r="U3240">
        <f t="shared" si="250"/>
        <v>2015</v>
      </c>
    </row>
    <row r="3241" spans="1:21" ht="57.6" x14ac:dyDescent="0.3">
      <c r="A3241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1"/>
        <v>106</v>
      </c>
      <c r="P3241">
        <f t="shared" si="252"/>
        <v>59.7</v>
      </c>
      <c r="Q3241" s="9" t="s">
        <v>1100</v>
      </c>
      <c r="R3241" s="9" t="s">
        <v>1101</v>
      </c>
      <c r="S3241" s="10">
        <f t="shared" si="253"/>
        <v>42278.089039351849</v>
      </c>
      <c r="T3241" s="10">
        <f t="shared" si="254"/>
        <v>42302.999305555553</v>
      </c>
      <c r="U3241">
        <f t="shared" si="250"/>
        <v>2015</v>
      </c>
    </row>
    <row r="3242" spans="1:21" ht="43.2" x14ac:dyDescent="0.3">
      <c r="A3242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1"/>
        <v>101</v>
      </c>
      <c r="P3242">
        <f t="shared" si="252"/>
        <v>88.74</v>
      </c>
      <c r="Q3242" s="9" t="s">
        <v>1100</v>
      </c>
      <c r="R3242" s="9" t="s">
        <v>1101</v>
      </c>
      <c r="S3242" s="10">
        <f t="shared" si="253"/>
        <v>42754.693842592591</v>
      </c>
      <c r="T3242" s="10">
        <f t="shared" si="254"/>
        <v>42782.958333333328</v>
      </c>
      <c r="U3242">
        <f t="shared" si="250"/>
        <v>2017</v>
      </c>
    </row>
    <row r="3243" spans="1:21" ht="57.6" x14ac:dyDescent="0.3">
      <c r="A3243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1"/>
        <v>115</v>
      </c>
      <c r="P3243">
        <f t="shared" si="252"/>
        <v>58.69</v>
      </c>
      <c r="Q3243" s="9" t="s">
        <v>1100</v>
      </c>
      <c r="R3243" s="9" t="s">
        <v>1101</v>
      </c>
      <c r="S3243" s="10">
        <f t="shared" si="253"/>
        <v>41893.324884259258</v>
      </c>
      <c r="T3243" s="10">
        <f t="shared" si="254"/>
        <v>41926.290972222225</v>
      </c>
      <c r="U3243">
        <f t="shared" si="250"/>
        <v>2014</v>
      </c>
    </row>
    <row r="3244" spans="1:21" ht="43.2" x14ac:dyDescent="0.3">
      <c r="A3244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1"/>
        <v>127</v>
      </c>
      <c r="P3244">
        <f t="shared" si="252"/>
        <v>69.569999999999993</v>
      </c>
      <c r="Q3244" s="9" t="s">
        <v>1100</v>
      </c>
      <c r="R3244" s="9" t="s">
        <v>1101</v>
      </c>
      <c r="S3244" s="10">
        <f t="shared" si="253"/>
        <v>41871.755694444444</v>
      </c>
      <c r="T3244" s="10">
        <f t="shared" si="254"/>
        <v>41901.755694444444</v>
      </c>
      <c r="U3244">
        <f t="shared" si="250"/>
        <v>2014</v>
      </c>
    </row>
    <row r="3245" spans="1:21" ht="43.2" x14ac:dyDescent="0.3">
      <c r="A324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1"/>
        <v>103</v>
      </c>
      <c r="P3245">
        <f t="shared" si="252"/>
        <v>115.87</v>
      </c>
      <c r="Q3245" s="9" t="s">
        <v>1100</v>
      </c>
      <c r="R3245" s="9" t="s">
        <v>1101</v>
      </c>
      <c r="S3245" s="10">
        <f t="shared" si="253"/>
        <v>42262.096782407403</v>
      </c>
      <c r="T3245" s="10">
        <f t="shared" si="254"/>
        <v>42286</v>
      </c>
      <c r="U3245">
        <f t="shared" si="250"/>
        <v>2015</v>
      </c>
    </row>
    <row r="3246" spans="1:21" ht="43.2" x14ac:dyDescent="0.3">
      <c r="A3246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1"/>
        <v>103</v>
      </c>
      <c r="P3246">
        <f t="shared" si="252"/>
        <v>23.87</v>
      </c>
      <c r="Q3246" s="9" t="s">
        <v>1100</v>
      </c>
      <c r="R3246" s="9" t="s">
        <v>1101</v>
      </c>
      <c r="S3246" s="10">
        <f t="shared" si="253"/>
        <v>42675.694236111114</v>
      </c>
      <c r="T3246" s="10">
        <f t="shared" si="254"/>
        <v>42705.735902777778</v>
      </c>
      <c r="U3246">
        <f t="shared" ref="U3246:U3309" si="255">YEAR(S3246)</f>
        <v>2016</v>
      </c>
    </row>
    <row r="3247" spans="1:21" ht="43.2" x14ac:dyDescent="0.3">
      <c r="A3247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1"/>
        <v>104</v>
      </c>
      <c r="P3247">
        <f t="shared" si="252"/>
        <v>81.13</v>
      </c>
      <c r="Q3247" s="9" t="s">
        <v>1100</v>
      </c>
      <c r="R3247" s="9" t="s">
        <v>1101</v>
      </c>
      <c r="S3247" s="10">
        <f t="shared" si="253"/>
        <v>42135.60020833333</v>
      </c>
      <c r="T3247" s="10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1"/>
        <v>111</v>
      </c>
      <c r="P3248">
        <f t="shared" si="252"/>
        <v>57.63</v>
      </c>
      <c r="Q3248" s="9" t="s">
        <v>1100</v>
      </c>
      <c r="R3248" s="9" t="s">
        <v>1101</v>
      </c>
      <c r="S3248" s="10">
        <f t="shared" si="253"/>
        <v>42230.472222222219</v>
      </c>
      <c r="T3248" s="10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1"/>
        <v>106</v>
      </c>
      <c r="P3249">
        <f t="shared" si="252"/>
        <v>46.43</v>
      </c>
      <c r="Q3249" s="9" t="s">
        <v>1100</v>
      </c>
      <c r="R3249" s="9" t="s">
        <v>1101</v>
      </c>
      <c r="S3249" s="10">
        <f t="shared" si="253"/>
        <v>42167.434166666666</v>
      </c>
      <c r="T3249" s="10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1"/>
        <v>101</v>
      </c>
      <c r="P3250">
        <f t="shared" si="252"/>
        <v>60.48</v>
      </c>
      <c r="Q3250" s="9" t="s">
        <v>1100</v>
      </c>
      <c r="R3250" s="9" t="s">
        <v>1101</v>
      </c>
      <c r="S3250" s="10">
        <f t="shared" si="253"/>
        <v>42068.888391203705</v>
      </c>
      <c r="T3250" s="10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1"/>
        <v>105</v>
      </c>
      <c r="P3251">
        <f t="shared" si="252"/>
        <v>65.58</v>
      </c>
      <c r="Q3251" s="9" t="s">
        <v>1100</v>
      </c>
      <c r="R3251" s="9" t="s">
        <v>1101</v>
      </c>
      <c r="S3251" s="10">
        <f t="shared" si="253"/>
        <v>42145.746689814812</v>
      </c>
      <c r="T3251" s="10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1"/>
        <v>102</v>
      </c>
      <c r="P3252">
        <f t="shared" si="252"/>
        <v>119.19</v>
      </c>
      <c r="Q3252" s="9" t="s">
        <v>1100</v>
      </c>
      <c r="R3252" s="9" t="s">
        <v>1101</v>
      </c>
      <c r="S3252" s="10">
        <f t="shared" si="253"/>
        <v>41918.742175925923</v>
      </c>
      <c r="T3252" s="10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1"/>
        <v>111</v>
      </c>
      <c r="P3253">
        <f t="shared" si="252"/>
        <v>83.05</v>
      </c>
      <c r="Q3253" s="9" t="s">
        <v>1100</v>
      </c>
      <c r="R3253" s="9" t="s">
        <v>1101</v>
      </c>
      <c r="S3253" s="10">
        <f t="shared" si="253"/>
        <v>42146.731087962966</v>
      </c>
      <c r="T3253" s="10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1"/>
        <v>128</v>
      </c>
      <c r="P3254">
        <f t="shared" si="252"/>
        <v>57.52</v>
      </c>
      <c r="Q3254" s="9" t="s">
        <v>1100</v>
      </c>
      <c r="R3254" s="9" t="s">
        <v>1101</v>
      </c>
      <c r="S3254" s="10">
        <f t="shared" si="253"/>
        <v>42590.472685185188</v>
      </c>
      <c r="T3254" s="10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1"/>
        <v>102</v>
      </c>
      <c r="P3255">
        <f t="shared" si="252"/>
        <v>177.09</v>
      </c>
      <c r="Q3255" s="9" t="s">
        <v>1100</v>
      </c>
      <c r="R3255" s="9" t="s">
        <v>1101</v>
      </c>
      <c r="S3255" s="10">
        <f t="shared" si="253"/>
        <v>42602.576712962968</v>
      </c>
      <c r="T3255" s="10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1"/>
        <v>101</v>
      </c>
      <c r="P3256">
        <f t="shared" si="252"/>
        <v>70.77</v>
      </c>
      <c r="Q3256" s="9" t="s">
        <v>1100</v>
      </c>
      <c r="R3256" s="9" t="s">
        <v>1101</v>
      </c>
      <c r="S3256" s="10">
        <f t="shared" si="253"/>
        <v>42059.085752314815</v>
      </c>
      <c r="T3256" s="10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1"/>
        <v>175</v>
      </c>
      <c r="P3257">
        <f t="shared" si="252"/>
        <v>29.17</v>
      </c>
      <c r="Q3257" s="9" t="s">
        <v>1100</v>
      </c>
      <c r="R3257" s="9" t="s">
        <v>1101</v>
      </c>
      <c r="S3257" s="10">
        <f t="shared" si="253"/>
        <v>41889.768229166664</v>
      </c>
      <c r="T3257" s="10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1"/>
        <v>128</v>
      </c>
      <c r="P3258">
        <f t="shared" si="252"/>
        <v>72.760000000000005</v>
      </c>
      <c r="Q3258" s="9" t="s">
        <v>1100</v>
      </c>
      <c r="R3258" s="9" t="s">
        <v>1101</v>
      </c>
      <c r="S3258" s="10">
        <f t="shared" si="253"/>
        <v>42144.573807870373</v>
      </c>
      <c r="T3258" s="10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1"/>
        <v>106</v>
      </c>
      <c r="P3259">
        <f t="shared" si="252"/>
        <v>51.85</v>
      </c>
      <c r="Q3259" s="9" t="s">
        <v>1100</v>
      </c>
      <c r="R3259" s="9" t="s">
        <v>1101</v>
      </c>
      <c r="S3259" s="10">
        <f t="shared" si="253"/>
        <v>42758.559629629628</v>
      </c>
      <c r="T3259" s="10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1"/>
        <v>105</v>
      </c>
      <c r="P3260">
        <f t="shared" si="252"/>
        <v>98.2</v>
      </c>
      <c r="Q3260" s="9" t="s">
        <v>1100</v>
      </c>
      <c r="R3260" s="9" t="s">
        <v>1101</v>
      </c>
      <c r="S3260" s="10">
        <f t="shared" si="253"/>
        <v>41982.887280092589</v>
      </c>
      <c r="T3260" s="10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1"/>
        <v>106</v>
      </c>
      <c r="P3261">
        <f t="shared" si="252"/>
        <v>251.74</v>
      </c>
      <c r="Q3261" s="9" t="s">
        <v>1100</v>
      </c>
      <c r="R3261" s="9" t="s">
        <v>1101</v>
      </c>
      <c r="S3261" s="10">
        <f t="shared" si="253"/>
        <v>42614.760937500003</v>
      </c>
      <c r="T3261" s="10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1"/>
        <v>109</v>
      </c>
      <c r="P3262">
        <f t="shared" si="252"/>
        <v>74.819999999999993</v>
      </c>
      <c r="Q3262" s="9" t="s">
        <v>1100</v>
      </c>
      <c r="R3262" s="9" t="s">
        <v>1101</v>
      </c>
      <c r="S3262" s="10">
        <f t="shared" si="253"/>
        <v>42303.672662037032</v>
      </c>
      <c r="T3262" s="10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1"/>
        <v>100</v>
      </c>
      <c r="P3263">
        <f t="shared" si="252"/>
        <v>67.650000000000006</v>
      </c>
      <c r="Q3263" s="9" t="s">
        <v>1100</v>
      </c>
      <c r="R3263" s="9" t="s">
        <v>1101</v>
      </c>
      <c r="S3263" s="10">
        <f t="shared" si="253"/>
        <v>42171.725416666668</v>
      </c>
      <c r="T3263" s="10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1"/>
        <v>103</v>
      </c>
      <c r="P3264">
        <f t="shared" si="252"/>
        <v>93.81</v>
      </c>
      <c r="Q3264" s="9" t="s">
        <v>1100</v>
      </c>
      <c r="R3264" s="9" t="s">
        <v>1101</v>
      </c>
      <c r="S3264" s="10">
        <f t="shared" si="253"/>
        <v>41964.315532407403</v>
      </c>
      <c r="T3264" s="10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1"/>
        <v>112</v>
      </c>
      <c r="P3265">
        <f t="shared" si="252"/>
        <v>41.24</v>
      </c>
      <c r="Q3265" s="9" t="s">
        <v>1100</v>
      </c>
      <c r="R3265" s="9" t="s">
        <v>1101</v>
      </c>
      <c r="S3265" s="10">
        <f t="shared" si="253"/>
        <v>42284.516064814816</v>
      </c>
      <c r="T3265" s="10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ref="O3266:O3329" si="256">ROUND(E3266/D3266*100,0)</f>
        <v>103</v>
      </c>
      <c r="P3266">
        <f t="shared" si="252"/>
        <v>52.55</v>
      </c>
      <c r="Q3266" s="9" t="s">
        <v>1100</v>
      </c>
      <c r="R3266" s="9" t="s">
        <v>1101</v>
      </c>
      <c r="S3266" s="10">
        <f t="shared" si="253"/>
        <v>42016.800208333334</v>
      </c>
      <c r="T3266" s="10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56"/>
        <v>164</v>
      </c>
      <c r="P3267">
        <f t="shared" ref="P3267:P3330" si="257">IFERROR(ROUND(E3267/L3267,2),0)</f>
        <v>70.290000000000006</v>
      </c>
      <c r="Q3267" s="9" t="s">
        <v>1100</v>
      </c>
      <c r="R3267" s="9" t="s">
        <v>1101</v>
      </c>
      <c r="S3267" s="10">
        <f t="shared" ref="S3267:S3330" si="258">(((J3267/60)/60)/24)+DATE(1970,1,1)</f>
        <v>42311.711979166663</v>
      </c>
      <c r="T3267" s="10">
        <f t="shared" ref="T3267:T3330" si="259">(((I3267/60)/60)/24)+DATE(1970,1,1)</f>
        <v>42341.708333333328</v>
      </c>
      <c r="U3267">
        <f t="shared" si="255"/>
        <v>2015</v>
      </c>
    </row>
    <row r="3268" spans="1:21" ht="43.2" x14ac:dyDescent="0.3">
      <c r="A3268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6"/>
        <v>131</v>
      </c>
      <c r="P3268">
        <f t="shared" si="257"/>
        <v>48.33</v>
      </c>
      <c r="Q3268" s="9" t="s">
        <v>1100</v>
      </c>
      <c r="R3268" s="9" t="s">
        <v>1101</v>
      </c>
      <c r="S3268" s="10">
        <f t="shared" si="258"/>
        <v>42136.536134259266</v>
      </c>
      <c r="T3268" s="10">
        <f t="shared" si="259"/>
        <v>42167.875</v>
      </c>
      <c r="U3268">
        <f t="shared" si="255"/>
        <v>2015</v>
      </c>
    </row>
    <row r="3269" spans="1:21" ht="43.2" x14ac:dyDescent="0.3">
      <c r="A3269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6"/>
        <v>102</v>
      </c>
      <c r="P3269">
        <f t="shared" si="257"/>
        <v>53.18</v>
      </c>
      <c r="Q3269" s="9" t="s">
        <v>1100</v>
      </c>
      <c r="R3269" s="9" t="s">
        <v>1101</v>
      </c>
      <c r="S3269" s="10">
        <f t="shared" si="258"/>
        <v>42172.757638888885</v>
      </c>
      <c r="T3269" s="10">
        <f t="shared" si="259"/>
        <v>42202.757638888885</v>
      </c>
      <c r="U3269">
        <f t="shared" si="255"/>
        <v>2015</v>
      </c>
    </row>
    <row r="3270" spans="1:21" ht="43.2" x14ac:dyDescent="0.3">
      <c r="A3270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6"/>
        <v>128</v>
      </c>
      <c r="P3270">
        <f t="shared" si="257"/>
        <v>60.95</v>
      </c>
      <c r="Q3270" s="9" t="s">
        <v>1100</v>
      </c>
      <c r="R3270" s="9" t="s">
        <v>1101</v>
      </c>
      <c r="S3270" s="10">
        <f t="shared" si="258"/>
        <v>42590.90425925926</v>
      </c>
      <c r="T3270" s="10">
        <f t="shared" si="259"/>
        <v>42606.90425925926</v>
      </c>
      <c r="U3270">
        <f t="shared" si="255"/>
        <v>2016</v>
      </c>
    </row>
    <row r="3271" spans="1:21" ht="43.2" x14ac:dyDescent="0.3">
      <c r="A3271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6"/>
        <v>102</v>
      </c>
      <c r="P3271">
        <f t="shared" si="257"/>
        <v>116</v>
      </c>
      <c r="Q3271" s="9" t="s">
        <v>1100</v>
      </c>
      <c r="R3271" s="9" t="s">
        <v>1101</v>
      </c>
      <c r="S3271" s="10">
        <f t="shared" si="258"/>
        <v>42137.395798611105</v>
      </c>
      <c r="T3271" s="10">
        <f t="shared" si="259"/>
        <v>42171.458333333328</v>
      </c>
      <c r="U3271">
        <f t="shared" si="255"/>
        <v>2015</v>
      </c>
    </row>
    <row r="3272" spans="1:21" ht="57.6" x14ac:dyDescent="0.3">
      <c r="A3272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6"/>
        <v>102</v>
      </c>
      <c r="P3272">
        <f t="shared" si="257"/>
        <v>61</v>
      </c>
      <c r="Q3272" s="9" t="s">
        <v>1100</v>
      </c>
      <c r="R3272" s="9" t="s">
        <v>1101</v>
      </c>
      <c r="S3272" s="10">
        <f t="shared" si="258"/>
        <v>42167.533159722225</v>
      </c>
      <c r="T3272" s="10">
        <f t="shared" si="259"/>
        <v>42197.533159722225</v>
      </c>
      <c r="U3272">
        <f t="shared" si="255"/>
        <v>2015</v>
      </c>
    </row>
    <row r="3273" spans="1:21" x14ac:dyDescent="0.3">
      <c r="A3273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6"/>
        <v>130</v>
      </c>
      <c r="P3273">
        <f t="shared" si="257"/>
        <v>38.24</v>
      </c>
      <c r="Q3273" s="9" t="s">
        <v>1100</v>
      </c>
      <c r="R3273" s="9" t="s">
        <v>1101</v>
      </c>
      <c r="S3273" s="10">
        <f t="shared" si="258"/>
        <v>41915.437210648146</v>
      </c>
      <c r="T3273" s="10">
        <f t="shared" si="259"/>
        <v>41945.478877314818</v>
      </c>
      <c r="U3273">
        <f t="shared" si="255"/>
        <v>2014</v>
      </c>
    </row>
    <row r="3274" spans="1:21" ht="43.2" x14ac:dyDescent="0.3">
      <c r="A3274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6"/>
        <v>154</v>
      </c>
      <c r="P3274">
        <f t="shared" si="257"/>
        <v>106.5</v>
      </c>
      <c r="Q3274" s="9" t="s">
        <v>1100</v>
      </c>
      <c r="R3274" s="9" t="s">
        <v>1101</v>
      </c>
      <c r="S3274" s="10">
        <f t="shared" si="258"/>
        <v>42284.500104166669</v>
      </c>
      <c r="T3274" s="10">
        <f t="shared" si="259"/>
        <v>42314.541770833333</v>
      </c>
      <c r="U3274">
        <f t="shared" si="255"/>
        <v>2015</v>
      </c>
    </row>
    <row r="3275" spans="1:21" ht="57.6" x14ac:dyDescent="0.3">
      <c r="A327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6"/>
        <v>107</v>
      </c>
      <c r="P3275">
        <f t="shared" si="257"/>
        <v>204.57</v>
      </c>
      <c r="Q3275" s="9" t="s">
        <v>1100</v>
      </c>
      <c r="R3275" s="9" t="s">
        <v>1101</v>
      </c>
      <c r="S3275" s="10">
        <f t="shared" si="258"/>
        <v>42611.801412037035</v>
      </c>
      <c r="T3275" s="10">
        <f t="shared" si="259"/>
        <v>42627.791666666672</v>
      </c>
      <c r="U3275">
        <f t="shared" si="255"/>
        <v>2016</v>
      </c>
    </row>
    <row r="3276" spans="1:21" ht="43.2" x14ac:dyDescent="0.3">
      <c r="A3276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6"/>
        <v>101</v>
      </c>
      <c r="P3276">
        <f t="shared" si="257"/>
        <v>54.91</v>
      </c>
      <c r="Q3276" s="9" t="s">
        <v>1100</v>
      </c>
      <c r="R3276" s="9" t="s">
        <v>1101</v>
      </c>
      <c r="S3276" s="10">
        <f t="shared" si="258"/>
        <v>42400.704537037032</v>
      </c>
      <c r="T3276" s="10">
        <f t="shared" si="259"/>
        <v>42444.875</v>
      </c>
      <c r="U3276">
        <f t="shared" si="255"/>
        <v>2016</v>
      </c>
    </row>
    <row r="3277" spans="1:21" ht="43.2" x14ac:dyDescent="0.3">
      <c r="A3277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6"/>
        <v>100</v>
      </c>
      <c r="P3277">
        <f t="shared" si="257"/>
        <v>150.41999999999999</v>
      </c>
      <c r="Q3277" s="9" t="s">
        <v>1100</v>
      </c>
      <c r="R3277" s="9" t="s">
        <v>1101</v>
      </c>
      <c r="S3277" s="10">
        <f t="shared" si="258"/>
        <v>42017.88045138889</v>
      </c>
      <c r="T3277" s="10">
        <f t="shared" si="259"/>
        <v>42044.1875</v>
      </c>
      <c r="U3277">
        <f t="shared" si="255"/>
        <v>2015</v>
      </c>
    </row>
    <row r="3278" spans="1:21" ht="43.2" x14ac:dyDescent="0.3">
      <c r="A3278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6"/>
        <v>117</v>
      </c>
      <c r="P3278">
        <f t="shared" si="257"/>
        <v>52.58</v>
      </c>
      <c r="Q3278" s="9" t="s">
        <v>1100</v>
      </c>
      <c r="R3278" s="9" t="s">
        <v>1101</v>
      </c>
      <c r="S3278" s="10">
        <f t="shared" si="258"/>
        <v>42426.949988425928</v>
      </c>
      <c r="T3278" s="10">
        <f t="shared" si="259"/>
        <v>42461.165972222225</v>
      </c>
      <c r="U3278">
        <f t="shared" si="255"/>
        <v>2016</v>
      </c>
    </row>
    <row r="3279" spans="1:21" ht="57.6" x14ac:dyDescent="0.3">
      <c r="A3279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6"/>
        <v>109</v>
      </c>
      <c r="P3279">
        <f t="shared" si="257"/>
        <v>54.3</v>
      </c>
      <c r="Q3279" s="9" t="s">
        <v>1100</v>
      </c>
      <c r="R3279" s="9" t="s">
        <v>1101</v>
      </c>
      <c r="S3279" s="10">
        <f t="shared" si="258"/>
        <v>41931.682939814818</v>
      </c>
      <c r="T3279" s="10">
        <f t="shared" si="259"/>
        <v>41961.724606481483</v>
      </c>
      <c r="U3279">
        <f t="shared" si="255"/>
        <v>2014</v>
      </c>
    </row>
    <row r="3280" spans="1:21" ht="43.2" x14ac:dyDescent="0.3">
      <c r="A3280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6"/>
        <v>103</v>
      </c>
      <c r="P3280">
        <f t="shared" si="257"/>
        <v>76.03</v>
      </c>
      <c r="Q3280" s="9" t="s">
        <v>1100</v>
      </c>
      <c r="R3280" s="9" t="s">
        <v>1101</v>
      </c>
      <c r="S3280" s="10">
        <f t="shared" si="258"/>
        <v>42124.848414351851</v>
      </c>
      <c r="T3280" s="10">
        <f t="shared" si="259"/>
        <v>42154.848414351851</v>
      </c>
      <c r="U3280">
        <f t="shared" si="255"/>
        <v>2015</v>
      </c>
    </row>
    <row r="3281" spans="1:21" ht="57.6" x14ac:dyDescent="0.3">
      <c r="A3281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6"/>
        <v>114</v>
      </c>
      <c r="P3281">
        <f t="shared" si="257"/>
        <v>105.21</v>
      </c>
      <c r="Q3281" s="9" t="s">
        <v>1100</v>
      </c>
      <c r="R3281" s="9" t="s">
        <v>1101</v>
      </c>
      <c r="S3281" s="10">
        <f t="shared" si="258"/>
        <v>42431.102534722217</v>
      </c>
      <c r="T3281" s="10">
        <f t="shared" si="259"/>
        <v>42461.06086805556</v>
      </c>
      <c r="U3281">
        <f t="shared" si="255"/>
        <v>2016</v>
      </c>
    </row>
    <row r="3282" spans="1:21" ht="43.2" x14ac:dyDescent="0.3">
      <c r="A3282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6"/>
        <v>103</v>
      </c>
      <c r="P3282">
        <f t="shared" si="257"/>
        <v>68.67</v>
      </c>
      <c r="Q3282" s="9" t="s">
        <v>1100</v>
      </c>
      <c r="R3282" s="9" t="s">
        <v>1101</v>
      </c>
      <c r="S3282" s="10">
        <f t="shared" si="258"/>
        <v>42121.756921296299</v>
      </c>
      <c r="T3282" s="10">
        <f t="shared" si="259"/>
        <v>42156.208333333328</v>
      </c>
      <c r="U3282">
        <f t="shared" si="255"/>
        <v>2015</v>
      </c>
    </row>
    <row r="3283" spans="1:21" ht="28.8" x14ac:dyDescent="0.3">
      <c r="A3283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6"/>
        <v>122</v>
      </c>
      <c r="P3283">
        <f t="shared" si="257"/>
        <v>129.36000000000001</v>
      </c>
      <c r="Q3283" s="9" t="s">
        <v>1100</v>
      </c>
      <c r="R3283" s="9" t="s">
        <v>1101</v>
      </c>
      <c r="S3283" s="10">
        <f t="shared" si="258"/>
        <v>42219.019733796296</v>
      </c>
      <c r="T3283" s="10">
        <f t="shared" si="259"/>
        <v>42249.019733796296</v>
      </c>
      <c r="U3283">
        <f t="shared" si="255"/>
        <v>2015</v>
      </c>
    </row>
    <row r="3284" spans="1:21" ht="43.2" x14ac:dyDescent="0.3">
      <c r="A3284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6"/>
        <v>103</v>
      </c>
      <c r="P3284">
        <f t="shared" si="257"/>
        <v>134.26</v>
      </c>
      <c r="Q3284" s="9" t="s">
        <v>1100</v>
      </c>
      <c r="R3284" s="9" t="s">
        <v>1101</v>
      </c>
      <c r="S3284" s="10">
        <f t="shared" si="258"/>
        <v>42445.19430555556</v>
      </c>
      <c r="T3284" s="10">
        <f t="shared" si="259"/>
        <v>42489.19430555556</v>
      </c>
      <c r="U3284">
        <f t="shared" si="255"/>
        <v>2016</v>
      </c>
    </row>
    <row r="3285" spans="1:21" ht="43.2" x14ac:dyDescent="0.3">
      <c r="A328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6"/>
        <v>105</v>
      </c>
      <c r="P3285">
        <f t="shared" si="257"/>
        <v>17.829999999999998</v>
      </c>
      <c r="Q3285" s="9" t="s">
        <v>1100</v>
      </c>
      <c r="R3285" s="9" t="s">
        <v>1101</v>
      </c>
      <c r="S3285" s="10">
        <f t="shared" si="258"/>
        <v>42379.74418981481</v>
      </c>
      <c r="T3285" s="10">
        <f t="shared" si="259"/>
        <v>42410.875</v>
      </c>
      <c r="U3285">
        <f t="shared" si="255"/>
        <v>2016</v>
      </c>
    </row>
    <row r="3286" spans="1:21" ht="43.2" x14ac:dyDescent="0.3">
      <c r="A3286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6"/>
        <v>102</v>
      </c>
      <c r="P3286">
        <f t="shared" si="257"/>
        <v>203.2</v>
      </c>
      <c r="Q3286" s="9" t="s">
        <v>1100</v>
      </c>
      <c r="R3286" s="9" t="s">
        <v>1101</v>
      </c>
      <c r="S3286" s="10">
        <f t="shared" si="258"/>
        <v>42380.884872685187</v>
      </c>
      <c r="T3286" s="10">
        <f t="shared" si="259"/>
        <v>42398.249305555553</v>
      </c>
      <c r="U3286">
        <f t="shared" si="255"/>
        <v>2016</v>
      </c>
    </row>
    <row r="3287" spans="1:21" x14ac:dyDescent="0.3">
      <c r="A3287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6"/>
        <v>112</v>
      </c>
      <c r="P3287">
        <f t="shared" si="257"/>
        <v>69.19</v>
      </c>
      <c r="Q3287" s="9" t="s">
        <v>1100</v>
      </c>
      <c r="R3287" s="9" t="s">
        <v>1101</v>
      </c>
      <c r="S3287" s="10">
        <f t="shared" si="258"/>
        <v>42762.942430555559</v>
      </c>
      <c r="T3287" s="10">
        <f t="shared" si="259"/>
        <v>42794.208333333328</v>
      </c>
      <c r="U3287">
        <f t="shared" si="255"/>
        <v>2017</v>
      </c>
    </row>
    <row r="3288" spans="1:21" ht="57.6" x14ac:dyDescent="0.3">
      <c r="A3288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6"/>
        <v>102</v>
      </c>
      <c r="P3288">
        <f t="shared" si="257"/>
        <v>125.12</v>
      </c>
      <c r="Q3288" s="9" t="s">
        <v>1100</v>
      </c>
      <c r="R3288" s="9" t="s">
        <v>1101</v>
      </c>
      <c r="S3288" s="10">
        <f t="shared" si="258"/>
        <v>42567.840069444443</v>
      </c>
      <c r="T3288" s="10">
        <f t="shared" si="259"/>
        <v>42597.840069444443</v>
      </c>
      <c r="U3288">
        <f t="shared" si="255"/>
        <v>2016</v>
      </c>
    </row>
    <row r="3289" spans="1:21" ht="28.8" x14ac:dyDescent="0.3">
      <c r="A3289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6"/>
        <v>100</v>
      </c>
      <c r="P3289">
        <f t="shared" si="257"/>
        <v>73.53</v>
      </c>
      <c r="Q3289" s="9" t="s">
        <v>1100</v>
      </c>
      <c r="R3289" s="9" t="s">
        <v>1101</v>
      </c>
      <c r="S3289" s="10">
        <f t="shared" si="258"/>
        <v>42311.750324074077</v>
      </c>
      <c r="T3289" s="10">
        <f t="shared" si="259"/>
        <v>42336.750324074077</v>
      </c>
      <c r="U3289">
        <f t="shared" si="255"/>
        <v>2015</v>
      </c>
    </row>
    <row r="3290" spans="1:21" ht="43.2" x14ac:dyDescent="0.3">
      <c r="A3290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6"/>
        <v>100</v>
      </c>
      <c r="P3290">
        <f t="shared" si="257"/>
        <v>48.44</v>
      </c>
      <c r="Q3290" s="9" t="s">
        <v>1100</v>
      </c>
      <c r="R3290" s="9" t="s">
        <v>1101</v>
      </c>
      <c r="S3290" s="10">
        <f t="shared" si="258"/>
        <v>42505.774479166663</v>
      </c>
      <c r="T3290" s="10">
        <f t="shared" si="259"/>
        <v>42541.958333333328</v>
      </c>
      <c r="U3290">
        <f t="shared" si="255"/>
        <v>2016</v>
      </c>
    </row>
    <row r="3291" spans="1:21" ht="43.2" x14ac:dyDescent="0.3">
      <c r="A3291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6"/>
        <v>133</v>
      </c>
      <c r="P3291">
        <f t="shared" si="257"/>
        <v>26.61</v>
      </c>
      <c r="Q3291" s="9" t="s">
        <v>1100</v>
      </c>
      <c r="R3291" s="9" t="s">
        <v>1101</v>
      </c>
      <c r="S3291" s="10">
        <f t="shared" si="258"/>
        <v>42758.368078703701</v>
      </c>
      <c r="T3291" s="10">
        <f t="shared" si="259"/>
        <v>42786.368078703701</v>
      </c>
      <c r="U3291">
        <f t="shared" si="255"/>
        <v>2017</v>
      </c>
    </row>
    <row r="3292" spans="1:21" ht="72" x14ac:dyDescent="0.3">
      <c r="A3292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6"/>
        <v>121</v>
      </c>
      <c r="P3292">
        <f t="shared" si="257"/>
        <v>33.67</v>
      </c>
      <c r="Q3292" s="9" t="s">
        <v>1100</v>
      </c>
      <c r="R3292" s="9" t="s">
        <v>1101</v>
      </c>
      <c r="S3292" s="10">
        <f t="shared" si="258"/>
        <v>42775.51494212963</v>
      </c>
      <c r="T3292" s="10">
        <f t="shared" si="259"/>
        <v>42805.51494212963</v>
      </c>
      <c r="U3292">
        <f t="shared" si="255"/>
        <v>2017</v>
      </c>
    </row>
    <row r="3293" spans="1:21" ht="57.6" x14ac:dyDescent="0.3">
      <c r="A3293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6"/>
        <v>114</v>
      </c>
      <c r="P3293">
        <f t="shared" si="257"/>
        <v>40.71</v>
      </c>
      <c r="Q3293" s="9" t="s">
        <v>1100</v>
      </c>
      <c r="R3293" s="9" t="s">
        <v>1101</v>
      </c>
      <c r="S3293" s="10">
        <f t="shared" si="258"/>
        <v>42232.702546296292</v>
      </c>
      <c r="T3293" s="10">
        <f t="shared" si="259"/>
        <v>42264.165972222225</v>
      </c>
      <c r="U3293">
        <f t="shared" si="255"/>
        <v>2015</v>
      </c>
    </row>
    <row r="3294" spans="1:21" ht="43.2" x14ac:dyDescent="0.3">
      <c r="A3294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6"/>
        <v>286</v>
      </c>
      <c r="P3294">
        <f t="shared" si="257"/>
        <v>19.27</v>
      </c>
      <c r="Q3294" s="9" t="s">
        <v>1100</v>
      </c>
      <c r="R3294" s="9" t="s">
        <v>1101</v>
      </c>
      <c r="S3294" s="10">
        <f t="shared" si="258"/>
        <v>42282.770231481481</v>
      </c>
      <c r="T3294" s="10">
        <f t="shared" si="259"/>
        <v>42342.811898148153</v>
      </c>
      <c r="U3294">
        <f t="shared" si="255"/>
        <v>2015</v>
      </c>
    </row>
    <row r="3295" spans="1:21" ht="57.6" x14ac:dyDescent="0.3">
      <c r="A329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6"/>
        <v>170</v>
      </c>
      <c r="P3295">
        <f t="shared" si="257"/>
        <v>84.29</v>
      </c>
      <c r="Q3295" s="9" t="s">
        <v>1100</v>
      </c>
      <c r="R3295" s="9" t="s">
        <v>1101</v>
      </c>
      <c r="S3295" s="10">
        <f t="shared" si="258"/>
        <v>42768.425370370373</v>
      </c>
      <c r="T3295" s="10">
        <f t="shared" si="259"/>
        <v>42798.425370370373</v>
      </c>
      <c r="U3295">
        <f t="shared" si="255"/>
        <v>2017</v>
      </c>
    </row>
    <row r="3296" spans="1:21" ht="43.2" x14ac:dyDescent="0.3">
      <c r="A3296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6"/>
        <v>118</v>
      </c>
      <c r="P3296">
        <f t="shared" si="257"/>
        <v>29.58</v>
      </c>
      <c r="Q3296" s="9" t="s">
        <v>1100</v>
      </c>
      <c r="R3296" s="9" t="s">
        <v>1101</v>
      </c>
      <c r="S3296" s="10">
        <f t="shared" si="258"/>
        <v>42141.541134259256</v>
      </c>
      <c r="T3296" s="10">
        <f t="shared" si="259"/>
        <v>42171.541134259256</v>
      </c>
      <c r="U3296">
        <f t="shared" si="255"/>
        <v>2015</v>
      </c>
    </row>
    <row r="3297" spans="1:21" ht="43.2" x14ac:dyDescent="0.3">
      <c r="A3297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6"/>
        <v>103</v>
      </c>
      <c r="P3297">
        <f t="shared" si="257"/>
        <v>26.67</v>
      </c>
      <c r="Q3297" s="9" t="s">
        <v>1100</v>
      </c>
      <c r="R3297" s="9" t="s">
        <v>1101</v>
      </c>
      <c r="S3297" s="10">
        <f t="shared" si="258"/>
        <v>42609.442465277782</v>
      </c>
      <c r="T3297" s="10">
        <f t="shared" si="259"/>
        <v>42639.442465277782</v>
      </c>
      <c r="U3297">
        <f t="shared" si="255"/>
        <v>2016</v>
      </c>
    </row>
    <row r="3298" spans="1:21" ht="43.2" x14ac:dyDescent="0.3">
      <c r="A3298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6"/>
        <v>144</v>
      </c>
      <c r="P3298">
        <f t="shared" si="257"/>
        <v>45.98</v>
      </c>
      <c r="Q3298" s="9" t="s">
        <v>1100</v>
      </c>
      <c r="R3298" s="9" t="s">
        <v>1101</v>
      </c>
      <c r="S3298" s="10">
        <f t="shared" si="258"/>
        <v>42309.756620370375</v>
      </c>
      <c r="T3298" s="10">
        <f t="shared" si="259"/>
        <v>42330.916666666672</v>
      </c>
      <c r="U3298">
        <f t="shared" si="255"/>
        <v>2015</v>
      </c>
    </row>
    <row r="3299" spans="1:21" ht="43.2" x14ac:dyDescent="0.3">
      <c r="A3299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6"/>
        <v>100</v>
      </c>
      <c r="P3299">
        <f t="shared" si="257"/>
        <v>125.09</v>
      </c>
      <c r="Q3299" s="9" t="s">
        <v>1100</v>
      </c>
      <c r="R3299" s="9" t="s">
        <v>1101</v>
      </c>
      <c r="S3299" s="10">
        <f t="shared" si="258"/>
        <v>42193.771481481483</v>
      </c>
      <c r="T3299" s="10">
        <f t="shared" si="259"/>
        <v>42212.957638888889</v>
      </c>
      <c r="U3299">
        <f t="shared" si="255"/>
        <v>2015</v>
      </c>
    </row>
    <row r="3300" spans="1:21" ht="43.2" x14ac:dyDescent="0.3">
      <c r="A3300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6"/>
        <v>102</v>
      </c>
      <c r="P3300">
        <f t="shared" si="257"/>
        <v>141.29</v>
      </c>
      <c r="Q3300" s="9" t="s">
        <v>1100</v>
      </c>
      <c r="R3300" s="9" t="s">
        <v>1101</v>
      </c>
      <c r="S3300" s="10">
        <f t="shared" si="258"/>
        <v>42239.957962962959</v>
      </c>
      <c r="T3300" s="10">
        <f t="shared" si="259"/>
        <v>42260</v>
      </c>
      <c r="U3300">
        <f t="shared" si="255"/>
        <v>2015</v>
      </c>
    </row>
    <row r="3301" spans="1:21" ht="43.2" x14ac:dyDescent="0.3">
      <c r="A3301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56"/>
        <v>116</v>
      </c>
      <c r="P3301">
        <f t="shared" si="257"/>
        <v>55.33</v>
      </c>
      <c r="Q3301" s="9" t="s">
        <v>1100</v>
      </c>
      <c r="R3301" s="9" t="s">
        <v>1101</v>
      </c>
      <c r="S3301" s="10">
        <f t="shared" si="258"/>
        <v>42261.917395833334</v>
      </c>
      <c r="T3301" s="10">
        <f t="shared" si="259"/>
        <v>42291.917395833334</v>
      </c>
      <c r="U3301">
        <f t="shared" si="255"/>
        <v>2015</v>
      </c>
    </row>
    <row r="3302" spans="1:21" ht="43.2" x14ac:dyDescent="0.3">
      <c r="A3302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56"/>
        <v>136</v>
      </c>
      <c r="P3302">
        <f t="shared" si="257"/>
        <v>46.42</v>
      </c>
      <c r="Q3302" s="9" t="s">
        <v>1100</v>
      </c>
      <c r="R3302" s="9" t="s">
        <v>1101</v>
      </c>
      <c r="S3302" s="10">
        <f t="shared" si="258"/>
        <v>42102.743773148148</v>
      </c>
      <c r="T3302" s="10">
        <f t="shared" si="259"/>
        <v>42123.743773148148</v>
      </c>
      <c r="U3302">
        <f t="shared" si="255"/>
        <v>2015</v>
      </c>
    </row>
    <row r="3303" spans="1:21" ht="43.2" x14ac:dyDescent="0.3">
      <c r="A3303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56"/>
        <v>133</v>
      </c>
      <c r="P3303">
        <f t="shared" si="257"/>
        <v>57.2</v>
      </c>
      <c r="Q3303" s="9" t="s">
        <v>1100</v>
      </c>
      <c r="R3303" s="9" t="s">
        <v>1101</v>
      </c>
      <c r="S3303" s="10">
        <f t="shared" si="258"/>
        <v>42538.73583333334</v>
      </c>
      <c r="T3303" s="10">
        <f t="shared" si="259"/>
        <v>42583.290972222225</v>
      </c>
      <c r="U3303">
        <f t="shared" si="255"/>
        <v>2016</v>
      </c>
    </row>
    <row r="3304" spans="1:21" x14ac:dyDescent="0.3">
      <c r="A3304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56"/>
        <v>103</v>
      </c>
      <c r="P3304">
        <f t="shared" si="257"/>
        <v>173.7</v>
      </c>
      <c r="Q3304" s="9" t="s">
        <v>1100</v>
      </c>
      <c r="R3304" s="9" t="s">
        <v>1101</v>
      </c>
      <c r="S3304" s="10">
        <f t="shared" si="258"/>
        <v>42681.35157407407</v>
      </c>
      <c r="T3304" s="10">
        <f t="shared" si="259"/>
        <v>42711.35157407407</v>
      </c>
      <c r="U3304">
        <f t="shared" si="255"/>
        <v>2016</v>
      </c>
    </row>
    <row r="3305" spans="1:21" ht="43.2" x14ac:dyDescent="0.3">
      <c r="A330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56"/>
        <v>116</v>
      </c>
      <c r="P3305">
        <f t="shared" si="257"/>
        <v>59.6</v>
      </c>
      <c r="Q3305" s="9" t="s">
        <v>1100</v>
      </c>
      <c r="R3305" s="9" t="s">
        <v>1101</v>
      </c>
      <c r="S3305" s="10">
        <f t="shared" si="258"/>
        <v>42056.65143518518</v>
      </c>
      <c r="T3305" s="10">
        <f t="shared" si="259"/>
        <v>42091.609768518523</v>
      </c>
      <c r="U3305">
        <f t="shared" si="255"/>
        <v>2015</v>
      </c>
    </row>
    <row r="3306" spans="1:21" ht="43.2" x14ac:dyDescent="0.3">
      <c r="A3306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56"/>
        <v>105</v>
      </c>
      <c r="P3306">
        <f t="shared" si="257"/>
        <v>89.59</v>
      </c>
      <c r="Q3306" s="9" t="s">
        <v>1100</v>
      </c>
      <c r="R3306" s="9" t="s">
        <v>1101</v>
      </c>
      <c r="S3306" s="10">
        <f t="shared" si="258"/>
        <v>42696.624444444446</v>
      </c>
      <c r="T3306" s="10">
        <f t="shared" si="259"/>
        <v>42726.624444444446</v>
      </c>
      <c r="U3306">
        <f t="shared" si="255"/>
        <v>2016</v>
      </c>
    </row>
    <row r="3307" spans="1:21" ht="43.2" x14ac:dyDescent="0.3">
      <c r="A3307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56"/>
        <v>102</v>
      </c>
      <c r="P3307">
        <f t="shared" si="257"/>
        <v>204.05</v>
      </c>
      <c r="Q3307" s="9" t="s">
        <v>1100</v>
      </c>
      <c r="R3307" s="9" t="s">
        <v>1101</v>
      </c>
      <c r="S3307" s="10">
        <f t="shared" si="258"/>
        <v>42186.855879629627</v>
      </c>
      <c r="T3307" s="10">
        <f t="shared" si="259"/>
        <v>42216.855879629627</v>
      </c>
      <c r="U3307">
        <f t="shared" si="255"/>
        <v>2015</v>
      </c>
    </row>
    <row r="3308" spans="1:21" ht="57.6" x14ac:dyDescent="0.3">
      <c r="A3308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56"/>
        <v>175</v>
      </c>
      <c r="P3308">
        <f t="shared" si="257"/>
        <v>48.7</v>
      </c>
      <c r="Q3308" s="9" t="s">
        <v>1100</v>
      </c>
      <c r="R3308" s="9" t="s">
        <v>1101</v>
      </c>
      <c r="S3308" s="10">
        <f t="shared" si="258"/>
        <v>42493.219236111108</v>
      </c>
      <c r="T3308" s="10">
        <f t="shared" si="259"/>
        <v>42531.125</v>
      </c>
      <c r="U3308">
        <f t="shared" si="255"/>
        <v>2016</v>
      </c>
    </row>
    <row r="3309" spans="1:21" ht="43.2" x14ac:dyDescent="0.3">
      <c r="A3309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56"/>
        <v>107</v>
      </c>
      <c r="P3309">
        <f t="shared" si="257"/>
        <v>53.34</v>
      </c>
      <c r="Q3309" s="9" t="s">
        <v>1100</v>
      </c>
      <c r="R3309" s="9" t="s">
        <v>1101</v>
      </c>
      <c r="S3309" s="10">
        <f t="shared" si="258"/>
        <v>42475.057164351849</v>
      </c>
      <c r="T3309" s="10">
        <f t="shared" si="259"/>
        <v>42505.057164351849</v>
      </c>
      <c r="U3309">
        <f t="shared" si="255"/>
        <v>2016</v>
      </c>
    </row>
    <row r="3310" spans="1:21" ht="43.2" x14ac:dyDescent="0.3">
      <c r="A3310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56"/>
        <v>122</v>
      </c>
      <c r="P3310">
        <f t="shared" si="257"/>
        <v>75.09</v>
      </c>
      <c r="Q3310" s="9" t="s">
        <v>1100</v>
      </c>
      <c r="R3310" s="9" t="s">
        <v>1101</v>
      </c>
      <c r="S3310" s="10">
        <f t="shared" si="258"/>
        <v>42452.876909722225</v>
      </c>
      <c r="T3310" s="10">
        <f t="shared" si="259"/>
        <v>42473.876909722225</v>
      </c>
      <c r="U3310">
        <f t="shared" ref="U3310:U3373" si="260">YEAR(S3310)</f>
        <v>2016</v>
      </c>
    </row>
    <row r="3311" spans="1:21" ht="28.8" x14ac:dyDescent="0.3">
      <c r="A3311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56"/>
        <v>159</v>
      </c>
      <c r="P3311">
        <f t="shared" si="257"/>
        <v>18</v>
      </c>
      <c r="Q3311" s="9" t="s">
        <v>1100</v>
      </c>
      <c r="R3311" s="9" t="s">
        <v>1101</v>
      </c>
      <c r="S3311" s="10">
        <f t="shared" si="258"/>
        <v>42628.650208333333</v>
      </c>
      <c r="T3311" s="10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56"/>
        <v>100</v>
      </c>
      <c r="P3312">
        <f t="shared" si="257"/>
        <v>209.84</v>
      </c>
      <c r="Q3312" s="9" t="s">
        <v>1100</v>
      </c>
      <c r="R3312" s="9" t="s">
        <v>1101</v>
      </c>
      <c r="S3312" s="10">
        <f t="shared" si="258"/>
        <v>42253.928530092591</v>
      </c>
      <c r="T3312" s="10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56"/>
        <v>110</v>
      </c>
      <c r="P3313">
        <f t="shared" si="257"/>
        <v>61.02</v>
      </c>
      <c r="Q3313" s="9" t="s">
        <v>1100</v>
      </c>
      <c r="R3313" s="9" t="s">
        <v>1101</v>
      </c>
      <c r="S3313" s="10">
        <f t="shared" si="258"/>
        <v>42264.29178240741</v>
      </c>
      <c r="T3313" s="10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56"/>
        <v>100</v>
      </c>
      <c r="P3314">
        <f t="shared" si="257"/>
        <v>61</v>
      </c>
      <c r="Q3314" s="9" t="s">
        <v>1100</v>
      </c>
      <c r="R3314" s="9" t="s">
        <v>1101</v>
      </c>
      <c r="S3314" s="10">
        <f t="shared" si="258"/>
        <v>42664.809560185182</v>
      </c>
      <c r="T3314" s="10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56"/>
        <v>116</v>
      </c>
      <c r="P3315">
        <f t="shared" si="257"/>
        <v>80.03</v>
      </c>
      <c r="Q3315" s="9" t="s">
        <v>1100</v>
      </c>
      <c r="R3315" s="9" t="s">
        <v>1101</v>
      </c>
      <c r="S3315" s="10">
        <f t="shared" si="258"/>
        <v>42382.244409722218</v>
      </c>
      <c r="T3315" s="10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56"/>
        <v>211</v>
      </c>
      <c r="P3316">
        <f t="shared" si="257"/>
        <v>29.07</v>
      </c>
      <c r="Q3316" s="9" t="s">
        <v>1100</v>
      </c>
      <c r="R3316" s="9" t="s">
        <v>1101</v>
      </c>
      <c r="S3316" s="10">
        <f t="shared" si="258"/>
        <v>42105.267488425925</v>
      </c>
      <c r="T3316" s="10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56"/>
        <v>110</v>
      </c>
      <c r="P3317">
        <f t="shared" si="257"/>
        <v>49.44</v>
      </c>
      <c r="Q3317" s="9" t="s">
        <v>1100</v>
      </c>
      <c r="R3317" s="9" t="s">
        <v>1101</v>
      </c>
      <c r="S3317" s="10">
        <f t="shared" si="258"/>
        <v>42466.303715277783</v>
      </c>
      <c r="T3317" s="10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56"/>
        <v>100</v>
      </c>
      <c r="P3318">
        <f t="shared" si="257"/>
        <v>93.98</v>
      </c>
      <c r="Q3318" s="9" t="s">
        <v>1100</v>
      </c>
      <c r="R3318" s="9" t="s">
        <v>1101</v>
      </c>
      <c r="S3318" s="10">
        <f t="shared" si="258"/>
        <v>41826.871238425927</v>
      </c>
      <c r="T3318" s="10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56"/>
        <v>106</v>
      </c>
      <c r="P3319">
        <f t="shared" si="257"/>
        <v>61.94</v>
      </c>
      <c r="Q3319" s="9" t="s">
        <v>1100</v>
      </c>
      <c r="R3319" s="9" t="s">
        <v>1101</v>
      </c>
      <c r="S3319" s="10">
        <f t="shared" si="258"/>
        <v>42499.039629629624</v>
      </c>
      <c r="T3319" s="10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56"/>
        <v>126</v>
      </c>
      <c r="P3320">
        <f t="shared" si="257"/>
        <v>78.5</v>
      </c>
      <c r="Q3320" s="9" t="s">
        <v>1100</v>
      </c>
      <c r="R3320" s="9" t="s">
        <v>1101</v>
      </c>
      <c r="S3320" s="10">
        <f t="shared" si="258"/>
        <v>42431.302002314813</v>
      </c>
      <c r="T3320" s="10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56"/>
        <v>108</v>
      </c>
      <c r="P3321">
        <f t="shared" si="257"/>
        <v>33.75</v>
      </c>
      <c r="Q3321" s="9" t="s">
        <v>1100</v>
      </c>
      <c r="R3321" s="9" t="s">
        <v>1101</v>
      </c>
      <c r="S3321" s="10">
        <f t="shared" si="258"/>
        <v>41990.585486111115</v>
      </c>
      <c r="T3321" s="10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56"/>
        <v>101</v>
      </c>
      <c r="P3322">
        <f t="shared" si="257"/>
        <v>66.45</v>
      </c>
      <c r="Q3322" s="9" t="s">
        <v>1100</v>
      </c>
      <c r="R3322" s="9" t="s">
        <v>1101</v>
      </c>
      <c r="S3322" s="10">
        <f t="shared" si="258"/>
        <v>42513.045798611114</v>
      </c>
      <c r="T3322" s="10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56"/>
        <v>107</v>
      </c>
      <c r="P3323">
        <f t="shared" si="257"/>
        <v>35.799999999999997</v>
      </c>
      <c r="Q3323" s="9" t="s">
        <v>1100</v>
      </c>
      <c r="R3323" s="9" t="s">
        <v>1101</v>
      </c>
      <c r="S3323" s="10">
        <f t="shared" si="258"/>
        <v>41914.100289351853</v>
      </c>
      <c r="T3323" s="10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56"/>
        <v>102</v>
      </c>
      <c r="P3324">
        <f t="shared" si="257"/>
        <v>145.65</v>
      </c>
      <c r="Q3324" s="9" t="s">
        <v>1100</v>
      </c>
      <c r="R3324" s="9" t="s">
        <v>1101</v>
      </c>
      <c r="S3324" s="10">
        <f t="shared" si="258"/>
        <v>42521.010370370372</v>
      </c>
      <c r="T3324" s="10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56"/>
        <v>126</v>
      </c>
      <c r="P3325">
        <f t="shared" si="257"/>
        <v>25.69</v>
      </c>
      <c r="Q3325" s="9" t="s">
        <v>1100</v>
      </c>
      <c r="R3325" s="9" t="s">
        <v>1101</v>
      </c>
      <c r="S3325" s="10">
        <f t="shared" si="258"/>
        <v>42608.36583333333</v>
      </c>
      <c r="T3325" s="10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56"/>
        <v>102</v>
      </c>
      <c r="P3326">
        <f t="shared" si="257"/>
        <v>152.5</v>
      </c>
      <c r="Q3326" s="9" t="s">
        <v>1100</v>
      </c>
      <c r="R3326" s="9" t="s">
        <v>1101</v>
      </c>
      <c r="S3326" s="10">
        <f t="shared" si="258"/>
        <v>42512.58321759259</v>
      </c>
      <c r="T3326" s="10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56"/>
        <v>113</v>
      </c>
      <c r="P3327">
        <f t="shared" si="257"/>
        <v>30</v>
      </c>
      <c r="Q3327" s="9" t="s">
        <v>1100</v>
      </c>
      <c r="R3327" s="9" t="s">
        <v>1101</v>
      </c>
      <c r="S3327" s="10">
        <f t="shared" si="258"/>
        <v>42064.785613425927</v>
      </c>
      <c r="T3327" s="10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56"/>
        <v>101</v>
      </c>
      <c r="P3328">
        <f t="shared" si="257"/>
        <v>142.28</v>
      </c>
      <c r="Q3328" s="9" t="s">
        <v>1100</v>
      </c>
      <c r="R3328" s="9" t="s">
        <v>1101</v>
      </c>
      <c r="S3328" s="10">
        <f t="shared" si="258"/>
        <v>42041.714178240742</v>
      </c>
      <c r="T3328" s="10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56"/>
        <v>101</v>
      </c>
      <c r="P3329">
        <f t="shared" si="257"/>
        <v>24.55</v>
      </c>
      <c r="Q3329" s="9" t="s">
        <v>1100</v>
      </c>
      <c r="R3329" s="9" t="s">
        <v>1101</v>
      </c>
      <c r="S3329" s="10">
        <f t="shared" si="258"/>
        <v>42468.374606481477</v>
      </c>
      <c r="T3329" s="10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ref="O3330:O3393" si="261">ROUND(E3330/D3330*100,0)</f>
        <v>146</v>
      </c>
      <c r="P3330">
        <f t="shared" si="257"/>
        <v>292.77999999999997</v>
      </c>
      <c r="Q3330" s="9" t="s">
        <v>1100</v>
      </c>
      <c r="R3330" s="9" t="s">
        <v>1101</v>
      </c>
      <c r="S3330" s="10">
        <f t="shared" si="258"/>
        <v>41822.57503472222</v>
      </c>
      <c r="T3330" s="10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61"/>
        <v>117</v>
      </c>
      <c r="P3331">
        <f t="shared" ref="P3331:P3394" si="262">IFERROR(ROUND(E3331/L3331,2),0)</f>
        <v>44.92</v>
      </c>
      <c r="Q3331" s="9" t="s">
        <v>1100</v>
      </c>
      <c r="R3331" s="9" t="s">
        <v>1101</v>
      </c>
      <c r="S3331" s="10">
        <f t="shared" ref="S3331:S3394" si="263">(((J3331/60)/60)/24)+DATE(1970,1,1)</f>
        <v>41837.323009259257</v>
      </c>
      <c r="T3331" s="10">
        <f t="shared" ref="T3331:T3394" si="264">(((I3331/60)/60)/24)+DATE(1970,1,1)</f>
        <v>41847.958333333336</v>
      </c>
      <c r="U3331">
        <f t="shared" si="260"/>
        <v>2014</v>
      </c>
    </row>
    <row r="3332" spans="1:21" ht="43.2" x14ac:dyDescent="0.3">
      <c r="A3332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1"/>
        <v>106</v>
      </c>
      <c r="P3332">
        <f t="shared" si="262"/>
        <v>23.1</v>
      </c>
      <c r="Q3332" s="9" t="s">
        <v>1100</v>
      </c>
      <c r="R3332" s="9" t="s">
        <v>1101</v>
      </c>
      <c r="S3332" s="10">
        <f t="shared" si="263"/>
        <v>42065.887361111112</v>
      </c>
      <c r="T3332" s="10">
        <f t="shared" si="264"/>
        <v>42095.845694444448</v>
      </c>
      <c r="U3332">
        <f t="shared" si="260"/>
        <v>2015</v>
      </c>
    </row>
    <row r="3333" spans="1:21" ht="43.2" x14ac:dyDescent="0.3">
      <c r="A3333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1"/>
        <v>105</v>
      </c>
      <c r="P3333">
        <f t="shared" si="262"/>
        <v>80.400000000000006</v>
      </c>
      <c r="Q3333" s="9" t="s">
        <v>1100</v>
      </c>
      <c r="R3333" s="9" t="s">
        <v>1101</v>
      </c>
      <c r="S3333" s="10">
        <f t="shared" si="263"/>
        <v>42248.697754629626</v>
      </c>
      <c r="T3333" s="10">
        <f t="shared" si="264"/>
        <v>42283.697754629626</v>
      </c>
      <c r="U3333">
        <f t="shared" si="260"/>
        <v>2015</v>
      </c>
    </row>
    <row r="3334" spans="1:21" ht="43.2" x14ac:dyDescent="0.3">
      <c r="A3334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1"/>
        <v>100</v>
      </c>
      <c r="P3334">
        <f t="shared" si="262"/>
        <v>72.290000000000006</v>
      </c>
      <c r="Q3334" s="9" t="s">
        <v>1100</v>
      </c>
      <c r="R3334" s="9" t="s">
        <v>1101</v>
      </c>
      <c r="S3334" s="10">
        <f t="shared" si="263"/>
        <v>41809.860300925924</v>
      </c>
      <c r="T3334" s="10">
        <f t="shared" si="264"/>
        <v>41839.860300925924</v>
      </c>
      <c r="U3334">
        <f t="shared" si="260"/>
        <v>2014</v>
      </c>
    </row>
    <row r="3335" spans="1:21" ht="43.2" x14ac:dyDescent="0.3">
      <c r="A333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1"/>
        <v>105</v>
      </c>
      <c r="P3335">
        <f t="shared" si="262"/>
        <v>32.97</v>
      </c>
      <c r="Q3335" s="9" t="s">
        <v>1100</v>
      </c>
      <c r="R3335" s="9" t="s">
        <v>1101</v>
      </c>
      <c r="S3335" s="10">
        <f t="shared" si="263"/>
        <v>42148.676851851851</v>
      </c>
      <c r="T3335" s="10">
        <f t="shared" si="264"/>
        <v>42170.676851851851</v>
      </c>
      <c r="U3335">
        <f t="shared" si="260"/>
        <v>2015</v>
      </c>
    </row>
    <row r="3336" spans="1:21" ht="28.8" x14ac:dyDescent="0.3">
      <c r="A3336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1"/>
        <v>139</v>
      </c>
      <c r="P3336">
        <f t="shared" si="262"/>
        <v>116.65</v>
      </c>
      <c r="Q3336" s="9" t="s">
        <v>1100</v>
      </c>
      <c r="R3336" s="9" t="s">
        <v>1101</v>
      </c>
      <c r="S3336" s="10">
        <f t="shared" si="263"/>
        <v>42185.521087962959</v>
      </c>
      <c r="T3336" s="10">
        <f t="shared" si="264"/>
        <v>42215.521087962959</v>
      </c>
      <c r="U3336">
        <f t="shared" si="260"/>
        <v>2015</v>
      </c>
    </row>
    <row r="3337" spans="1:21" ht="43.2" x14ac:dyDescent="0.3">
      <c r="A3337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1"/>
        <v>100</v>
      </c>
      <c r="P3337">
        <f t="shared" si="262"/>
        <v>79.62</v>
      </c>
      <c r="Q3337" s="9" t="s">
        <v>1100</v>
      </c>
      <c r="R3337" s="9" t="s">
        <v>1101</v>
      </c>
      <c r="S3337" s="10">
        <f t="shared" si="263"/>
        <v>41827.674143518518</v>
      </c>
      <c r="T3337" s="10">
        <f t="shared" si="264"/>
        <v>41854.958333333336</v>
      </c>
      <c r="U3337">
        <f t="shared" si="260"/>
        <v>2014</v>
      </c>
    </row>
    <row r="3338" spans="1:21" ht="43.2" x14ac:dyDescent="0.3">
      <c r="A3338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1"/>
        <v>100</v>
      </c>
      <c r="P3338">
        <f t="shared" si="262"/>
        <v>27.78</v>
      </c>
      <c r="Q3338" s="9" t="s">
        <v>1100</v>
      </c>
      <c r="R3338" s="9" t="s">
        <v>1101</v>
      </c>
      <c r="S3338" s="10">
        <f t="shared" si="263"/>
        <v>42437.398680555561</v>
      </c>
      <c r="T3338" s="10">
        <f t="shared" si="264"/>
        <v>42465.35701388889</v>
      </c>
      <c r="U3338">
        <f t="shared" si="260"/>
        <v>2016</v>
      </c>
    </row>
    <row r="3339" spans="1:21" ht="43.2" x14ac:dyDescent="0.3">
      <c r="A3339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1"/>
        <v>110</v>
      </c>
      <c r="P3339">
        <f t="shared" si="262"/>
        <v>81.03</v>
      </c>
      <c r="Q3339" s="9" t="s">
        <v>1100</v>
      </c>
      <c r="R3339" s="9" t="s">
        <v>1101</v>
      </c>
      <c r="S3339" s="10">
        <f t="shared" si="263"/>
        <v>41901.282025462962</v>
      </c>
      <c r="T3339" s="10">
        <f t="shared" si="264"/>
        <v>41922.875</v>
      </c>
      <c r="U3339">
        <f t="shared" si="260"/>
        <v>2014</v>
      </c>
    </row>
    <row r="3340" spans="1:21" ht="28.8" x14ac:dyDescent="0.3">
      <c r="A3340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1"/>
        <v>102</v>
      </c>
      <c r="P3340">
        <f t="shared" si="262"/>
        <v>136.85</v>
      </c>
      <c r="Q3340" s="9" t="s">
        <v>1100</v>
      </c>
      <c r="R3340" s="9" t="s">
        <v>1101</v>
      </c>
      <c r="S3340" s="10">
        <f t="shared" si="263"/>
        <v>42769.574999999997</v>
      </c>
      <c r="T3340" s="10">
        <f t="shared" si="264"/>
        <v>42790.574999999997</v>
      </c>
      <c r="U3340">
        <f t="shared" si="260"/>
        <v>2017</v>
      </c>
    </row>
    <row r="3341" spans="1:21" ht="43.2" x14ac:dyDescent="0.3">
      <c r="A3341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1"/>
        <v>104</v>
      </c>
      <c r="P3341">
        <f t="shared" si="262"/>
        <v>177.62</v>
      </c>
      <c r="Q3341" s="9" t="s">
        <v>1100</v>
      </c>
      <c r="R3341" s="9" t="s">
        <v>1101</v>
      </c>
      <c r="S3341" s="10">
        <f t="shared" si="263"/>
        <v>42549.665717592594</v>
      </c>
      <c r="T3341" s="10">
        <f t="shared" si="264"/>
        <v>42579.665717592594</v>
      </c>
      <c r="U3341">
        <f t="shared" si="260"/>
        <v>2016</v>
      </c>
    </row>
    <row r="3342" spans="1:21" ht="43.2" x14ac:dyDescent="0.3">
      <c r="A3342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1"/>
        <v>138</v>
      </c>
      <c r="P3342">
        <f t="shared" si="262"/>
        <v>109.08</v>
      </c>
      <c r="Q3342" s="9" t="s">
        <v>1100</v>
      </c>
      <c r="R3342" s="9" t="s">
        <v>1101</v>
      </c>
      <c r="S3342" s="10">
        <f t="shared" si="263"/>
        <v>42685.974004629628</v>
      </c>
      <c r="T3342" s="10">
        <f t="shared" si="264"/>
        <v>42710.974004629628</v>
      </c>
      <c r="U3342">
        <f t="shared" si="260"/>
        <v>2016</v>
      </c>
    </row>
    <row r="3343" spans="1:21" ht="43.2" x14ac:dyDescent="0.3">
      <c r="A3343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1"/>
        <v>100</v>
      </c>
      <c r="P3343">
        <f t="shared" si="262"/>
        <v>119.64</v>
      </c>
      <c r="Q3343" s="9" t="s">
        <v>1100</v>
      </c>
      <c r="R3343" s="9" t="s">
        <v>1101</v>
      </c>
      <c r="S3343" s="10">
        <f t="shared" si="263"/>
        <v>42510.798854166671</v>
      </c>
      <c r="T3343" s="10">
        <f t="shared" si="264"/>
        <v>42533.708333333328</v>
      </c>
      <c r="U3343">
        <f t="shared" si="260"/>
        <v>2016</v>
      </c>
    </row>
    <row r="3344" spans="1:21" ht="43.2" x14ac:dyDescent="0.3">
      <c r="A3344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1"/>
        <v>102</v>
      </c>
      <c r="P3344">
        <f t="shared" si="262"/>
        <v>78.209999999999994</v>
      </c>
      <c r="Q3344" s="9" t="s">
        <v>1100</v>
      </c>
      <c r="R3344" s="9" t="s">
        <v>1101</v>
      </c>
      <c r="S3344" s="10">
        <f t="shared" si="263"/>
        <v>42062.296412037031</v>
      </c>
      <c r="T3344" s="10">
        <f t="shared" si="264"/>
        <v>42095.207638888889</v>
      </c>
      <c r="U3344">
        <f t="shared" si="260"/>
        <v>2015</v>
      </c>
    </row>
    <row r="3345" spans="1:21" ht="43.2" x14ac:dyDescent="0.3">
      <c r="A334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1"/>
        <v>171</v>
      </c>
      <c r="P3345">
        <f t="shared" si="262"/>
        <v>52.17</v>
      </c>
      <c r="Q3345" s="9" t="s">
        <v>1100</v>
      </c>
      <c r="R3345" s="9" t="s">
        <v>1101</v>
      </c>
      <c r="S3345" s="10">
        <f t="shared" si="263"/>
        <v>42452.916481481487</v>
      </c>
      <c r="T3345" s="10">
        <f t="shared" si="264"/>
        <v>42473.554166666669</v>
      </c>
      <c r="U3345">
        <f t="shared" si="260"/>
        <v>2016</v>
      </c>
    </row>
    <row r="3346" spans="1:21" ht="43.2" x14ac:dyDescent="0.3">
      <c r="A3346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1"/>
        <v>101</v>
      </c>
      <c r="P3346">
        <f t="shared" si="262"/>
        <v>114.13</v>
      </c>
      <c r="Q3346" s="9" t="s">
        <v>1100</v>
      </c>
      <c r="R3346" s="9" t="s">
        <v>1101</v>
      </c>
      <c r="S3346" s="10">
        <f t="shared" si="263"/>
        <v>41851.200150462959</v>
      </c>
      <c r="T3346" s="10">
        <f t="shared" si="264"/>
        <v>41881.200150462959</v>
      </c>
      <c r="U3346">
        <f t="shared" si="260"/>
        <v>2014</v>
      </c>
    </row>
    <row r="3347" spans="1:21" ht="43.2" x14ac:dyDescent="0.3">
      <c r="A3347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1"/>
        <v>130</v>
      </c>
      <c r="P3347">
        <f t="shared" si="262"/>
        <v>50</v>
      </c>
      <c r="Q3347" s="9" t="s">
        <v>1100</v>
      </c>
      <c r="R3347" s="9" t="s">
        <v>1101</v>
      </c>
      <c r="S3347" s="10">
        <f t="shared" si="263"/>
        <v>42053.106111111112</v>
      </c>
      <c r="T3347" s="10">
        <f t="shared" si="264"/>
        <v>42112.025694444441</v>
      </c>
      <c r="U3347">
        <f t="shared" si="260"/>
        <v>2015</v>
      </c>
    </row>
    <row r="3348" spans="1:21" ht="43.2" x14ac:dyDescent="0.3">
      <c r="A3348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1"/>
        <v>110</v>
      </c>
      <c r="P3348">
        <f t="shared" si="262"/>
        <v>91.67</v>
      </c>
      <c r="Q3348" s="9" t="s">
        <v>1100</v>
      </c>
      <c r="R3348" s="9" t="s">
        <v>1101</v>
      </c>
      <c r="S3348" s="10">
        <f t="shared" si="263"/>
        <v>42054.024421296301</v>
      </c>
      <c r="T3348" s="10">
        <f t="shared" si="264"/>
        <v>42061.024421296301</v>
      </c>
      <c r="U3348">
        <f t="shared" si="260"/>
        <v>2015</v>
      </c>
    </row>
    <row r="3349" spans="1:21" ht="57.6" x14ac:dyDescent="0.3">
      <c r="A3349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1"/>
        <v>119</v>
      </c>
      <c r="P3349">
        <f t="shared" si="262"/>
        <v>108.59</v>
      </c>
      <c r="Q3349" s="9" t="s">
        <v>1100</v>
      </c>
      <c r="R3349" s="9" t="s">
        <v>1101</v>
      </c>
      <c r="S3349" s="10">
        <f t="shared" si="263"/>
        <v>42484.551550925928</v>
      </c>
      <c r="T3349" s="10">
        <f t="shared" si="264"/>
        <v>42498.875</v>
      </c>
      <c r="U3349">
        <f t="shared" si="260"/>
        <v>2016</v>
      </c>
    </row>
    <row r="3350" spans="1:21" ht="43.2" x14ac:dyDescent="0.3">
      <c r="A3350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1"/>
        <v>100</v>
      </c>
      <c r="P3350">
        <f t="shared" si="262"/>
        <v>69.819999999999993</v>
      </c>
      <c r="Q3350" s="9" t="s">
        <v>1100</v>
      </c>
      <c r="R3350" s="9" t="s">
        <v>1101</v>
      </c>
      <c r="S3350" s="10">
        <f t="shared" si="263"/>
        <v>42466.558796296296</v>
      </c>
      <c r="T3350" s="10">
        <f t="shared" si="264"/>
        <v>42490.165972222225</v>
      </c>
      <c r="U3350">
        <f t="shared" si="260"/>
        <v>2016</v>
      </c>
    </row>
    <row r="3351" spans="1:21" ht="43.2" x14ac:dyDescent="0.3">
      <c r="A3351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1"/>
        <v>153</v>
      </c>
      <c r="P3351">
        <f t="shared" si="262"/>
        <v>109.57</v>
      </c>
      <c r="Q3351" s="9" t="s">
        <v>1100</v>
      </c>
      <c r="R3351" s="9" t="s">
        <v>1101</v>
      </c>
      <c r="S3351" s="10">
        <f t="shared" si="263"/>
        <v>42513.110787037032</v>
      </c>
      <c r="T3351" s="10">
        <f t="shared" si="264"/>
        <v>42534.708333333328</v>
      </c>
      <c r="U3351">
        <f t="shared" si="260"/>
        <v>2016</v>
      </c>
    </row>
    <row r="3352" spans="1:21" ht="57.6" x14ac:dyDescent="0.3">
      <c r="A3352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1"/>
        <v>104</v>
      </c>
      <c r="P3352">
        <f t="shared" si="262"/>
        <v>71.67</v>
      </c>
      <c r="Q3352" s="9" t="s">
        <v>1100</v>
      </c>
      <c r="R3352" s="9" t="s">
        <v>1101</v>
      </c>
      <c r="S3352" s="10">
        <f t="shared" si="263"/>
        <v>42302.701516203699</v>
      </c>
      <c r="T3352" s="10">
        <f t="shared" si="264"/>
        <v>42337.958333333328</v>
      </c>
      <c r="U3352">
        <f t="shared" si="260"/>
        <v>2015</v>
      </c>
    </row>
    <row r="3353" spans="1:21" ht="43.2" x14ac:dyDescent="0.3">
      <c r="A3353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1"/>
        <v>101</v>
      </c>
      <c r="P3353">
        <f t="shared" si="262"/>
        <v>93.61</v>
      </c>
      <c r="Q3353" s="9" t="s">
        <v>1100</v>
      </c>
      <c r="R3353" s="9" t="s">
        <v>1101</v>
      </c>
      <c r="S3353" s="10">
        <f t="shared" si="263"/>
        <v>41806.395428240743</v>
      </c>
      <c r="T3353" s="10">
        <f t="shared" si="264"/>
        <v>41843.458333333336</v>
      </c>
      <c r="U3353">
        <f t="shared" si="260"/>
        <v>2014</v>
      </c>
    </row>
    <row r="3354" spans="1:21" ht="43.2" x14ac:dyDescent="0.3">
      <c r="A3354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1"/>
        <v>108</v>
      </c>
      <c r="P3354">
        <f t="shared" si="262"/>
        <v>76.8</v>
      </c>
      <c r="Q3354" s="9" t="s">
        <v>1100</v>
      </c>
      <c r="R3354" s="9" t="s">
        <v>1101</v>
      </c>
      <c r="S3354" s="10">
        <f t="shared" si="263"/>
        <v>42495.992800925931</v>
      </c>
      <c r="T3354" s="10">
        <f t="shared" si="264"/>
        <v>42552.958333333328</v>
      </c>
      <c r="U3354">
        <f t="shared" si="260"/>
        <v>2016</v>
      </c>
    </row>
    <row r="3355" spans="1:21" ht="43.2" x14ac:dyDescent="0.3">
      <c r="A335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1"/>
        <v>315</v>
      </c>
      <c r="P3355">
        <f t="shared" si="262"/>
        <v>35.799999999999997</v>
      </c>
      <c r="Q3355" s="9" t="s">
        <v>1100</v>
      </c>
      <c r="R3355" s="9" t="s">
        <v>1101</v>
      </c>
      <c r="S3355" s="10">
        <f t="shared" si="263"/>
        <v>42479.432291666672</v>
      </c>
      <c r="T3355" s="10">
        <f t="shared" si="264"/>
        <v>42492.958333333328</v>
      </c>
      <c r="U3355">
        <f t="shared" si="260"/>
        <v>2016</v>
      </c>
    </row>
    <row r="3356" spans="1:21" ht="28.8" x14ac:dyDescent="0.3">
      <c r="A3356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1"/>
        <v>102</v>
      </c>
      <c r="P3356">
        <f t="shared" si="262"/>
        <v>55.6</v>
      </c>
      <c r="Q3356" s="9" t="s">
        <v>1100</v>
      </c>
      <c r="R3356" s="9" t="s">
        <v>1101</v>
      </c>
      <c r="S3356" s="10">
        <f t="shared" si="263"/>
        <v>42270.7269212963</v>
      </c>
      <c r="T3356" s="10">
        <f t="shared" si="264"/>
        <v>42306.167361111111</v>
      </c>
      <c r="U3356">
        <f t="shared" si="260"/>
        <v>2015</v>
      </c>
    </row>
    <row r="3357" spans="1:21" ht="43.2" x14ac:dyDescent="0.3">
      <c r="A3357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1"/>
        <v>126</v>
      </c>
      <c r="P3357">
        <f t="shared" si="262"/>
        <v>147.33000000000001</v>
      </c>
      <c r="Q3357" s="9" t="s">
        <v>1100</v>
      </c>
      <c r="R3357" s="9" t="s">
        <v>1101</v>
      </c>
      <c r="S3357" s="10">
        <f t="shared" si="263"/>
        <v>42489.619525462964</v>
      </c>
      <c r="T3357" s="10">
        <f t="shared" si="264"/>
        <v>42500.470138888893</v>
      </c>
      <c r="U3357">
        <f t="shared" si="260"/>
        <v>2016</v>
      </c>
    </row>
    <row r="3358" spans="1:21" ht="43.2" x14ac:dyDescent="0.3">
      <c r="A3358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1"/>
        <v>101</v>
      </c>
      <c r="P3358">
        <f t="shared" si="262"/>
        <v>56.33</v>
      </c>
      <c r="Q3358" s="9" t="s">
        <v>1100</v>
      </c>
      <c r="R3358" s="9" t="s">
        <v>1101</v>
      </c>
      <c r="S3358" s="10">
        <f t="shared" si="263"/>
        <v>42536.815648148149</v>
      </c>
      <c r="T3358" s="10">
        <f t="shared" si="264"/>
        <v>42566.815648148149</v>
      </c>
      <c r="U3358">
        <f t="shared" si="260"/>
        <v>2016</v>
      </c>
    </row>
    <row r="3359" spans="1:21" ht="43.2" x14ac:dyDescent="0.3">
      <c r="A3359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1"/>
        <v>101</v>
      </c>
      <c r="P3359">
        <f t="shared" si="262"/>
        <v>96.19</v>
      </c>
      <c r="Q3359" s="9" t="s">
        <v>1100</v>
      </c>
      <c r="R3359" s="9" t="s">
        <v>1101</v>
      </c>
      <c r="S3359" s="10">
        <f t="shared" si="263"/>
        <v>41822.417939814812</v>
      </c>
      <c r="T3359" s="10">
        <f t="shared" si="264"/>
        <v>41852.417939814812</v>
      </c>
      <c r="U3359">
        <f t="shared" si="260"/>
        <v>2014</v>
      </c>
    </row>
    <row r="3360" spans="1:21" ht="43.2" x14ac:dyDescent="0.3">
      <c r="A3360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1"/>
        <v>103</v>
      </c>
      <c r="P3360">
        <f t="shared" si="262"/>
        <v>63.57</v>
      </c>
      <c r="Q3360" s="9" t="s">
        <v>1100</v>
      </c>
      <c r="R3360" s="9" t="s">
        <v>1101</v>
      </c>
      <c r="S3360" s="10">
        <f t="shared" si="263"/>
        <v>41932.311099537037</v>
      </c>
      <c r="T3360" s="10">
        <f t="shared" si="264"/>
        <v>41962.352766203709</v>
      </c>
      <c r="U3360">
        <f t="shared" si="260"/>
        <v>2014</v>
      </c>
    </row>
    <row r="3361" spans="1:21" ht="43.2" x14ac:dyDescent="0.3">
      <c r="A3361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1"/>
        <v>106</v>
      </c>
      <c r="P3361">
        <f t="shared" si="262"/>
        <v>184.78</v>
      </c>
      <c r="Q3361" s="9" t="s">
        <v>1100</v>
      </c>
      <c r="R3361" s="9" t="s">
        <v>1101</v>
      </c>
      <c r="S3361" s="10">
        <f t="shared" si="263"/>
        <v>42746.057106481487</v>
      </c>
      <c r="T3361" s="10">
        <f t="shared" si="264"/>
        <v>42791.057106481487</v>
      </c>
      <c r="U3361">
        <f t="shared" si="260"/>
        <v>2017</v>
      </c>
    </row>
    <row r="3362" spans="1:21" ht="28.8" x14ac:dyDescent="0.3">
      <c r="A3362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1"/>
        <v>101</v>
      </c>
      <c r="P3362">
        <f t="shared" si="262"/>
        <v>126.72</v>
      </c>
      <c r="Q3362" s="9" t="s">
        <v>1100</v>
      </c>
      <c r="R3362" s="9" t="s">
        <v>1101</v>
      </c>
      <c r="S3362" s="10">
        <f t="shared" si="263"/>
        <v>42697.082673611112</v>
      </c>
      <c r="T3362" s="10">
        <f t="shared" si="264"/>
        <v>42718.665972222225</v>
      </c>
      <c r="U3362">
        <f t="shared" si="260"/>
        <v>2016</v>
      </c>
    </row>
    <row r="3363" spans="1:21" ht="57.6" x14ac:dyDescent="0.3">
      <c r="A3363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1"/>
        <v>113</v>
      </c>
      <c r="P3363">
        <f t="shared" si="262"/>
        <v>83.43</v>
      </c>
      <c r="Q3363" s="9" t="s">
        <v>1100</v>
      </c>
      <c r="R3363" s="9" t="s">
        <v>1101</v>
      </c>
      <c r="S3363" s="10">
        <f t="shared" si="263"/>
        <v>41866.025347222225</v>
      </c>
      <c r="T3363" s="10">
        <f t="shared" si="264"/>
        <v>41883.665972222225</v>
      </c>
      <c r="U3363">
        <f t="shared" si="260"/>
        <v>2014</v>
      </c>
    </row>
    <row r="3364" spans="1:21" ht="43.2" x14ac:dyDescent="0.3">
      <c r="A3364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1"/>
        <v>218</v>
      </c>
      <c r="P3364">
        <f t="shared" si="262"/>
        <v>54.5</v>
      </c>
      <c r="Q3364" s="9" t="s">
        <v>1100</v>
      </c>
      <c r="R3364" s="9" t="s">
        <v>1101</v>
      </c>
      <c r="S3364" s="10">
        <f t="shared" si="263"/>
        <v>42056.091631944444</v>
      </c>
      <c r="T3364" s="10">
        <f t="shared" si="264"/>
        <v>42070.204861111109</v>
      </c>
      <c r="U3364">
        <f t="shared" si="260"/>
        <v>2015</v>
      </c>
    </row>
    <row r="3365" spans="1:21" ht="43.2" x14ac:dyDescent="0.3">
      <c r="A336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61"/>
        <v>101</v>
      </c>
      <c r="P3365">
        <f t="shared" si="262"/>
        <v>302.31</v>
      </c>
      <c r="Q3365" s="9" t="s">
        <v>1100</v>
      </c>
      <c r="R3365" s="9" t="s">
        <v>1101</v>
      </c>
      <c r="S3365" s="10">
        <f t="shared" si="263"/>
        <v>41851.771354166667</v>
      </c>
      <c r="T3365" s="10">
        <f t="shared" si="264"/>
        <v>41870.666666666664</v>
      </c>
      <c r="U3365">
        <f t="shared" si="260"/>
        <v>2014</v>
      </c>
    </row>
    <row r="3366" spans="1:21" ht="43.2" x14ac:dyDescent="0.3">
      <c r="A3366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1"/>
        <v>106</v>
      </c>
      <c r="P3366">
        <f t="shared" si="262"/>
        <v>44.14</v>
      </c>
      <c r="Q3366" s="9" t="s">
        <v>1100</v>
      </c>
      <c r="R3366" s="9" t="s">
        <v>1101</v>
      </c>
      <c r="S3366" s="10">
        <f t="shared" si="263"/>
        <v>42422.977418981478</v>
      </c>
      <c r="T3366" s="10">
        <f t="shared" si="264"/>
        <v>42444.875</v>
      </c>
      <c r="U3366">
        <f t="shared" si="260"/>
        <v>2016</v>
      </c>
    </row>
    <row r="3367" spans="1:21" ht="43.2" x14ac:dyDescent="0.3">
      <c r="A3367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1"/>
        <v>104</v>
      </c>
      <c r="P3367">
        <f t="shared" si="262"/>
        <v>866.67</v>
      </c>
      <c r="Q3367" s="9" t="s">
        <v>1100</v>
      </c>
      <c r="R3367" s="9" t="s">
        <v>1101</v>
      </c>
      <c r="S3367" s="10">
        <f t="shared" si="263"/>
        <v>42321.101759259262</v>
      </c>
      <c r="T3367" s="10">
        <f t="shared" si="264"/>
        <v>42351.101759259262</v>
      </c>
      <c r="U3367">
        <f t="shared" si="260"/>
        <v>2015</v>
      </c>
    </row>
    <row r="3368" spans="1:21" ht="43.2" x14ac:dyDescent="0.3">
      <c r="A3368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1"/>
        <v>221</v>
      </c>
      <c r="P3368">
        <f t="shared" si="262"/>
        <v>61.39</v>
      </c>
      <c r="Q3368" s="9" t="s">
        <v>1100</v>
      </c>
      <c r="R3368" s="9" t="s">
        <v>1101</v>
      </c>
      <c r="S3368" s="10">
        <f t="shared" si="263"/>
        <v>42107.067557870367</v>
      </c>
      <c r="T3368" s="10">
        <f t="shared" si="264"/>
        <v>42137.067557870367</v>
      </c>
      <c r="U3368">
        <f t="shared" si="260"/>
        <v>2015</v>
      </c>
    </row>
    <row r="3369" spans="1:21" ht="43.2" x14ac:dyDescent="0.3">
      <c r="A3369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1"/>
        <v>119</v>
      </c>
      <c r="P3369">
        <f t="shared" si="262"/>
        <v>29.67</v>
      </c>
      <c r="Q3369" s="9" t="s">
        <v>1100</v>
      </c>
      <c r="R3369" s="9" t="s">
        <v>1101</v>
      </c>
      <c r="S3369" s="10">
        <f t="shared" si="263"/>
        <v>42192.933958333335</v>
      </c>
      <c r="T3369" s="10">
        <f t="shared" si="264"/>
        <v>42217.933958333335</v>
      </c>
      <c r="U3369">
        <f t="shared" si="260"/>
        <v>2015</v>
      </c>
    </row>
    <row r="3370" spans="1:21" ht="43.2" x14ac:dyDescent="0.3">
      <c r="A3370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1"/>
        <v>105</v>
      </c>
      <c r="P3370">
        <f t="shared" si="262"/>
        <v>45.48</v>
      </c>
      <c r="Q3370" s="9" t="s">
        <v>1100</v>
      </c>
      <c r="R3370" s="9" t="s">
        <v>1101</v>
      </c>
      <c r="S3370" s="10">
        <f t="shared" si="263"/>
        <v>41969.199756944443</v>
      </c>
      <c r="T3370" s="10">
        <f t="shared" si="264"/>
        <v>42005.208333333328</v>
      </c>
      <c r="U3370">
        <f t="shared" si="260"/>
        <v>2014</v>
      </c>
    </row>
    <row r="3371" spans="1:21" ht="43.2" x14ac:dyDescent="0.3">
      <c r="A3371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1"/>
        <v>104</v>
      </c>
      <c r="P3371">
        <f t="shared" si="262"/>
        <v>96.2</v>
      </c>
      <c r="Q3371" s="9" t="s">
        <v>1100</v>
      </c>
      <c r="R3371" s="9" t="s">
        <v>1101</v>
      </c>
      <c r="S3371" s="10">
        <f t="shared" si="263"/>
        <v>42690.041435185187</v>
      </c>
      <c r="T3371" s="10">
        <f t="shared" si="264"/>
        <v>42750.041435185187</v>
      </c>
      <c r="U3371">
        <f t="shared" si="260"/>
        <v>2016</v>
      </c>
    </row>
    <row r="3372" spans="1:21" ht="28.8" x14ac:dyDescent="0.3">
      <c r="A3372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1"/>
        <v>118</v>
      </c>
      <c r="P3372">
        <f t="shared" si="262"/>
        <v>67.92</v>
      </c>
      <c r="Q3372" s="9" t="s">
        <v>1100</v>
      </c>
      <c r="R3372" s="9" t="s">
        <v>1101</v>
      </c>
      <c r="S3372" s="10">
        <f t="shared" si="263"/>
        <v>42690.334317129629</v>
      </c>
      <c r="T3372" s="10">
        <f t="shared" si="264"/>
        <v>42721.333333333328</v>
      </c>
      <c r="U3372">
        <f t="shared" si="260"/>
        <v>2016</v>
      </c>
    </row>
    <row r="3373" spans="1:21" ht="28.8" x14ac:dyDescent="0.3">
      <c r="A3373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1"/>
        <v>139</v>
      </c>
      <c r="P3373">
        <f t="shared" si="262"/>
        <v>30.78</v>
      </c>
      <c r="Q3373" s="9" t="s">
        <v>1100</v>
      </c>
      <c r="R3373" s="9" t="s">
        <v>1101</v>
      </c>
      <c r="S3373" s="10">
        <f t="shared" si="263"/>
        <v>42312.874594907407</v>
      </c>
      <c r="T3373" s="10">
        <f t="shared" si="264"/>
        <v>42340.874594907407</v>
      </c>
      <c r="U3373">
        <f t="shared" si="260"/>
        <v>2015</v>
      </c>
    </row>
    <row r="3374" spans="1:21" ht="43.2" x14ac:dyDescent="0.3">
      <c r="A3374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1"/>
        <v>104</v>
      </c>
      <c r="P3374">
        <f t="shared" si="262"/>
        <v>38.33</v>
      </c>
      <c r="Q3374" s="9" t="s">
        <v>1100</v>
      </c>
      <c r="R3374" s="9" t="s">
        <v>1101</v>
      </c>
      <c r="S3374" s="10">
        <f t="shared" si="263"/>
        <v>41855.548101851848</v>
      </c>
      <c r="T3374" s="10">
        <f t="shared" si="264"/>
        <v>41876.207638888889</v>
      </c>
      <c r="U3374">
        <f t="shared" ref="U3374:U3437" si="265">YEAR(S3374)</f>
        <v>2014</v>
      </c>
    </row>
    <row r="3375" spans="1:21" ht="43.2" x14ac:dyDescent="0.3">
      <c r="A337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1"/>
        <v>100</v>
      </c>
      <c r="P3375">
        <f t="shared" si="262"/>
        <v>66.83</v>
      </c>
      <c r="Q3375" s="9" t="s">
        <v>1100</v>
      </c>
      <c r="R3375" s="9" t="s">
        <v>1101</v>
      </c>
      <c r="S3375" s="10">
        <f t="shared" si="263"/>
        <v>42179.854629629626</v>
      </c>
      <c r="T3375" s="10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1"/>
        <v>107</v>
      </c>
      <c r="P3376">
        <f t="shared" si="262"/>
        <v>71.73</v>
      </c>
      <c r="Q3376" s="9" t="s">
        <v>1100</v>
      </c>
      <c r="R3376" s="9" t="s">
        <v>1101</v>
      </c>
      <c r="S3376" s="10">
        <f t="shared" si="263"/>
        <v>42275.731666666667</v>
      </c>
      <c r="T3376" s="10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1"/>
        <v>100</v>
      </c>
      <c r="P3377">
        <f t="shared" si="262"/>
        <v>176.47</v>
      </c>
      <c r="Q3377" s="9" t="s">
        <v>1100</v>
      </c>
      <c r="R3377" s="9" t="s">
        <v>1101</v>
      </c>
      <c r="S3377" s="10">
        <f t="shared" si="263"/>
        <v>41765.610798611109</v>
      </c>
      <c r="T3377" s="10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1"/>
        <v>100</v>
      </c>
      <c r="P3378">
        <f t="shared" si="262"/>
        <v>421.11</v>
      </c>
      <c r="Q3378" s="9" t="s">
        <v>1100</v>
      </c>
      <c r="R3378" s="9" t="s">
        <v>1101</v>
      </c>
      <c r="S3378" s="10">
        <f t="shared" si="263"/>
        <v>42059.701319444444</v>
      </c>
      <c r="T3378" s="10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1"/>
        <v>101</v>
      </c>
      <c r="P3379">
        <f t="shared" si="262"/>
        <v>104.99</v>
      </c>
      <c r="Q3379" s="9" t="s">
        <v>1100</v>
      </c>
      <c r="R3379" s="9" t="s">
        <v>1101</v>
      </c>
      <c r="S3379" s="10">
        <f t="shared" si="263"/>
        <v>42053.732627314821</v>
      </c>
      <c r="T3379" s="10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1"/>
        <v>108</v>
      </c>
      <c r="P3380">
        <f t="shared" si="262"/>
        <v>28.19</v>
      </c>
      <c r="Q3380" s="9" t="s">
        <v>1100</v>
      </c>
      <c r="R3380" s="9" t="s">
        <v>1101</v>
      </c>
      <c r="S3380" s="10">
        <f t="shared" si="263"/>
        <v>41858.355393518519</v>
      </c>
      <c r="T3380" s="10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1"/>
        <v>104</v>
      </c>
      <c r="P3381">
        <f t="shared" si="262"/>
        <v>54.55</v>
      </c>
      <c r="Q3381" s="9" t="s">
        <v>1100</v>
      </c>
      <c r="R3381" s="9" t="s">
        <v>1101</v>
      </c>
      <c r="S3381" s="10">
        <f t="shared" si="263"/>
        <v>42225.513888888891</v>
      </c>
      <c r="T3381" s="10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1"/>
        <v>104</v>
      </c>
      <c r="P3382">
        <f t="shared" si="262"/>
        <v>111.89</v>
      </c>
      <c r="Q3382" s="9" t="s">
        <v>1100</v>
      </c>
      <c r="R3382" s="9" t="s">
        <v>1101</v>
      </c>
      <c r="S3382" s="10">
        <f t="shared" si="263"/>
        <v>41937.95344907407</v>
      </c>
      <c r="T3382" s="10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1"/>
        <v>102</v>
      </c>
      <c r="P3383">
        <f t="shared" si="262"/>
        <v>85.21</v>
      </c>
      <c r="Q3383" s="9" t="s">
        <v>1100</v>
      </c>
      <c r="R3383" s="9" t="s">
        <v>1101</v>
      </c>
      <c r="S3383" s="10">
        <f t="shared" si="263"/>
        <v>42044.184988425928</v>
      </c>
      <c r="T3383" s="10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1"/>
        <v>101</v>
      </c>
      <c r="P3384">
        <f t="shared" si="262"/>
        <v>76.650000000000006</v>
      </c>
      <c r="Q3384" s="9" t="s">
        <v>1100</v>
      </c>
      <c r="R3384" s="9" t="s">
        <v>1101</v>
      </c>
      <c r="S3384" s="10">
        <f t="shared" si="263"/>
        <v>42559.431203703702</v>
      </c>
      <c r="T3384" s="10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1"/>
        <v>112</v>
      </c>
      <c r="P3385">
        <f t="shared" si="262"/>
        <v>65.17</v>
      </c>
      <c r="Q3385" s="9" t="s">
        <v>1100</v>
      </c>
      <c r="R3385" s="9" t="s">
        <v>1101</v>
      </c>
      <c r="S3385" s="10">
        <f t="shared" si="263"/>
        <v>42524.782638888893</v>
      </c>
      <c r="T3385" s="10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1"/>
        <v>100</v>
      </c>
      <c r="P3386">
        <f t="shared" si="262"/>
        <v>93.76</v>
      </c>
      <c r="Q3386" s="9" t="s">
        <v>1100</v>
      </c>
      <c r="R3386" s="9" t="s">
        <v>1101</v>
      </c>
      <c r="S3386" s="10">
        <f t="shared" si="263"/>
        <v>42292.087592592594</v>
      </c>
      <c r="T3386" s="10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1"/>
        <v>100</v>
      </c>
      <c r="P3387">
        <f t="shared" si="262"/>
        <v>133.33000000000001</v>
      </c>
      <c r="Q3387" s="9" t="s">
        <v>1100</v>
      </c>
      <c r="R3387" s="9" t="s">
        <v>1101</v>
      </c>
      <c r="S3387" s="10">
        <f t="shared" si="263"/>
        <v>41953.8675</v>
      </c>
      <c r="T3387" s="10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1"/>
        <v>105</v>
      </c>
      <c r="P3388">
        <f t="shared" si="262"/>
        <v>51.22</v>
      </c>
      <c r="Q3388" s="9" t="s">
        <v>1100</v>
      </c>
      <c r="R3388" s="9" t="s">
        <v>1101</v>
      </c>
      <c r="S3388" s="10">
        <f t="shared" si="263"/>
        <v>41946.644745370373</v>
      </c>
      <c r="T3388" s="10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1"/>
        <v>117</v>
      </c>
      <c r="P3389">
        <f t="shared" si="262"/>
        <v>100.17</v>
      </c>
      <c r="Q3389" s="9" t="s">
        <v>1100</v>
      </c>
      <c r="R3389" s="9" t="s">
        <v>1101</v>
      </c>
      <c r="S3389" s="10">
        <f t="shared" si="263"/>
        <v>41947.762592592589</v>
      </c>
      <c r="T3389" s="10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1"/>
        <v>104</v>
      </c>
      <c r="P3390">
        <f t="shared" si="262"/>
        <v>34.6</v>
      </c>
      <c r="Q3390" s="9" t="s">
        <v>1100</v>
      </c>
      <c r="R3390" s="9" t="s">
        <v>1101</v>
      </c>
      <c r="S3390" s="10">
        <f t="shared" si="263"/>
        <v>42143.461122685185</v>
      </c>
      <c r="T3390" s="10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1"/>
        <v>115</v>
      </c>
      <c r="P3391">
        <f t="shared" si="262"/>
        <v>184.68</v>
      </c>
      <c r="Q3391" s="9" t="s">
        <v>1100</v>
      </c>
      <c r="R3391" s="9" t="s">
        <v>1101</v>
      </c>
      <c r="S3391" s="10">
        <f t="shared" si="263"/>
        <v>42494.563449074078</v>
      </c>
      <c r="T3391" s="10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1"/>
        <v>102</v>
      </c>
      <c r="P3392">
        <f t="shared" si="262"/>
        <v>69.819999999999993</v>
      </c>
      <c r="Q3392" s="9" t="s">
        <v>1100</v>
      </c>
      <c r="R3392" s="9" t="s">
        <v>1101</v>
      </c>
      <c r="S3392" s="10">
        <f t="shared" si="263"/>
        <v>41815.774826388886</v>
      </c>
      <c r="T3392" s="10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1"/>
        <v>223</v>
      </c>
      <c r="P3393">
        <f t="shared" si="262"/>
        <v>61.94</v>
      </c>
      <c r="Q3393" s="9" t="s">
        <v>1100</v>
      </c>
      <c r="R3393" s="9" t="s">
        <v>1101</v>
      </c>
      <c r="S3393" s="10">
        <f t="shared" si="263"/>
        <v>41830.545694444445</v>
      </c>
      <c r="T3393" s="10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ref="O3394:O3457" si="266">ROUND(E3394/D3394*100,0)</f>
        <v>100</v>
      </c>
      <c r="P3394">
        <f t="shared" si="262"/>
        <v>41.67</v>
      </c>
      <c r="Q3394" s="9" t="s">
        <v>1100</v>
      </c>
      <c r="R3394" s="9" t="s">
        <v>1101</v>
      </c>
      <c r="S3394" s="10">
        <f t="shared" si="263"/>
        <v>42446.845543981486</v>
      </c>
      <c r="T3394" s="10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66"/>
        <v>106</v>
      </c>
      <c r="P3395">
        <f t="shared" ref="P3395:P3458" si="267">IFERROR(ROUND(E3395/L3395,2),0)</f>
        <v>36.07</v>
      </c>
      <c r="Q3395" s="9" t="s">
        <v>1100</v>
      </c>
      <c r="R3395" s="9" t="s">
        <v>1101</v>
      </c>
      <c r="S3395" s="10">
        <f t="shared" ref="S3395:S3458" si="268">(((J3395/60)/60)/24)+DATE(1970,1,1)</f>
        <v>41923.921643518523</v>
      </c>
      <c r="T3395" s="10">
        <f t="shared" ref="T3395:T3458" si="269">(((I3395/60)/60)/24)+DATE(1970,1,1)</f>
        <v>41949.031944444447</v>
      </c>
      <c r="U3395">
        <f t="shared" si="265"/>
        <v>2014</v>
      </c>
    </row>
    <row r="3396" spans="1:21" ht="43.2" x14ac:dyDescent="0.3">
      <c r="A3396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6"/>
        <v>142</v>
      </c>
      <c r="P3396">
        <f t="shared" si="267"/>
        <v>29</v>
      </c>
      <c r="Q3396" s="9" t="s">
        <v>1100</v>
      </c>
      <c r="R3396" s="9" t="s">
        <v>1101</v>
      </c>
      <c r="S3396" s="10">
        <f t="shared" si="268"/>
        <v>41817.59542824074</v>
      </c>
      <c r="T3396" s="10">
        <f t="shared" si="269"/>
        <v>41847.59542824074</v>
      </c>
      <c r="U3396">
        <f t="shared" si="265"/>
        <v>2014</v>
      </c>
    </row>
    <row r="3397" spans="1:21" ht="28.8" x14ac:dyDescent="0.3">
      <c r="A3397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6"/>
        <v>184</v>
      </c>
      <c r="P3397">
        <f t="shared" si="267"/>
        <v>24.21</v>
      </c>
      <c r="Q3397" s="9" t="s">
        <v>1100</v>
      </c>
      <c r="R3397" s="9" t="s">
        <v>1101</v>
      </c>
      <c r="S3397" s="10">
        <f t="shared" si="268"/>
        <v>42140.712314814817</v>
      </c>
      <c r="T3397" s="10">
        <f t="shared" si="269"/>
        <v>42154.756944444445</v>
      </c>
      <c r="U3397">
        <f t="shared" si="265"/>
        <v>2015</v>
      </c>
    </row>
    <row r="3398" spans="1:21" ht="43.2" x14ac:dyDescent="0.3">
      <c r="A3398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6"/>
        <v>104</v>
      </c>
      <c r="P3398">
        <f t="shared" si="267"/>
        <v>55.89</v>
      </c>
      <c r="Q3398" s="9" t="s">
        <v>1100</v>
      </c>
      <c r="R3398" s="9" t="s">
        <v>1101</v>
      </c>
      <c r="S3398" s="10">
        <f t="shared" si="268"/>
        <v>41764.44663194444</v>
      </c>
      <c r="T3398" s="10">
        <f t="shared" si="269"/>
        <v>41791.165972222225</v>
      </c>
      <c r="U3398">
        <f t="shared" si="265"/>
        <v>2014</v>
      </c>
    </row>
    <row r="3399" spans="1:21" ht="28.8" x14ac:dyDescent="0.3">
      <c r="A3399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6"/>
        <v>112</v>
      </c>
      <c r="P3399">
        <f t="shared" si="267"/>
        <v>11.67</v>
      </c>
      <c r="Q3399" s="9" t="s">
        <v>1100</v>
      </c>
      <c r="R3399" s="9" t="s">
        <v>1101</v>
      </c>
      <c r="S3399" s="10">
        <f t="shared" si="268"/>
        <v>42378.478344907402</v>
      </c>
      <c r="T3399" s="10">
        <f t="shared" si="269"/>
        <v>42418.916666666672</v>
      </c>
      <c r="U3399">
        <f t="shared" si="265"/>
        <v>2016</v>
      </c>
    </row>
    <row r="3400" spans="1:21" ht="43.2" x14ac:dyDescent="0.3">
      <c r="A3400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6"/>
        <v>111</v>
      </c>
      <c r="P3400">
        <f t="shared" si="267"/>
        <v>68.349999999999994</v>
      </c>
      <c r="Q3400" s="9" t="s">
        <v>1100</v>
      </c>
      <c r="R3400" s="9" t="s">
        <v>1101</v>
      </c>
      <c r="S3400" s="10">
        <f t="shared" si="268"/>
        <v>41941.75203703704</v>
      </c>
      <c r="T3400" s="10">
        <f t="shared" si="269"/>
        <v>41964.708333333328</v>
      </c>
      <c r="U3400">
        <f t="shared" si="265"/>
        <v>2014</v>
      </c>
    </row>
    <row r="3401" spans="1:21" ht="43.2" x14ac:dyDescent="0.3">
      <c r="A3401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6"/>
        <v>104</v>
      </c>
      <c r="P3401">
        <f t="shared" si="267"/>
        <v>27.07</v>
      </c>
      <c r="Q3401" s="9" t="s">
        <v>1100</v>
      </c>
      <c r="R3401" s="9" t="s">
        <v>1101</v>
      </c>
      <c r="S3401" s="10">
        <f t="shared" si="268"/>
        <v>42026.920428240745</v>
      </c>
      <c r="T3401" s="10">
        <f t="shared" si="269"/>
        <v>42056.920428240745</v>
      </c>
      <c r="U3401">
        <f t="shared" si="265"/>
        <v>2015</v>
      </c>
    </row>
    <row r="3402" spans="1:21" ht="43.2" x14ac:dyDescent="0.3">
      <c r="A3402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6"/>
        <v>100</v>
      </c>
      <c r="P3402">
        <f t="shared" si="267"/>
        <v>118.13</v>
      </c>
      <c r="Q3402" s="9" t="s">
        <v>1100</v>
      </c>
      <c r="R3402" s="9" t="s">
        <v>1101</v>
      </c>
      <c r="S3402" s="10">
        <f t="shared" si="268"/>
        <v>41834.953865740739</v>
      </c>
      <c r="T3402" s="10">
        <f t="shared" si="269"/>
        <v>41879.953865740739</v>
      </c>
      <c r="U3402">
        <f t="shared" si="265"/>
        <v>2014</v>
      </c>
    </row>
    <row r="3403" spans="1:21" ht="57.6" x14ac:dyDescent="0.3">
      <c r="A3403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6"/>
        <v>102</v>
      </c>
      <c r="P3403">
        <f t="shared" si="267"/>
        <v>44.76</v>
      </c>
      <c r="Q3403" s="9" t="s">
        <v>1100</v>
      </c>
      <c r="R3403" s="9" t="s">
        <v>1101</v>
      </c>
      <c r="S3403" s="10">
        <f t="shared" si="268"/>
        <v>42193.723912037036</v>
      </c>
      <c r="T3403" s="10">
        <f t="shared" si="269"/>
        <v>42223.723912037036</v>
      </c>
      <c r="U3403">
        <f t="shared" si="265"/>
        <v>2015</v>
      </c>
    </row>
    <row r="3404" spans="1:21" ht="43.2" x14ac:dyDescent="0.3">
      <c r="A3404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6"/>
        <v>110</v>
      </c>
      <c r="P3404">
        <f t="shared" si="267"/>
        <v>99.79</v>
      </c>
      <c r="Q3404" s="9" t="s">
        <v>1100</v>
      </c>
      <c r="R3404" s="9" t="s">
        <v>1101</v>
      </c>
      <c r="S3404" s="10">
        <f t="shared" si="268"/>
        <v>42290.61855324074</v>
      </c>
      <c r="T3404" s="10">
        <f t="shared" si="269"/>
        <v>42320.104861111111</v>
      </c>
      <c r="U3404">
        <f t="shared" si="265"/>
        <v>2015</v>
      </c>
    </row>
    <row r="3405" spans="1:21" ht="43.2" x14ac:dyDescent="0.3">
      <c r="A340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6"/>
        <v>100</v>
      </c>
      <c r="P3405">
        <f t="shared" si="267"/>
        <v>117.65</v>
      </c>
      <c r="Q3405" s="9" t="s">
        <v>1100</v>
      </c>
      <c r="R3405" s="9" t="s">
        <v>1101</v>
      </c>
      <c r="S3405" s="10">
        <f t="shared" si="268"/>
        <v>42150.462083333332</v>
      </c>
      <c r="T3405" s="10">
        <f t="shared" si="269"/>
        <v>42180.462083333332</v>
      </c>
      <c r="U3405">
        <f t="shared" si="265"/>
        <v>2015</v>
      </c>
    </row>
    <row r="3406" spans="1:21" ht="57.6" x14ac:dyDescent="0.3">
      <c r="A3406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6"/>
        <v>122</v>
      </c>
      <c r="P3406">
        <f t="shared" si="267"/>
        <v>203.33</v>
      </c>
      <c r="Q3406" s="9" t="s">
        <v>1100</v>
      </c>
      <c r="R3406" s="9" t="s">
        <v>1101</v>
      </c>
      <c r="S3406" s="10">
        <f t="shared" si="268"/>
        <v>42152.503495370373</v>
      </c>
      <c r="T3406" s="10">
        <f t="shared" si="269"/>
        <v>42172.503495370373</v>
      </c>
      <c r="U3406">
        <f t="shared" si="265"/>
        <v>2015</v>
      </c>
    </row>
    <row r="3407" spans="1:21" ht="43.2" x14ac:dyDescent="0.3">
      <c r="A3407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6"/>
        <v>138</v>
      </c>
      <c r="P3407">
        <f t="shared" si="267"/>
        <v>28.32</v>
      </c>
      <c r="Q3407" s="9" t="s">
        <v>1100</v>
      </c>
      <c r="R3407" s="9" t="s">
        <v>1101</v>
      </c>
      <c r="S3407" s="10">
        <f t="shared" si="268"/>
        <v>42410.017199074078</v>
      </c>
      <c r="T3407" s="10">
        <f t="shared" si="269"/>
        <v>42430.999305555553</v>
      </c>
      <c r="U3407">
        <f t="shared" si="265"/>
        <v>2016</v>
      </c>
    </row>
    <row r="3408" spans="1:21" ht="43.2" x14ac:dyDescent="0.3">
      <c r="A3408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6"/>
        <v>100</v>
      </c>
      <c r="P3408">
        <f t="shared" si="267"/>
        <v>110.23</v>
      </c>
      <c r="Q3408" s="9" t="s">
        <v>1100</v>
      </c>
      <c r="R3408" s="9" t="s">
        <v>1101</v>
      </c>
      <c r="S3408" s="10">
        <f t="shared" si="268"/>
        <v>41791.492777777778</v>
      </c>
      <c r="T3408" s="10">
        <f t="shared" si="269"/>
        <v>41836.492777777778</v>
      </c>
      <c r="U3408">
        <f t="shared" si="265"/>
        <v>2014</v>
      </c>
    </row>
    <row r="3409" spans="1:21" ht="57.6" x14ac:dyDescent="0.3">
      <c r="A3409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6"/>
        <v>107</v>
      </c>
      <c r="P3409">
        <f t="shared" si="267"/>
        <v>31.97</v>
      </c>
      <c r="Q3409" s="9" t="s">
        <v>1100</v>
      </c>
      <c r="R3409" s="9" t="s">
        <v>1101</v>
      </c>
      <c r="S3409" s="10">
        <f t="shared" si="268"/>
        <v>41796.422326388885</v>
      </c>
      <c r="T3409" s="10">
        <f t="shared" si="269"/>
        <v>41826.422326388885</v>
      </c>
      <c r="U3409">
        <f t="shared" si="265"/>
        <v>2014</v>
      </c>
    </row>
    <row r="3410" spans="1:21" ht="43.2" x14ac:dyDescent="0.3">
      <c r="A3410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6"/>
        <v>211</v>
      </c>
      <c r="P3410">
        <f t="shared" si="267"/>
        <v>58.61</v>
      </c>
      <c r="Q3410" s="9" t="s">
        <v>1100</v>
      </c>
      <c r="R3410" s="9" t="s">
        <v>1101</v>
      </c>
      <c r="S3410" s="10">
        <f t="shared" si="268"/>
        <v>41808.991944444446</v>
      </c>
      <c r="T3410" s="10">
        <f t="shared" si="269"/>
        <v>41838.991944444446</v>
      </c>
      <c r="U3410">
        <f t="shared" si="265"/>
        <v>2014</v>
      </c>
    </row>
    <row r="3411" spans="1:21" ht="43.2" x14ac:dyDescent="0.3">
      <c r="A3411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6"/>
        <v>124</v>
      </c>
      <c r="P3411">
        <f t="shared" si="267"/>
        <v>29.43</v>
      </c>
      <c r="Q3411" s="9" t="s">
        <v>1100</v>
      </c>
      <c r="R3411" s="9" t="s">
        <v>1101</v>
      </c>
      <c r="S3411" s="10">
        <f t="shared" si="268"/>
        <v>42544.814328703709</v>
      </c>
      <c r="T3411" s="10">
        <f t="shared" si="269"/>
        <v>42582.873611111107</v>
      </c>
      <c r="U3411">
        <f t="shared" si="265"/>
        <v>2016</v>
      </c>
    </row>
    <row r="3412" spans="1:21" ht="43.2" x14ac:dyDescent="0.3">
      <c r="A3412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6"/>
        <v>109</v>
      </c>
      <c r="P3412">
        <f t="shared" si="267"/>
        <v>81.38</v>
      </c>
      <c r="Q3412" s="9" t="s">
        <v>1100</v>
      </c>
      <c r="R3412" s="9" t="s">
        <v>1101</v>
      </c>
      <c r="S3412" s="10">
        <f t="shared" si="268"/>
        <v>42500.041550925926</v>
      </c>
      <c r="T3412" s="10">
        <f t="shared" si="269"/>
        <v>42527.291666666672</v>
      </c>
      <c r="U3412">
        <f t="shared" si="265"/>
        <v>2016</v>
      </c>
    </row>
    <row r="3413" spans="1:21" ht="43.2" x14ac:dyDescent="0.3">
      <c r="A3413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6"/>
        <v>104</v>
      </c>
      <c r="P3413">
        <f t="shared" si="267"/>
        <v>199.17</v>
      </c>
      <c r="Q3413" s="9" t="s">
        <v>1100</v>
      </c>
      <c r="R3413" s="9" t="s">
        <v>1101</v>
      </c>
      <c r="S3413" s="10">
        <f t="shared" si="268"/>
        <v>42265.022824074069</v>
      </c>
      <c r="T3413" s="10">
        <f t="shared" si="269"/>
        <v>42285.022824074069</v>
      </c>
      <c r="U3413">
        <f t="shared" si="265"/>
        <v>2015</v>
      </c>
    </row>
    <row r="3414" spans="1:21" ht="43.2" x14ac:dyDescent="0.3">
      <c r="A3414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6"/>
        <v>100</v>
      </c>
      <c r="P3414">
        <f t="shared" si="267"/>
        <v>115.38</v>
      </c>
      <c r="Q3414" s="9" t="s">
        <v>1100</v>
      </c>
      <c r="R3414" s="9" t="s">
        <v>1101</v>
      </c>
      <c r="S3414" s="10">
        <f t="shared" si="268"/>
        <v>41879.959050925929</v>
      </c>
      <c r="T3414" s="10">
        <f t="shared" si="269"/>
        <v>41909.959050925929</v>
      </c>
      <c r="U3414">
        <f t="shared" si="265"/>
        <v>2014</v>
      </c>
    </row>
    <row r="3415" spans="1:21" ht="57.6" x14ac:dyDescent="0.3">
      <c r="A341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6"/>
        <v>130</v>
      </c>
      <c r="P3415">
        <f t="shared" si="267"/>
        <v>46.43</v>
      </c>
      <c r="Q3415" s="9" t="s">
        <v>1100</v>
      </c>
      <c r="R3415" s="9" t="s">
        <v>1101</v>
      </c>
      <c r="S3415" s="10">
        <f t="shared" si="268"/>
        <v>42053.733078703706</v>
      </c>
      <c r="T3415" s="10">
        <f t="shared" si="269"/>
        <v>42063.207638888889</v>
      </c>
      <c r="U3415">
        <f t="shared" si="265"/>
        <v>2015</v>
      </c>
    </row>
    <row r="3416" spans="1:21" ht="43.2" x14ac:dyDescent="0.3">
      <c r="A3416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6"/>
        <v>104</v>
      </c>
      <c r="P3416">
        <f t="shared" si="267"/>
        <v>70.569999999999993</v>
      </c>
      <c r="Q3416" s="9" t="s">
        <v>1100</v>
      </c>
      <c r="R3416" s="9" t="s">
        <v>1101</v>
      </c>
      <c r="S3416" s="10">
        <f t="shared" si="268"/>
        <v>42675.832465277781</v>
      </c>
      <c r="T3416" s="10">
        <f t="shared" si="269"/>
        <v>42705.332638888889</v>
      </c>
      <c r="U3416">
        <f t="shared" si="265"/>
        <v>2016</v>
      </c>
    </row>
    <row r="3417" spans="1:21" ht="43.2" x14ac:dyDescent="0.3">
      <c r="A3417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6"/>
        <v>100</v>
      </c>
      <c r="P3417">
        <f t="shared" si="267"/>
        <v>22.22</v>
      </c>
      <c r="Q3417" s="9" t="s">
        <v>1100</v>
      </c>
      <c r="R3417" s="9" t="s">
        <v>1101</v>
      </c>
      <c r="S3417" s="10">
        <f t="shared" si="268"/>
        <v>42467.144166666665</v>
      </c>
      <c r="T3417" s="10">
        <f t="shared" si="269"/>
        <v>42477.979166666672</v>
      </c>
      <c r="U3417">
        <f t="shared" si="265"/>
        <v>2016</v>
      </c>
    </row>
    <row r="3418" spans="1:21" ht="57.6" x14ac:dyDescent="0.3">
      <c r="A3418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6"/>
        <v>120</v>
      </c>
      <c r="P3418">
        <f t="shared" si="267"/>
        <v>159.47</v>
      </c>
      <c r="Q3418" s="9" t="s">
        <v>1100</v>
      </c>
      <c r="R3418" s="9" t="s">
        <v>1101</v>
      </c>
      <c r="S3418" s="10">
        <f t="shared" si="268"/>
        <v>42089.412557870368</v>
      </c>
      <c r="T3418" s="10">
        <f t="shared" si="269"/>
        <v>42117.770833333328</v>
      </c>
      <c r="U3418">
        <f t="shared" si="265"/>
        <v>2015</v>
      </c>
    </row>
    <row r="3419" spans="1:21" ht="43.2" x14ac:dyDescent="0.3">
      <c r="A3419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6"/>
        <v>100</v>
      </c>
      <c r="P3419">
        <f t="shared" si="267"/>
        <v>37.78</v>
      </c>
      <c r="Q3419" s="9" t="s">
        <v>1100</v>
      </c>
      <c r="R3419" s="9" t="s">
        <v>1101</v>
      </c>
      <c r="S3419" s="10">
        <f t="shared" si="268"/>
        <v>41894.91375</v>
      </c>
      <c r="T3419" s="10">
        <f t="shared" si="269"/>
        <v>41938.029861111114</v>
      </c>
      <c r="U3419">
        <f t="shared" si="265"/>
        <v>2014</v>
      </c>
    </row>
    <row r="3420" spans="1:21" ht="43.2" x14ac:dyDescent="0.3">
      <c r="A3420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6"/>
        <v>101</v>
      </c>
      <c r="P3420">
        <f t="shared" si="267"/>
        <v>72.05</v>
      </c>
      <c r="Q3420" s="9" t="s">
        <v>1100</v>
      </c>
      <c r="R3420" s="9" t="s">
        <v>1101</v>
      </c>
      <c r="S3420" s="10">
        <f t="shared" si="268"/>
        <v>41752.83457175926</v>
      </c>
      <c r="T3420" s="10">
        <f t="shared" si="269"/>
        <v>41782.83457175926</v>
      </c>
      <c r="U3420">
        <f t="shared" si="265"/>
        <v>2014</v>
      </c>
    </row>
    <row r="3421" spans="1:21" ht="57.6" x14ac:dyDescent="0.3">
      <c r="A3421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6"/>
        <v>107</v>
      </c>
      <c r="P3421">
        <f t="shared" si="267"/>
        <v>63.7</v>
      </c>
      <c r="Q3421" s="9" t="s">
        <v>1100</v>
      </c>
      <c r="R3421" s="9" t="s">
        <v>1101</v>
      </c>
      <c r="S3421" s="10">
        <f t="shared" si="268"/>
        <v>42448.821585648147</v>
      </c>
      <c r="T3421" s="10">
        <f t="shared" si="269"/>
        <v>42466.895833333328</v>
      </c>
      <c r="U3421">
        <f t="shared" si="265"/>
        <v>2016</v>
      </c>
    </row>
    <row r="3422" spans="1:21" ht="43.2" x14ac:dyDescent="0.3">
      <c r="A3422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6"/>
        <v>138</v>
      </c>
      <c r="P3422">
        <f t="shared" si="267"/>
        <v>28.41</v>
      </c>
      <c r="Q3422" s="9" t="s">
        <v>1100</v>
      </c>
      <c r="R3422" s="9" t="s">
        <v>1101</v>
      </c>
      <c r="S3422" s="10">
        <f t="shared" si="268"/>
        <v>42405.090300925927</v>
      </c>
      <c r="T3422" s="10">
        <f t="shared" si="269"/>
        <v>42414</v>
      </c>
      <c r="U3422">
        <f t="shared" si="265"/>
        <v>2016</v>
      </c>
    </row>
    <row r="3423" spans="1:21" ht="43.2" x14ac:dyDescent="0.3">
      <c r="A3423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6"/>
        <v>101</v>
      </c>
      <c r="P3423">
        <f t="shared" si="267"/>
        <v>103.21</v>
      </c>
      <c r="Q3423" s="9" t="s">
        <v>1100</v>
      </c>
      <c r="R3423" s="9" t="s">
        <v>1101</v>
      </c>
      <c r="S3423" s="10">
        <f t="shared" si="268"/>
        <v>42037.791238425925</v>
      </c>
      <c r="T3423" s="10">
        <f t="shared" si="269"/>
        <v>42067.791238425925</v>
      </c>
      <c r="U3423">
        <f t="shared" si="265"/>
        <v>2015</v>
      </c>
    </row>
    <row r="3424" spans="1:21" ht="43.2" x14ac:dyDescent="0.3">
      <c r="A3424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6"/>
        <v>109</v>
      </c>
      <c r="P3424">
        <f t="shared" si="267"/>
        <v>71.150000000000006</v>
      </c>
      <c r="Q3424" s="9" t="s">
        <v>1100</v>
      </c>
      <c r="R3424" s="9" t="s">
        <v>1101</v>
      </c>
      <c r="S3424" s="10">
        <f t="shared" si="268"/>
        <v>42323.562222222223</v>
      </c>
      <c r="T3424" s="10">
        <f t="shared" si="269"/>
        <v>42352</v>
      </c>
      <c r="U3424">
        <f t="shared" si="265"/>
        <v>2015</v>
      </c>
    </row>
    <row r="3425" spans="1:21" ht="43.2" x14ac:dyDescent="0.3">
      <c r="A342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6"/>
        <v>140</v>
      </c>
      <c r="P3425">
        <f t="shared" si="267"/>
        <v>35</v>
      </c>
      <c r="Q3425" s="9" t="s">
        <v>1100</v>
      </c>
      <c r="R3425" s="9" t="s">
        <v>1101</v>
      </c>
      <c r="S3425" s="10">
        <f t="shared" si="268"/>
        <v>42088.911354166667</v>
      </c>
      <c r="T3425" s="10">
        <f t="shared" si="269"/>
        <v>42118.911354166667</v>
      </c>
      <c r="U3425">
        <f t="shared" si="265"/>
        <v>2015</v>
      </c>
    </row>
    <row r="3426" spans="1:21" ht="43.2" x14ac:dyDescent="0.3">
      <c r="A3426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6"/>
        <v>104</v>
      </c>
      <c r="P3426">
        <f t="shared" si="267"/>
        <v>81.78</v>
      </c>
      <c r="Q3426" s="9" t="s">
        <v>1100</v>
      </c>
      <c r="R3426" s="9" t="s">
        <v>1101</v>
      </c>
      <c r="S3426" s="10">
        <f t="shared" si="268"/>
        <v>42018.676898148144</v>
      </c>
      <c r="T3426" s="10">
        <f t="shared" si="269"/>
        <v>42040.290972222225</v>
      </c>
      <c r="U3426">
        <f t="shared" si="265"/>
        <v>2015</v>
      </c>
    </row>
    <row r="3427" spans="1:21" ht="43.2" x14ac:dyDescent="0.3">
      <c r="A3427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6"/>
        <v>103</v>
      </c>
      <c r="P3427">
        <f t="shared" si="267"/>
        <v>297.02999999999997</v>
      </c>
      <c r="Q3427" s="9" t="s">
        <v>1100</v>
      </c>
      <c r="R3427" s="9" t="s">
        <v>1101</v>
      </c>
      <c r="S3427" s="10">
        <f t="shared" si="268"/>
        <v>41884.617314814815</v>
      </c>
      <c r="T3427" s="10">
        <f t="shared" si="269"/>
        <v>41916.617314814815</v>
      </c>
      <c r="U3427">
        <f t="shared" si="265"/>
        <v>2014</v>
      </c>
    </row>
    <row r="3428" spans="1:21" ht="43.2" x14ac:dyDescent="0.3">
      <c r="A3428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6"/>
        <v>108</v>
      </c>
      <c r="P3428">
        <f t="shared" si="267"/>
        <v>46.61</v>
      </c>
      <c r="Q3428" s="9" t="s">
        <v>1100</v>
      </c>
      <c r="R3428" s="9" t="s">
        <v>1101</v>
      </c>
      <c r="S3428" s="10">
        <f t="shared" si="268"/>
        <v>41884.056747685187</v>
      </c>
      <c r="T3428" s="10">
        <f t="shared" si="269"/>
        <v>41903.083333333336</v>
      </c>
      <c r="U3428">
        <f t="shared" si="265"/>
        <v>2014</v>
      </c>
    </row>
    <row r="3429" spans="1:21" ht="43.2" x14ac:dyDescent="0.3">
      <c r="A3429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66"/>
        <v>100</v>
      </c>
      <c r="P3429">
        <f t="shared" si="267"/>
        <v>51.72</v>
      </c>
      <c r="Q3429" s="9" t="s">
        <v>1100</v>
      </c>
      <c r="R3429" s="9" t="s">
        <v>1101</v>
      </c>
      <c r="S3429" s="10">
        <f t="shared" si="268"/>
        <v>41792.645277777774</v>
      </c>
      <c r="T3429" s="10">
        <f t="shared" si="269"/>
        <v>41822.645277777774</v>
      </c>
      <c r="U3429">
        <f t="shared" si="265"/>
        <v>2014</v>
      </c>
    </row>
    <row r="3430" spans="1:21" ht="43.2" x14ac:dyDescent="0.3">
      <c r="A3430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66"/>
        <v>103</v>
      </c>
      <c r="P3430">
        <f t="shared" si="267"/>
        <v>40.29</v>
      </c>
      <c r="Q3430" s="9" t="s">
        <v>1100</v>
      </c>
      <c r="R3430" s="9" t="s">
        <v>1101</v>
      </c>
      <c r="S3430" s="10">
        <f t="shared" si="268"/>
        <v>42038.720451388886</v>
      </c>
      <c r="T3430" s="10">
        <f t="shared" si="269"/>
        <v>42063.708333333328</v>
      </c>
      <c r="U3430">
        <f t="shared" si="265"/>
        <v>2015</v>
      </c>
    </row>
    <row r="3431" spans="1:21" ht="43.2" x14ac:dyDescent="0.3">
      <c r="A3431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66"/>
        <v>130</v>
      </c>
      <c r="P3431">
        <f t="shared" si="267"/>
        <v>16.25</v>
      </c>
      <c r="Q3431" s="9" t="s">
        <v>1100</v>
      </c>
      <c r="R3431" s="9" t="s">
        <v>1101</v>
      </c>
      <c r="S3431" s="10">
        <f t="shared" si="268"/>
        <v>42662.021539351852</v>
      </c>
      <c r="T3431" s="10">
        <f t="shared" si="269"/>
        <v>42676.021539351852</v>
      </c>
      <c r="U3431">
        <f t="shared" si="265"/>
        <v>2016</v>
      </c>
    </row>
    <row r="3432" spans="1:21" ht="43.2" x14ac:dyDescent="0.3">
      <c r="A3432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66"/>
        <v>109</v>
      </c>
      <c r="P3432">
        <f t="shared" si="267"/>
        <v>30.15</v>
      </c>
      <c r="Q3432" s="9" t="s">
        <v>1100</v>
      </c>
      <c r="R3432" s="9" t="s">
        <v>1101</v>
      </c>
      <c r="S3432" s="10">
        <f t="shared" si="268"/>
        <v>41820.945613425924</v>
      </c>
      <c r="T3432" s="10">
        <f t="shared" si="269"/>
        <v>41850.945613425924</v>
      </c>
      <c r="U3432">
        <f t="shared" si="265"/>
        <v>2014</v>
      </c>
    </row>
    <row r="3433" spans="1:21" ht="43.2" x14ac:dyDescent="0.3">
      <c r="A3433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66"/>
        <v>100</v>
      </c>
      <c r="P3433">
        <f t="shared" si="267"/>
        <v>95.24</v>
      </c>
      <c r="Q3433" s="9" t="s">
        <v>1100</v>
      </c>
      <c r="R3433" s="9" t="s">
        <v>1101</v>
      </c>
      <c r="S3433" s="10">
        <f t="shared" si="268"/>
        <v>41839.730937500004</v>
      </c>
      <c r="T3433" s="10">
        <f t="shared" si="269"/>
        <v>41869.730937500004</v>
      </c>
      <c r="U3433">
        <f t="shared" si="265"/>
        <v>2014</v>
      </c>
    </row>
    <row r="3434" spans="1:21" ht="43.2" x14ac:dyDescent="0.3">
      <c r="A3434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66"/>
        <v>110</v>
      </c>
      <c r="P3434">
        <f t="shared" si="267"/>
        <v>52.21</v>
      </c>
      <c r="Q3434" s="9" t="s">
        <v>1100</v>
      </c>
      <c r="R3434" s="9" t="s">
        <v>1101</v>
      </c>
      <c r="S3434" s="10">
        <f t="shared" si="268"/>
        <v>42380.581180555557</v>
      </c>
      <c r="T3434" s="10">
        <f t="shared" si="269"/>
        <v>42405.916666666672</v>
      </c>
      <c r="U3434">
        <f t="shared" si="265"/>
        <v>2016</v>
      </c>
    </row>
    <row r="3435" spans="1:21" ht="43.2" x14ac:dyDescent="0.3">
      <c r="A343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66"/>
        <v>100</v>
      </c>
      <c r="P3435">
        <f t="shared" si="267"/>
        <v>134.15</v>
      </c>
      <c r="Q3435" s="9" t="s">
        <v>1100</v>
      </c>
      <c r="R3435" s="9" t="s">
        <v>1101</v>
      </c>
      <c r="S3435" s="10">
        <f t="shared" si="268"/>
        <v>41776.063136574077</v>
      </c>
      <c r="T3435" s="10">
        <f t="shared" si="269"/>
        <v>41807.125</v>
      </c>
      <c r="U3435">
        <f t="shared" si="265"/>
        <v>2014</v>
      </c>
    </row>
    <row r="3436" spans="1:21" ht="43.2" x14ac:dyDescent="0.3">
      <c r="A3436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66"/>
        <v>106</v>
      </c>
      <c r="P3436">
        <f t="shared" si="267"/>
        <v>62.83</v>
      </c>
      <c r="Q3436" s="9" t="s">
        <v>1100</v>
      </c>
      <c r="R3436" s="9" t="s">
        <v>1101</v>
      </c>
      <c r="S3436" s="10">
        <f t="shared" si="268"/>
        <v>41800.380428240744</v>
      </c>
      <c r="T3436" s="10">
        <f t="shared" si="269"/>
        <v>41830.380428240744</v>
      </c>
      <c r="U3436">
        <f t="shared" si="265"/>
        <v>2014</v>
      </c>
    </row>
    <row r="3437" spans="1:21" ht="43.2" x14ac:dyDescent="0.3">
      <c r="A3437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66"/>
        <v>112</v>
      </c>
      <c r="P3437">
        <f t="shared" si="267"/>
        <v>58.95</v>
      </c>
      <c r="Q3437" s="9" t="s">
        <v>1100</v>
      </c>
      <c r="R3437" s="9" t="s">
        <v>1101</v>
      </c>
      <c r="S3437" s="10">
        <f t="shared" si="268"/>
        <v>42572.61681712963</v>
      </c>
      <c r="T3437" s="10">
        <f t="shared" si="269"/>
        <v>42589.125</v>
      </c>
      <c r="U3437">
        <f t="shared" si="265"/>
        <v>2016</v>
      </c>
    </row>
    <row r="3438" spans="1:21" ht="43.2" x14ac:dyDescent="0.3">
      <c r="A3438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66"/>
        <v>106</v>
      </c>
      <c r="P3438">
        <f t="shared" si="267"/>
        <v>143.11000000000001</v>
      </c>
      <c r="Q3438" s="9" t="s">
        <v>1100</v>
      </c>
      <c r="R3438" s="9" t="s">
        <v>1101</v>
      </c>
      <c r="S3438" s="10">
        <f t="shared" si="268"/>
        <v>41851.541585648149</v>
      </c>
      <c r="T3438" s="10">
        <f t="shared" si="269"/>
        <v>41872.686111111114</v>
      </c>
      <c r="U3438">
        <f t="shared" ref="U3438:U3501" si="270">YEAR(S3438)</f>
        <v>2014</v>
      </c>
    </row>
    <row r="3439" spans="1:21" ht="57.6" x14ac:dyDescent="0.3">
      <c r="A3439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66"/>
        <v>101</v>
      </c>
      <c r="P3439">
        <f t="shared" si="267"/>
        <v>84.17</v>
      </c>
      <c r="Q3439" s="9" t="s">
        <v>1100</v>
      </c>
      <c r="R3439" s="9" t="s">
        <v>1101</v>
      </c>
      <c r="S3439" s="10">
        <f t="shared" si="268"/>
        <v>42205.710879629631</v>
      </c>
      <c r="T3439" s="10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66"/>
        <v>104</v>
      </c>
      <c r="P3440">
        <f t="shared" si="267"/>
        <v>186.07</v>
      </c>
      <c r="Q3440" s="9" t="s">
        <v>1100</v>
      </c>
      <c r="R3440" s="9" t="s">
        <v>1101</v>
      </c>
      <c r="S3440" s="10">
        <f t="shared" si="268"/>
        <v>42100.927858796291</v>
      </c>
      <c r="T3440" s="10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66"/>
        <v>135</v>
      </c>
      <c r="P3441">
        <f t="shared" si="267"/>
        <v>89.79</v>
      </c>
      <c r="Q3441" s="9" t="s">
        <v>1100</v>
      </c>
      <c r="R3441" s="9" t="s">
        <v>1101</v>
      </c>
      <c r="S3441" s="10">
        <f t="shared" si="268"/>
        <v>42374.911226851851</v>
      </c>
      <c r="T3441" s="10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66"/>
        <v>105</v>
      </c>
      <c r="P3442">
        <f t="shared" si="267"/>
        <v>64.16</v>
      </c>
      <c r="Q3442" s="9" t="s">
        <v>1100</v>
      </c>
      <c r="R3442" s="9" t="s">
        <v>1101</v>
      </c>
      <c r="S3442" s="10">
        <f t="shared" si="268"/>
        <v>41809.12300925926</v>
      </c>
      <c r="T3442" s="10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66"/>
        <v>103</v>
      </c>
      <c r="P3443">
        <f t="shared" si="267"/>
        <v>59.65</v>
      </c>
      <c r="Q3443" s="9" t="s">
        <v>1100</v>
      </c>
      <c r="R3443" s="9" t="s">
        <v>1101</v>
      </c>
      <c r="S3443" s="10">
        <f t="shared" si="268"/>
        <v>42294.429641203707</v>
      </c>
      <c r="T3443" s="10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66"/>
        <v>100</v>
      </c>
      <c r="P3444">
        <f t="shared" si="267"/>
        <v>31.25</v>
      </c>
      <c r="Q3444" s="9" t="s">
        <v>1100</v>
      </c>
      <c r="R3444" s="9" t="s">
        <v>1101</v>
      </c>
      <c r="S3444" s="10">
        <f t="shared" si="268"/>
        <v>42124.841111111105</v>
      </c>
      <c r="T3444" s="10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66"/>
        <v>186</v>
      </c>
      <c r="P3445">
        <f t="shared" si="267"/>
        <v>41.22</v>
      </c>
      <c r="Q3445" s="9" t="s">
        <v>1100</v>
      </c>
      <c r="R3445" s="9" t="s">
        <v>1101</v>
      </c>
      <c r="S3445" s="10">
        <f t="shared" si="268"/>
        <v>41861.524837962963</v>
      </c>
      <c r="T3445" s="10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66"/>
        <v>289</v>
      </c>
      <c r="P3446">
        <f t="shared" si="267"/>
        <v>43.35</v>
      </c>
      <c r="Q3446" s="9" t="s">
        <v>1100</v>
      </c>
      <c r="R3446" s="9" t="s">
        <v>1101</v>
      </c>
      <c r="S3446" s="10">
        <f t="shared" si="268"/>
        <v>42521.291504629626</v>
      </c>
      <c r="T3446" s="10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66"/>
        <v>100</v>
      </c>
      <c r="P3447">
        <f t="shared" si="267"/>
        <v>64.52</v>
      </c>
      <c r="Q3447" s="9" t="s">
        <v>1100</v>
      </c>
      <c r="R3447" s="9" t="s">
        <v>1101</v>
      </c>
      <c r="S3447" s="10">
        <f t="shared" si="268"/>
        <v>42272.530509259261</v>
      </c>
      <c r="T3447" s="10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66"/>
        <v>108</v>
      </c>
      <c r="P3448">
        <f t="shared" si="267"/>
        <v>43.28</v>
      </c>
      <c r="Q3448" s="9" t="s">
        <v>1100</v>
      </c>
      <c r="R3448" s="9" t="s">
        <v>1101</v>
      </c>
      <c r="S3448" s="10">
        <f t="shared" si="268"/>
        <v>42016.832465277781</v>
      </c>
      <c r="T3448" s="10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66"/>
        <v>108</v>
      </c>
      <c r="P3449">
        <f t="shared" si="267"/>
        <v>77</v>
      </c>
      <c r="Q3449" s="9" t="s">
        <v>1100</v>
      </c>
      <c r="R3449" s="9" t="s">
        <v>1101</v>
      </c>
      <c r="S3449" s="10">
        <f t="shared" si="268"/>
        <v>42402.889027777783</v>
      </c>
      <c r="T3449" s="10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66"/>
        <v>110</v>
      </c>
      <c r="P3450">
        <f t="shared" si="267"/>
        <v>51.22</v>
      </c>
      <c r="Q3450" s="9" t="s">
        <v>1100</v>
      </c>
      <c r="R3450" s="9" t="s">
        <v>1101</v>
      </c>
      <c r="S3450" s="10">
        <f t="shared" si="268"/>
        <v>41960.119085648148</v>
      </c>
      <c r="T3450" s="10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66"/>
        <v>171</v>
      </c>
      <c r="P3451">
        <f t="shared" si="267"/>
        <v>68.25</v>
      </c>
      <c r="Q3451" s="9" t="s">
        <v>1100</v>
      </c>
      <c r="R3451" s="9" t="s">
        <v>1101</v>
      </c>
      <c r="S3451" s="10">
        <f t="shared" si="268"/>
        <v>42532.052523148144</v>
      </c>
      <c r="T3451" s="10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66"/>
        <v>152</v>
      </c>
      <c r="P3452">
        <f t="shared" si="267"/>
        <v>19.489999999999998</v>
      </c>
      <c r="Q3452" s="9" t="s">
        <v>1100</v>
      </c>
      <c r="R3452" s="9" t="s">
        <v>1101</v>
      </c>
      <c r="S3452" s="10">
        <f t="shared" si="268"/>
        <v>42036.704525462963</v>
      </c>
      <c r="T3452" s="10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66"/>
        <v>101</v>
      </c>
      <c r="P3453">
        <f t="shared" si="267"/>
        <v>41.13</v>
      </c>
      <c r="Q3453" s="9" t="s">
        <v>1100</v>
      </c>
      <c r="R3453" s="9" t="s">
        <v>1101</v>
      </c>
      <c r="S3453" s="10">
        <f t="shared" si="268"/>
        <v>42088.723692129628</v>
      </c>
      <c r="T3453" s="10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66"/>
        <v>153</v>
      </c>
      <c r="P3454">
        <f t="shared" si="267"/>
        <v>41.41</v>
      </c>
      <c r="Q3454" s="9" t="s">
        <v>1100</v>
      </c>
      <c r="R3454" s="9" t="s">
        <v>1101</v>
      </c>
      <c r="S3454" s="10">
        <f t="shared" si="268"/>
        <v>41820.639189814814</v>
      </c>
      <c r="T3454" s="10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66"/>
        <v>128</v>
      </c>
      <c r="P3455">
        <f t="shared" si="267"/>
        <v>27.5</v>
      </c>
      <c r="Q3455" s="9" t="s">
        <v>1100</v>
      </c>
      <c r="R3455" s="9" t="s">
        <v>1101</v>
      </c>
      <c r="S3455" s="10">
        <f t="shared" si="268"/>
        <v>42535.97865740741</v>
      </c>
      <c r="T3455" s="10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66"/>
        <v>101</v>
      </c>
      <c r="P3456">
        <f t="shared" si="267"/>
        <v>33.57</v>
      </c>
      <c r="Q3456" s="9" t="s">
        <v>1100</v>
      </c>
      <c r="R3456" s="9" t="s">
        <v>1101</v>
      </c>
      <c r="S3456" s="10">
        <f t="shared" si="268"/>
        <v>41821.698599537034</v>
      </c>
      <c r="T3456" s="10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66"/>
        <v>101</v>
      </c>
      <c r="P3457">
        <f t="shared" si="267"/>
        <v>145.87</v>
      </c>
      <c r="Q3457" s="9" t="s">
        <v>1100</v>
      </c>
      <c r="R3457" s="9" t="s">
        <v>1101</v>
      </c>
      <c r="S3457" s="10">
        <f t="shared" si="268"/>
        <v>42626.7503125</v>
      </c>
      <c r="T3457" s="10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ref="O3458:O3521" si="271">ROUND(E3458/D3458*100,0)</f>
        <v>191</v>
      </c>
      <c r="P3458">
        <f t="shared" si="267"/>
        <v>358.69</v>
      </c>
      <c r="Q3458" s="9" t="s">
        <v>1100</v>
      </c>
      <c r="R3458" s="9" t="s">
        <v>1101</v>
      </c>
      <c r="S3458" s="10">
        <f t="shared" si="268"/>
        <v>41821.205636574072</v>
      </c>
      <c r="T3458" s="10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71"/>
        <v>140</v>
      </c>
      <c r="P3459">
        <f t="shared" ref="P3459:P3522" si="272">IFERROR(ROUND(E3459/L3459,2),0)</f>
        <v>50.98</v>
      </c>
      <c r="Q3459" s="9" t="s">
        <v>1100</v>
      </c>
      <c r="R3459" s="9" t="s">
        <v>1101</v>
      </c>
      <c r="S3459" s="10">
        <f t="shared" ref="S3459:S3522" si="273">(((J3459/60)/60)/24)+DATE(1970,1,1)</f>
        <v>42016.706678240742</v>
      </c>
      <c r="T3459" s="10">
        <f t="shared" ref="T3459:T3522" si="274">(((I3459/60)/60)/24)+DATE(1970,1,1)</f>
        <v>42047.249305555553</v>
      </c>
      <c r="U3459">
        <f t="shared" si="270"/>
        <v>2015</v>
      </c>
    </row>
    <row r="3460" spans="1:21" ht="43.2" x14ac:dyDescent="0.3">
      <c r="A3460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1"/>
        <v>124</v>
      </c>
      <c r="P3460">
        <f t="shared" si="272"/>
        <v>45.04</v>
      </c>
      <c r="Q3460" s="9" t="s">
        <v>1100</v>
      </c>
      <c r="R3460" s="9" t="s">
        <v>1101</v>
      </c>
      <c r="S3460" s="10">
        <f t="shared" si="273"/>
        <v>42011.202581018515</v>
      </c>
      <c r="T3460" s="10">
        <f t="shared" si="274"/>
        <v>42038.185416666667</v>
      </c>
      <c r="U3460">
        <f t="shared" si="270"/>
        <v>2015</v>
      </c>
    </row>
    <row r="3461" spans="1:21" ht="43.2" x14ac:dyDescent="0.3">
      <c r="A3461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1"/>
        <v>126</v>
      </c>
      <c r="P3461">
        <f t="shared" si="272"/>
        <v>17.53</v>
      </c>
      <c r="Q3461" s="9" t="s">
        <v>1100</v>
      </c>
      <c r="R3461" s="9" t="s">
        <v>1101</v>
      </c>
      <c r="S3461" s="10">
        <f t="shared" si="273"/>
        <v>42480.479861111111</v>
      </c>
      <c r="T3461" s="10">
        <f t="shared" si="274"/>
        <v>42510.479861111111</v>
      </c>
      <c r="U3461">
        <f t="shared" si="270"/>
        <v>2016</v>
      </c>
    </row>
    <row r="3462" spans="1:21" ht="43.2" x14ac:dyDescent="0.3">
      <c r="A3462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1"/>
        <v>190</v>
      </c>
      <c r="P3462">
        <f t="shared" si="272"/>
        <v>50</v>
      </c>
      <c r="Q3462" s="9" t="s">
        <v>1100</v>
      </c>
      <c r="R3462" s="9" t="s">
        <v>1101</v>
      </c>
      <c r="S3462" s="10">
        <f t="shared" si="273"/>
        <v>41852.527222222219</v>
      </c>
      <c r="T3462" s="10">
        <f t="shared" si="274"/>
        <v>41866.527222222219</v>
      </c>
      <c r="U3462">
        <f t="shared" si="270"/>
        <v>2014</v>
      </c>
    </row>
    <row r="3463" spans="1:21" ht="43.2" x14ac:dyDescent="0.3">
      <c r="A3463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1"/>
        <v>139</v>
      </c>
      <c r="P3463">
        <f t="shared" si="272"/>
        <v>57.92</v>
      </c>
      <c r="Q3463" s="9" t="s">
        <v>1100</v>
      </c>
      <c r="R3463" s="9" t="s">
        <v>1101</v>
      </c>
      <c r="S3463" s="10">
        <f t="shared" si="273"/>
        <v>42643.632858796293</v>
      </c>
      <c r="T3463" s="10">
        <f t="shared" si="274"/>
        <v>42672.125</v>
      </c>
      <c r="U3463">
        <f t="shared" si="270"/>
        <v>2016</v>
      </c>
    </row>
    <row r="3464" spans="1:21" ht="43.2" x14ac:dyDescent="0.3">
      <c r="A3464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1"/>
        <v>202</v>
      </c>
      <c r="P3464">
        <f t="shared" si="272"/>
        <v>29.71</v>
      </c>
      <c r="Q3464" s="9" t="s">
        <v>1100</v>
      </c>
      <c r="R3464" s="9" t="s">
        <v>1101</v>
      </c>
      <c r="S3464" s="10">
        <f t="shared" si="273"/>
        <v>42179.898472222223</v>
      </c>
      <c r="T3464" s="10">
        <f t="shared" si="274"/>
        <v>42195.75</v>
      </c>
      <c r="U3464">
        <f t="shared" si="270"/>
        <v>2015</v>
      </c>
    </row>
    <row r="3465" spans="1:21" ht="43.2" x14ac:dyDescent="0.3">
      <c r="A346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1"/>
        <v>103</v>
      </c>
      <c r="P3465">
        <f t="shared" si="272"/>
        <v>90.68</v>
      </c>
      <c r="Q3465" s="9" t="s">
        <v>1100</v>
      </c>
      <c r="R3465" s="9" t="s">
        <v>1101</v>
      </c>
      <c r="S3465" s="10">
        <f t="shared" si="273"/>
        <v>42612.918807870374</v>
      </c>
      <c r="T3465" s="10">
        <f t="shared" si="274"/>
        <v>42654.165972222225</v>
      </c>
      <c r="U3465">
        <f t="shared" si="270"/>
        <v>2016</v>
      </c>
    </row>
    <row r="3466" spans="1:21" ht="57.6" x14ac:dyDescent="0.3">
      <c r="A3466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1"/>
        <v>102</v>
      </c>
      <c r="P3466">
        <f t="shared" si="272"/>
        <v>55.01</v>
      </c>
      <c r="Q3466" s="9" t="s">
        <v>1100</v>
      </c>
      <c r="R3466" s="9" t="s">
        <v>1101</v>
      </c>
      <c r="S3466" s="10">
        <f t="shared" si="273"/>
        <v>42575.130057870367</v>
      </c>
      <c r="T3466" s="10">
        <f t="shared" si="274"/>
        <v>42605.130057870367</v>
      </c>
      <c r="U3466">
        <f t="shared" si="270"/>
        <v>2016</v>
      </c>
    </row>
    <row r="3467" spans="1:21" ht="43.2" x14ac:dyDescent="0.3">
      <c r="A3467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1"/>
        <v>103</v>
      </c>
      <c r="P3467">
        <f t="shared" si="272"/>
        <v>57.22</v>
      </c>
      <c r="Q3467" s="9" t="s">
        <v>1100</v>
      </c>
      <c r="R3467" s="9" t="s">
        <v>1101</v>
      </c>
      <c r="S3467" s="10">
        <f t="shared" si="273"/>
        <v>42200.625833333332</v>
      </c>
      <c r="T3467" s="10">
        <f t="shared" si="274"/>
        <v>42225.666666666672</v>
      </c>
      <c r="U3467">
        <f t="shared" si="270"/>
        <v>2015</v>
      </c>
    </row>
    <row r="3468" spans="1:21" ht="43.2" x14ac:dyDescent="0.3">
      <c r="A3468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1"/>
        <v>127</v>
      </c>
      <c r="P3468">
        <f t="shared" si="272"/>
        <v>72.95</v>
      </c>
      <c r="Q3468" s="9" t="s">
        <v>1100</v>
      </c>
      <c r="R3468" s="9" t="s">
        <v>1101</v>
      </c>
      <c r="S3468" s="10">
        <f t="shared" si="273"/>
        <v>42420.019097222219</v>
      </c>
      <c r="T3468" s="10">
        <f t="shared" si="274"/>
        <v>42479.977430555555</v>
      </c>
      <c r="U3468">
        <f t="shared" si="270"/>
        <v>2016</v>
      </c>
    </row>
    <row r="3469" spans="1:21" x14ac:dyDescent="0.3">
      <c r="A3469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1"/>
        <v>101</v>
      </c>
      <c r="P3469">
        <f t="shared" si="272"/>
        <v>64.47</v>
      </c>
      <c r="Q3469" s="9" t="s">
        <v>1100</v>
      </c>
      <c r="R3469" s="9" t="s">
        <v>1101</v>
      </c>
      <c r="S3469" s="10">
        <f t="shared" si="273"/>
        <v>42053.671666666662</v>
      </c>
      <c r="T3469" s="10">
        <f t="shared" si="274"/>
        <v>42083.630000000005</v>
      </c>
      <c r="U3469">
        <f t="shared" si="270"/>
        <v>2015</v>
      </c>
    </row>
    <row r="3470" spans="1:21" ht="43.2" x14ac:dyDescent="0.3">
      <c r="A3470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1"/>
        <v>122</v>
      </c>
      <c r="P3470">
        <f t="shared" si="272"/>
        <v>716.35</v>
      </c>
      <c r="Q3470" s="9" t="s">
        <v>1100</v>
      </c>
      <c r="R3470" s="9" t="s">
        <v>1101</v>
      </c>
      <c r="S3470" s="10">
        <f t="shared" si="273"/>
        <v>42605.765381944439</v>
      </c>
      <c r="T3470" s="10">
        <f t="shared" si="274"/>
        <v>42634.125</v>
      </c>
      <c r="U3470">
        <f t="shared" si="270"/>
        <v>2016</v>
      </c>
    </row>
    <row r="3471" spans="1:21" ht="57.6" x14ac:dyDescent="0.3">
      <c r="A3471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1"/>
        <v>113</v>
      </c>
      <c r="P3471">
        <f t="shared" si="272"/>
        <v>50.4</v>
      </c>
      <c r="Q3471" s="9" t="s">
        <v>1100</v>
      </c>
      <c r="R3471" s="9" t="s">
        <v>1101</v>
      </c>
      <c r="S3471" s="10">
        <f t="shared" si="273"/>
        <v>42458.641724537039</v>
      </c>
      <c r="T3471" s="10">
        <f t="shared" si="274"/>
        <v>42488.641724537039</v>
      </c>
      <c r="U3471">
        <f t="shared" si="270"/>
        <v>2016</v>
      </c>
    </row>
    <row r="3472" spans="1:21" ht="28.8" x14ac:dyDescent="0.3">
      <c r="A3472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1"/>
        <v>150</v>
      </c>
      <c r="P3472">
        <f t="shared" si="272"/>
        <v>41.67</v>
      </c>
      <c r="Q3472" s="9" t="s">
        <v>1100</v>
      </c>
      <c r="R3472" s="9" t="s">
        <v>1101</v>
      </c>
      <c r="S3472" s="10">
        <f t="shared" si="273"/>
        <v>42529.022013888884</v>
      </c>
      <c r="T3472" s="10">
        <f t="shared" si="274"/>
        <v>42566.901388888888</v>
      </c>
      <c r="U3472">
        <f t="shared" si="270"/>
        <v>2016</v>
      </c>
    </row>
    <row r="3473" spans="1:21" ht="43.2" x14ac:dyDescent="0.3">
      <c r="A3473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1"/>
        <v>215</v>
      </c>
      <c r="P3473">
        <f t="shared" si="272"/>
        <v>35.770000000000003</v>
      </c>
      <c r="Q3473" s="9" t="s">
        <v>1100</v>
      </c>
      <c r="R3473" s="9" t="s">
        <v>1101</v>
      </c>
      <c r="S3473" s="10">
        <f t="shared" si="273"/>
        <v>41841.820486111108</v>
      </c>
      <c r="T3473" s="10">
        <f t="shared" si="274"/>
        <v>41882.833333333336</v>
      </c>
      <c r="U3473">
        <f t="shared" si="270"/>
        <v>2014</v>
      </c>
    </row>
    <row r="3474" spans="1:21" ht="43.2" x14ac:dyDescent="0.3">
      <c r="A3474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1"/>
        <v>102</v>
      </c>
      <c r="P3474">
        <f t="shared" si="272"/>
        <v>88.74</v>
      </c>
      <c r="Q3474" s="9" t="s">
        <v>1100</v>
      </c>
      <c r="R3474" s="9" t="s">
        <v>1101</v>
      </c>
      <c r="S3474" s="10">
        <f t="shared" si="273"/>
        <v>41928.170497685183</v>
      </c>
      <c r="T3474" s="10">
        <f t="shared" si="274"/>
        <v>41949.249305555553</v>
      </c>
      <c r="U3474">
        <f t="shared" si="270"/>
        <v>2014</v>
      </c>
    </row>
    <row r="3475" spans="1:21" ht="43.2" x14ac:dyDescent="0.3">
      <c r="A347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1"/>
        <v>100</v>
      </c>
      <c r="P3475">
        <f t="shared" si="272"/>
        <v>148.47999999999999</v>
      </c>
      <c r="Q3475" s="9" t="s">
        <v>1100</v>
      </c>
      <c r="R3475" s="9" t="s">
        <v>1101</v>
      </c>
      <c r="S3475" s="10">
        <f t="shared" si="273"/>
        <v>42062.834444444445</v>
      </c>
      <c r="T3475" s="10">
        <f t="shared" si="274"/>
        <v>42083.852083333331</v>
      </c>
      <c r="U3475">
        <f t="shared" si="270"/>
        <v>2015</v>
      </c>
    </row>
    <row r="3476" spans="1:21" ht="43.2" x14ac:dyDescent="0.3">
      <c r="A3476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1"/>
        <v>101</v>
      </c>
      <c r="P3476">
        <f t="shared" si="272"/>
        <v>51.79</v>
      </c>
      <c r="Q3476" s="9" t="s">
        <v>1100</v>
      </c>
      <c r="R3476" s="9" t="s">
        <v>1101</v>
      </c>
      <c r="S3476" s="10">
        <f t="shared" si="273"/>
        <v>42541.501516203702</v>
      </c>
      <c r="T3476" s="10">
        <f t="shared" si="274"/>
        <v>42571.501516203702</v>
      </c>
      <c r="U3476">
        <f t="shared" si="270"/>
        <v>2016</v>
      </c>
    </row>
    <row r="3477" spans="1:21" ht="43.2" x14ac:dyDescent="0.3">
      <c r="A3477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1"/>
        <v>113</v>
      </c>
      <c r="P3477">
        <f t="shared" si="272"/>
        <v>20</v>
      </c>
      <c r="Q3477" s="9" t="s">
        <v>1100</v>
      </c>
      <c r="R3477" s="9" t="s">
        <v>1101</v>
      </c>
      <c r="S3477" s="10">
        <f t="shared" si="273"/>
        <v>41918.880833333329</v>
      </c>
      <c r="T3477" s="10">
        <f t="shared" si="274"/>
        <v>41946</v>
      </c>
      <c r="U3477">
        <f t="shared" si="270"/>
        <v>2014</v>
      </c>
    </row>
    <row r="3478" spans="1:21" ht="43.2" x14ac:dyDescent="0.3">
      <c r="A3478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1"/>
        <v>104</v>
      </c>
      <c r="P3478">
        <f t="shared" si="272"/>
        <v>52</v>
      </c>
      <c r="Q3478" s="9" t="s">
        <v>1100</v>
      </c>
      <c r="R3478" s="9" t="s">
        <v>1101</v>
      </c>
      <c r="S3478" s="10">
        <f t="shared" si="273"/>
        <v>41921.279976851853</v>
      </c>
      <c r="T3478" s="10">
        <f t="shared" si="274"/>
        <v>41939.125</v>
      </c>
      <c r="U3478">
        <f t="shared" si="270"/>
        <v>2014</v>
      </c>
    </row>
    <row r="3479" spans="1:21" ht="43.2" x14ac:dyDescent="0.3">
      <c r="A3479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1"/>
        <v>115</v>
      </c>
      <c r="P3479">
        <f t="shared" si="272"/>
        <v>53.23</v>
      </c>
      <c r="Q3479" s="9" t="s">
        <v>1100</v>
      </c>
      <c r="R3479" s="9" t="s">
        <v>1101</v>
      </c>
      <c r="S3479" s="10">
        <f t="shared" si="273"/>
        <v>42128.736608796295</v>
      </c>
      <c r="T3479" s="10">
        <f t="shared" si="274"/>
        <v>42141.125</v>
      </c>
      <c r="U3479">
        <f t="shared" si="270"/>
        <v>2015</v>
      </c>
    </row>
    <row r="3480" spans="1:21" ht="43.2" x14ac:dyDescent="0.3">
      <c r="A3480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1"/>
        <v>113</v>
      </c>
      <c r="P3480">
        <f t="shared" si="272"/>
        <v>39.6</v>
      </c>
      <c r="Q3480" s="9" t="s">
        <v>1100</v>
      </c>
      <c r="R3480" s="9" t="s">
        <v>1101</v>
      </c>
      <c r="S3480" s="10">
        <f t="shared" si="273"/>
        <v>42053.916921296302</v>
      </c>
      <c r="T3480" s="10">
        <f t="shared" si="274"/>
        <v>42079.875</v>
      </c>
      <c r="U3480">
        <f t="shared" si="270"/>
        <v>2015</v>
      </c>
    </row>
    <row r="3481" spans="1:21" ht="43.2" x14ac:dyDescent="0.3">
      <c r="A3481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1"/>
        <v>128</v>
      </c>
      <c r="P3481">
        <f t="shared" si="272"/>
        <v>34.25</v>
      </c>
      <c r="Q3481" s="9" t="s">
        <v>1100</v>
      </c>
      <c r="R3481" s="9" t="s">
        <v>1101</v>
      </c>
      <c r="S3481" s="10">
        <f t="shared" si="273"/>
        <v>41781.855092592588</v>
      </c>
      <c r="T3481" s="10">
        <f t="shared" si="274"/>
        <v>41811.855092592588</v>
      </c>
      <c r="U3481">
        <f t="shared" si="270"/>
        <v>2014</v>
      </c>
    </row>
    <row r="3482" spans="1:21" ht="43.2" x14ac:dyDescent="0.3">
      <c r="A3482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1"/>
        <v>143</v>
      </c>
      <c r="P3482">
        <f t="shared" si="272"/>
        <v>164.62</v>
      </c>
      <c r="Q3482" s="9" t="s">
        <v>1100</v>
      </c>
      <c r="R3482" s="9" t="s">
        <v>1101</v>
      </c>
      <c r="S3482" s="10">
        <f t="shared" si="273"/>
        <v>42171.317442129628</v>
      </c>
      <c r="T3482" s="10">
        <f t="shared" si="274"/>
        <v>42195.875</v>
      </c>
      <c r="U3482">
        <f t="shared" si="270"/>
        <v>2015</v>
      </c>
    </row>
    <row r="3483" spans="1:21" ht="43.2" x14ac:dyDescent="0.3">
      <c r="A3483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1"/>
        <v>119</v>
      </c>
      <c r="P3483">
        <f t="shared" si="272"/>
        <v>125.05</v>
      </c>
      <c r="Q3483" s="9" t="s">
        <v>1100</v>
      </c>
      <c r="R3483" s="9" t="s">
        <v>1101</v>
      </c>
      <c r="S3483" s="10">
        <f t="shared" si="273"/>
        <v>41989.24754629629</v>
      </c>
      <c r="T3483" s="10">
        <f t="shared" si="274"/>
        <v>42006.24754629629</v>
      </c>
      <c r="U3483">
        <f t="shared" si="270"/>
        <v>2014</v>
      </c>
    </row>
    <row r="3484" spans="1:21" ht="43.2" x14ac:dyDescent="0.3">
      <c r="A3484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1"/>
        <v>138</v>
      </c>
      <c r="P3484">
        <f t="shared" si="272"/>
        <v>51.88</v>
      </c>
      <c r="Q3484" s="9" t="s">
        <v>1100</v>
      </c>
      <c r="R3484" s="9" t="s">
        <v>1101</v>
      </c>
      <c r="S3484" s="10">
        <f t="shared" si="273"/>
        <v>41796.771597222221</v>
      </c>
      <c r="T3484" s="10">
        <f t="shared" si="274"/>
        <v>41826.771597222221</v>
      </c>
      <c r="U3484">
        <f t="shared" si="270"/>
        <v>2014</v>
      </c>
    </row>
    <row r="3485" spans="1:21" ht="43.2" x14ac:dyDescent="0.3">
      <c r="A348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1"/>
        <v>160</v>
      </c>
      <c r="P3485">
        <f t="shared" si="272"/>
        <v>40.29</v>
      </c>
      <c r="Q3485" s="9" t="s">
        <v>1100</v>
      </c>
      <c r="R3485" s="9" t="s">
        <v>1101</v>
      </c>
      <c r="S3485" s="10">
        <f t="shared" si="273"/>
        <v>41793.668761574074</v>
      </c>
      <c r="T3485" s="10">
        <f t="shared" si="274"/>
        <v>41823.668761574074</v>
      </c>
      <c r="U3485">
        <f t="shared" si="270"/>
        <v>2014</v>
      </c>
    </row>
    <row r="3486" spans="1:21" ht="57.6" x14ac:dyDescent="0.3">
      <c r="A3486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1"/>
        <v>114</v>
      </c>
      <c r="P3486">
        <f t="shared" si="272"/>
        <v>64.91</v>
      </c>
      <c r="Q3486" s="9" t="s">
        <v>1100</v>
      </c>
      <c r="R3486" s="9" t="s">
        <v>1101</v>
      </c>
      <c r="S3486" s="10">
        <f t="shared" si="273"/>
        <v>42506.760405092587</v>
      </c>
      <c r="T3486" s="10">
        <f t="shared" si="274"/>
        <v>42536.760405092587</v>
      </c>
      <c r="U3486">
        <f t="shared" si="270"/>
        <v>2016</v>
      </c>
    </row>
    <row r="3487" spans="1:21" ht="43.2" x14ac:dyDescent="0.3">
      <c r="A3487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1"/>
        <v>101</v>
      </c>
      <c r="P3487">
        <f t="shared" si="272"/>
        <v>55.33</v>
      </c>
      <c r="Q3487" s="9" t="s">
        <v>1100</v>
      </c>
      <c r="R3487" s="9" t="s">
        <v>1101</v>
      </c>
      <c r="S3487" s="10">
        <f t="shared" si="273"/>
        <v>42372.693055555559</v>
      </c>
      <c r="T3487" s="10">
        <f t="shared" si="274"/>
        <v>42402.693055555559</v>
      </c>
      <c r="U3487">
        <f t="shared" si="270"/>
        <v>2016</v>
      </c>
    </row>
    <row r="3488" spans="1:21" ht="43.2" x14ac:dyDescent="0.3">
      <c r="A3488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1"/>
        <v>155</v>
      </c>
      <c r="P3488">
        <f t="shared" si="272"/>
        <v>83.14</v>
      </c>
      <c r="Q3488" s="9" t="s">
        <v>1100</v>
      </c>
      <c r="R3488" s="9" t="s">
        <v>1101</v>
      </c>
      <c r="S3488" s="10">
        <f t="shared" si="273"/>
        <v>42126.87501157407</v>
      </c>
      <c r="T3488" s="10">
        <f t="shared" si="274"/>
        <v>42158.290972222225</v>
      </c>
      <c r="U3488">
        <f t="shared" si="270"/>
        <v>2015</v>
      </c>
    </row>
    <row r="3489" spans="1:21" ht="43.2" x14ac:dyDescent="0.3">
      <c r="A3489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1"/>
        <v>128</v>
      </c>
      <c r="P3489">
        <f t="shared" si="272"/>
        <v>38.71</v>
      </c>
      <c r="Q3489" s="9" t="s">
        <v>1100</v>
      </c>
      <c r="R3489" s="9" t="s">
        <v>1101</v>
      </c>
      <c r="S3489" s="10">
        <f t="shared" si="273"/>
        <v>42149.940416666665</v>
      </c>
      <c r="T3489" s="10">
        <f t="shared" si="274"/>
        <v>42179.940416666665</v>
      </c>
      <c r="U3489">
        <f t="shared" si="270"/>
        <v>2015</v>
      </c>
    </row>
    <row r="3490" spans="1:21" ht="57.6" x14ac:dyDescent="0.3">
      <c r="A3490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1"/>
        <v>121</v>
      </c>
      <c r="P3490">
        <f t="shared" si="272"/>
        <v>125.38</v>
      </c>
      <c r="Q3490" s="9" t="s">
        <v>1100</v>
      </c>
      <c r="R3490" s="9" t="s">
        <v>1101</v>
      </c>
      <c r="S3490" s="10">
        <f t="shared" si="273"/>
        <v>42087.768055555556</v>
      </c>
      <c r="T3490" s="10">
        <f t="shared" si="274"/>
        <v>42111.666666666672</v>
      </c>
      <c r="U3490">
        <f t="shared" si="270"/>
        <v>2015</v>
      </c>
    </row>
    <row r="3491" spans="1:21" ht="43.2" x14ac:dyDescent="0.3">
      <c r="A3491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1"/>
        <v>113</v>
      </c>
      <c r="P3491">
        <f t="shared" si="272"/>
        <v>78.260000000000005</v>
      </c>
      <c r="Q3491" s="9" t="s">
        <v>1100</v>
      </c>
      <c r="R3491" s="9" t="s">
        <v>1101</v>
      </c>
      <c r="S3491" s="10">
        <f t="shared" si="273"/>
        <v>41753.635775462964</v>
      </c>
      <c r="T3491" s="10">
        <f t="shared" si="274"/>
        <v>41783.875</v>
      </c>
      <c r="U3491">
        <f t="shared" si="270"/>
        <v>2014</v>
      </c>
    </row>
    <row r="3492" spans="1:21" ht="43.2" x14ac:dyDescent="0.3">
      <c r="A3492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1"/>
        <v>128</v>
      </c>
      <c r="P3492">
        <f t="shared" si="272"/>
        <v>47.22</v>
      </c>
      <c r="Q3492" s="9" t="s">
        <v>1100</v>
      </c>
      <c r="R3492" s="9" t="s">
        <v>1101</v>
      </c>
      <c r="S3492" s="10">
        <f t="shared" si="273"/>
        <v>42443.802361111113</v>
      </c>
      <c r="T3492" s="10">
        <f t="shared" si="274"/>
        <v>42473.802361111113</v>
      </c>
      <c r="U3492">
        <f t="shared" si="270"/>
        <v>2016</v>
      </c>
    </row>
    <row r="3493" spans="1:21" ht="43.2" x14ac:dyDescent="0.3">
      <c r="A3493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71"/>
        <v>158</v>
      </c>
      <c r="P3493">
        <f t="shared" si="272"/>
        <v>79.099999999999994</v>
      </c>
      <c r="Q3493" s="9" t="s">
        <v>1100</v>
      </c>
      <c r="R3493" s="9" t="s">
        <v>1101</v>
      </c>
      <c r="S3493" s="10">
        <f t="shared" si="273"/>
        <v>42121.249814814815</v>
      </c>
      <c r="T3493" s="10">
        <f t="shared" si="274"/>
        <v>42142.249814814815</v>
      </c>
      <c r="U3493">
        <f t="shared" si="270"/>
        <v>2015</v>
      </c>
    </row>
    <row r="3494" spans="1:21" ht="43.2" x14ac:dyDescent="0.3">
      <c r="A3494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1"/>
        <v>105</v>
      </c>
      <c r="P3494">
        <f t="shared" si="272"/>
        <v>114.29</v>
      </c>
      <c r="Q3494" s="9" t="s">
        <v>1100</v>
      </c>
      <c r="R3494" s="9" t="s">
        <v>1101</v>
      </c>
      <c r="S3494" s="10">
        <f t="shared" si="273"/>
        <v>42268.009224537032</v>
      </c>
      <c r="T3494" s="10">
        <f t="shared" si="274"/>
        <v>42303.009224537032</v>
      </c>
      <c r="U3494">
        <f t="shared" si="270"/>
        <v>2015</v>
      </c>
    </row>
    <row r="3495" spans="1:21" ht="43.2" x14ac:dyDescent="0.3">
      <c r="A349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1"/>
        <v>100</v>
      </c>
      <c r="P3495">
        <f t="shared" si="272"/>
        <v>51.72</v>
      </c>
      <c r="Q3495" s="9" t="s">
        <v>1100</v>
      </c>
      <c r="R3495" s="9" t="s">
        <v>1101</v>
      </c>
      <c r="S3495" s="10">
        <f t="shared" si="273"/>
        <v>41848.866157407407</v>
      </c>
      <c r="T3495" s="10">
        <f t="shared" si="274"/>
        <v>41868.21597222222</v>
      </c>
      <c r="U3495">
        <f t="shared" si="270"/>
        <v>2014</v>
      </c>
    </row>
    <row r="3496" spans="1:21" ht="43.2" x14ac:dyDescent="0.3">
      <c r="A3496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1"/>
        <v>100</v>
      </c>
      <c r="P3496">
        <f t="shared" si="272"/>
        <v>30.77</v>
      </c>
      <c r="Q3496" s="9" t="s">
        <v>1100</v>
      </c>
      <c r="R3496" s="9" t="s">
        <v>1101</v>
      </c>
      <c r="S3496" s="10">
        <f t="shared" si="273"/>
        <v>42689.214988425927</v>
      </c>
      <c r="T3496" s="10">
        <f t="shared" si="274"/>
        <v>42700.25</v>
      </c>
      <c r="U3496">
        <f t="shared" si="270"/>
        <v>2016</v>
      </c>
    </row>
    <row r="3497" spans="1:21" ht="43.2" x14ac:dyDescent="0.3">
      <c r="A3497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1"/>
        <v>107</v>
      </c>
      <c r="P3497">
        <f t="shared" si="272"/>
        <v>74.209999999999994</v>
      </c>
      <c r="Q3497" s="9" t="s">
        <v>1100</v>
      </c>
      <c r="R3497" s="9" t="s">
        <v>1101</v>
      </c>
      <c r="S3497" s="10">
        <f t="shared" si="273"/>
        <v>41915.762835648151</v>
      </c>
      <c r="T3497" s="10">
        <f t="shared" si="274"/>
        <v>41944.720833333333</v>
      </c>
      <c r="U3497">
        <f t="shared" si="270"/>
        <v>2014</v>
      </c>
    </row>
    <row r="3498" spans="1:21" ht="57.6" x14ac:dyDescent="0.3">
      <c r="A3498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1"/>
        <v>124</v>
      </c>
      <c r="P3498">
        <f t="shared" si="272"/>
        <v>47.85</v>
      </c>
      <c r="Q3498" s="9" t="s">
        <v>1100</v>
      </c>
      <c r="R3498" s="9" t="s">
        <v>1101</v>
      </c>
      <c r="S3498" s="10">
        <f t="shared" si="273"/>
        <v>42584.846828703703</v>
      </c>
      <c r="T3498" s="10">
        <f t="shared" si="274"/>
        <v>42624.846828703703</v>
      </c>
      <c r="U3498">
        <f t="shared" si="270"/>
        <v>2016</v>
      </c>
    </row>
    <row r="3499" spans="1:21" ht="57.6" x14ac:dyDescent="0.3">
      <c r="A3499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1"/>
        <v>109</v>
      </c>
      <c r="P3499">
        <f t="shared" si="272"/>
        <v>34.409999999999997</v>
      </c>
      <c r="Q3499" s="9" t="s">
        <v>1100</v>
      </c>
      <c r="R3499" s="9" t="s">
        <v>1101</v>
      </c>
      <c r="S3499" s="10">
        <f t="shared" si="273"/>
        <v>42511.741944444439</v>
      </c>
      <c r="T3499" s="10">
        <f t="shared" si="274"/>
        <v>42523.916666666672</v>
      </c>
      <c r="U3499">
        <f t="shared" si="270"/>
        <v>2016</v>
      </c>
    </row>
    <row r="3500" spans="1:21" ht="57.6" x14ac:dyDescent="0.3">
      <c r="A3500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1"/>
        <v>102</v>
      </c>
      <c r="P3500">
        <f t="shared" si="272"/>
        <v>40.24</v>
      </c>
      <c r="Q3500" s="9" t="s">
        <v>1100</v>
      </c>
      <c r="R3500" s="9" t="s">
        <v>1101</v>
      </c>
      <c r="S3500" s="10">
        <f t="shared" si="273"/>
        <v>42459.15861111111</v>
      </c>
      <c r="T3500" s="10">
        <f t="shared" si="274"/>
        <v>42518.905555555553</v>
      </c>
      <c r="U3500">
        <f t="shared" si="270"/>
        <v>2016</v>
      </c>
    </row>
    <row r="3501" spans="1:21" ht="43.2" x14ac:dyDescent="0.3">
      <c r="A3501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1"/>
        <v>106</v>
      </c>
      <c r="P3501">
        <f t="shared" si="272"/>
        <v>60.29</v>
      </c>
      <c r="Q3501" s="9" t="s">
        <v>1100</v>
      </c>
      <c r="R3501" s="9" t="s">
        <v>1101</v>
      </c>
      <c r="S3501" s="10">
        <f t="shared" si="273"/>
        <v>42132.036168981482</v>
      </c>
      <c r="T3501" s="10">
        <f t="shared" si="274"/>
        <v>42186.290972222225</v>
      </c>
      <c r="U3501">
        <f t="shared" si="270"/>
        <v>2015</v>
      </c>
    </row>
    <row r="3502" spans="1:21" ht="57.6" x14ac:dyDescent="0.3">
      <c r="A3502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1"/>
        <v>106</v>
      </c>
      <c r="P3502">
        <f t="shared" si="272"/>
        <v>25.31</v>
      </c>
      <c r="Q3502" s="9" t="s">
        <v>1100</v>
      </c>
      <c r="R3502" s="9" t="s">
        <v>1101</v>
      </c>
      <c r="S3502" s="10">
        <f t="shared" si="273"/>
        <v>42419.91942129629</v>
      </c>
      <c r="T3502" s="10">
        <f t="shared" si="274"/>
        <v>42436.207638888889</v>
      </c>
      <c r="U3502">
        <f t="shared" ref="U3502:U3565" si="275">YEAR(S3502)</f>
        <v>2016</v>
      </c>
    </row>
    <row r="3503" spans="1:21" ht="43.2" x14ac:dyDescent="0.3">
      <c r="A3503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1"/>
        <v>101</v>
      </c>
      <c r="P3503">
        <f t="shared" si="272"/>
        <v>35.950000000000003</v>
      </c>
      <c r="Q3503" s="9" t="s">
        <v>1100</v>
      </c>
      <c r="R3503" s="9" t="s">
        <v>1101</v>
      </c>
      <c r="S3503" s="10">
        <f t="shared" si="273"/>
        <v>42233.763831018514</v>
      </c>
      <c r="T3503" s="10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1"/>
        <v>105</v>
      </c>
      <c r="P3504">
        <f t="shared" si="272"/>
        <v>136</v>
      </c>
      <c r="Q3504" s="9" t="s">
        <v>1100</v>
      </c>
      <c r="R3504" s="9" t="s">
        <v>1101</v>
      </c>
      <c r="S3504" s="10">
        <f t="shared" si="273"/>
        <v>42430.839398148149</v>
      </c>
      <c r="T3504" s="10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1"/>
        <v>108</v>
      </c>
      <c r="P3505">
        <f t="shared" si="272"/>
        <v>70.760000000000005</v>
      </c>
      <c r="Q3505" s="9" t="s">
        <v>1100</v>
      </c>
      <c r="R3505" s="9" t="s">
        <v>1101</v>
      </c>
      <c r="S3505" s="10">
        <f t="shared" si="273"/>
        <v>42545.478333333333</v>
      </c>
      <c r="T3505" s="10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1"/>
        <v>100</v>
      </c>
      <c r="P3506">
        <f t="shared" si="272"/>
        <v>125</v>
      </c>
      <c r="Q3506" s="9" t="s">
        <v>1100</v>
      </c>
      <c r="R3506" s="9" t="s">
        <v>1101</v>
      </c>
      <c r="S3506" s="10">
        <f t="shared" si="273"/>
        <v>42297.748738425929</v>
      </c>
      <c r="T3506" s="10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1"/>
        <v>104</v>
      </c>
      <c r="P3507">
        <f t="shared" si="272"/>
        <v>66.510000000000005</v>
      </c>
      <c r="Q3507" s="9" t="s">
        <v>1100</v>
      </c>
      <c r="R3507" s="9" t="s">
        <v>1101</v>
      </c>
      <c r="S3507" s="10">
        <f t="shared" si="273"/>
        <v>41760.935706018521</v>
      </c>
      <c r="T3507" s="10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1"/>
        <v>102</v>
      </c>
      <c r="P3508">
        <f t="shared" si="272"/>
        <v>105</v>
      </c>
      <c r="Q3508" s="9" t="s">
        <v>1100</v>
      </c>
      <c r="R3508" s="9" t="s">
        <v>1101</v>
      </c>
      <c r="S3508" s="10">
        <f t="shared" si="273"/>
        <v>41829.734259259261</v>
      </c>
      <c r="T3508" s="10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1"/>
        <v>104</v>
      </c>
      <c r="P3509">
        <f t="shared" si="272"/>
        <v>145</v>
      </c>
      <c r="Q3509" s="9" t="s">
        <v>1100</v>
      </c>
      <c r="R3509" s="9" t="s">
        <v>1101</v>
      </c>
      <c r="S3509" s="10">
        <f t="shared" si="273"/>
        <v>42491.92288194444</v>
      </c>
      <c r="T3509" s="10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1"/>
        <v>180</v>
      </c>
      <c r="P3510">
        <f t="shared" si="272"/>
        <v>12</v>
      </c>
      <c r="Q3510" s="9" t="s">
        <v>1100</v>
      </c>
      <c r="R3510" s="9" t="s">
        <v>1101</v>
      </c>
      <c r="S3510" s="10">
        <f t="shared" si="273"/>
        <v>42477.729780092588</v>
      </c>
      <c r="T3510" s="10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1"/>
        <v>106</v>
      </c>
      <c r="P3511">
        <f t="shared" si="272"/>
        <v>96.67</v>
      </c>
      <c r="Q3511" s="9" t="s">
        <v>1100</v>
      </c>
      <c r="R3511" s="9" t="s">
        <v>1101</v>
      </c>
      <c r="S3511" s="10">
        <f t="shared" si="273"/>
        <v>41950.859560185185</v>
      </c>
      <c r="T3511" s="10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1"/>
        <v>101</v>
      </c>
      <c r="P3512">
        <f t="shared" si="272"/>
        <v>60.33</v>
      </c>
      <c r="Q3512" s="9" t="s">
        <v>1100</v>
      </c>
      <c r="R3512" s="9" t="s">
        <v>1101</v>
      </c>
      <c r="S3512" s="10">
        <f t="shared" si="273"/>
        <v>41802.62090277778</v>
      </c>
      <c r="T3512" s="10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1"/>
        <v>101</v>
      </c>
      <c r="P3513">
        <f t="shared" si="272"/>
        <v>79.89</v>
      </c>
      <c r="Q3513" s="9" t="s">
        <v>1100</v>
      </c>
      <c r="R3513" s="9" t="s">
        <v>1101</v>
      </c>
      <c r="S3513" s="10">
        <f t="shared" si="273"/>
        <v>41927.873784722222</v>
      </c>
      <c r="T3513" s="10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1"/>
        <v>100</v>
      </c>
      <c r="P3514">
        <f t="shared" si="272"/>
        <v>58.82</v>
      </c>
      <c r="Q3514" s="9" t="s">
        <v>1100</v>
      </c>
      <c r="R3514" s="9" t="s">
        <v>1101</v>
      </c>
      <c r="S3514" s="10">
        <f t="shared" si="273"/>
        <v>42057.536944444444</v>
      </c>
      <c r="T3514" s="10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1"/>
        <v>118</v>
      </c>
      <c r="P3515">
        <f t="shared" si="272"/>
        <v>75.34</v>
      </c>
      <c r="Q3515" s="9" t="s">
        <v>1100</v>
      </c>
      <c r="R3515" s="9" t="s">
        <v>1101</v>
      </c>
      <c r="S3515" s="10">
        <f t="shared" si="273"/>
        <v>41781.096203703702</v>
      </c>
      <c r="T3515" s="10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1"/>
        <v>110</v>
      </c>
      <c r="P3516">
        <f t="shared" si="272"/>
        <v>55</v>
      </c>
      <c r="Q3516" s="9" t="s">
        <v>1100</v>
      </c>
      <c r="R3516" s="9" t="s">
        <v>1101</v>
      </c>
      <c r="S3516" s="10">
        <f t="shared" si="273"/>
        <v>42020.846666666665</v>
      </c>
      <c r="T3516" s="10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1"/>
        <v>103</v>
      </c>
      <c r="P3517">
        <f t="shared" si="272"/>
        <v>66.959999999999994</v>
      </c>
      <c r="Q3517" s="9" t="s">
        <v>1100</v>
      </c>
      <c r="R3517" s="9" t="s">
        <v>1101</v>
      </c>
      <c r="S3517" s="10">
        <f t="shared" si="273"/>
        <v>42125.772812499999</v>
      </c>
      <c r="T3517" s="10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1"/>
        <v>100</v>
      </c>
      <c r="P3518">
        <f t="shared" si="272"/>
        <v>227.27</v>
      </c>
      <c r="Q3518" s="9" t="s">
        <v>1100</v>
      </c>
      <c r="R3518" s="9" t="s">
        <v>1101</v>
      </c>
      <c r="S3518" s="10">
        <f t="shared" si="273"/>
        <v>41856.010069444441</v>
      </c>
      <c r="T3518" s="10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1"/>
        <v>100</v>
      </c>
      <c r="P3519">
        <f t="shared" si="272"/>
        <v>307.69</v>
      </c>
      <c r="Q3519" s="9" t="s">
        <v>1100</v>
      </c>
      <c r="R3519" s="9" t="s">
        <v>1101</v>
      </c>
      <c r="S3519" s="10">
        <f t="shared" si="273"/>
        <v>41794.817523148151</v>
      </c>
      <c r="T3519" s="10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1"/>
        <v>110</v>
      </c>
      <c r="P3520">
        <f t="shared" si="272"/>
        <v>50.02</v>
      </c>
      <c r="Q3520" s="9" t="s">
        <v>1100</v>
      </c>
      <c r="R3520" s="9" t="s">
        <v>1101</v>
      </c>
      <c r="S3520" s="10">
        <f t="shared" si="273"/>
        <v>41893.783553240741</v>
      </c>
      <c r="T3520" s="10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1"/>
        <v>101</v>
      </c>
      <c r="P3521">
        <f t="shared" si="272"/>
        <v>72.39</v>
      </c>
      <c r="Q3521" s="9" t="s">
        <v>1100</v>
      </c>
      <c r="R3521" s="9" t="s">
        <v>1101</v>
      </c>
      <c r="S3521" s="10">
        <f t="shared" si="273"/>
        <v>42037.598958333328</v>
      </c>
      <c r="T3521" s="10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ref="O3522:O3585" si="276">ROUND(E3522/D3522*100,0)</f>
        <v>101</v>
      </c>
      <c r="P3522">
        <f t="shared" si="272"/>
        <v>95.95</v>
      </c>
      <c r="Q3522" s="9" t="s">
        <v>1100</v>
      </c>
      <c r="R3522" s="9" t="s">
        <v>1101</v>
      </c>
      <c r="S3522" s="10">
        <f t="shared" si="273"/>
        <v>42227.824212962965</v>
      </c>
      <c r="T3522" s="10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76"/>
        <v>169</v>
      </c>
      <c r="P3523">
        <f t="shared" ref="P3523:P3586" si="277">IFERROR(ROUND(E3523/L3523,2),0)</f>
        <v>45.62</v>
      </c>
      <c r="Q3523" s="9" t="s">
        <v>1100</v>
      </c>
      <c r="R3523" s="9" t="s">
        <v>1101</v>
      </c>
      <c r="S3523" s="10">
        <f t="shared" ref="S3523:S3586" si="278">(((J3523/60)/60)/24)+DATE(1970,1,1)</f>
        <v>41881.361342592594</v>
      </c>
      <c r="T3523" s="10">
        <f t="shared" ref="T3523:T3586" si="279">(((I3523/60)/60)/24)+DATE(1970,1,1)</f>
        <v>41911.361342592594</v>
      </c>
      <c r="U3523">
        <f t="shared" si="275"/>
        <v>2014</v>
      </c>
    </row>
    <row r="3524" spans="1:21" ht="43.2" x14ac:dyDescent="0.3">
      <c r="A3524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6"/>
        <v>100</v>
      </c>
      <c r="P3524">
        <f t="shared" si="277"/>
        <v>41.03</v>
      </c>
      <c r="Q3524" s="9" t="s">
        <v>1100</v>
      </c>
      <c r="R3524" s="9" t="s">
        <v>1101</v>
      </c>
      <c r="S3524" s="10">
        <f t="shared" si="278"/>
        <v>42234.789884259255</v>
      </c>
      <c r="T3524" s="10">
        <f t="shared" si="279"/>
        <v>42262.420833333337</v>
      </c>
      <c r="U3524">
        <f t="shared" si="275"/>
        <v>2015</v>
      </c>
    </row>
    <row r="3525" spans="1:21" ht="43.2" x14ac:dyDescent="0.3">
      <c r="A352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6"/>
        <v>114</v>
      </c>
      <c r="P3525">
        <f t="shared" si="277"/>
        <v>56.83</v>
      </c>
      <c r="Q3525" s="9" t="s">
        <v>1100</v>
      </c>
      <c r="R3525" s="9" t="s">
        <v>1101</v>
      </c>
      <c r="S3525" s="10">
        <f t="shared" si="278"/>
        <v>42581.397546296299</v>
      </c>
      <c r="T3525" s="10">
        <f t="shared" si="279"/>
        <v>42638.958333333328</v>
      </c>
      <c r="U3525">
        <f t="shared" si="275"/>
        <v>2016</v>
      </c>
    </row>
    <row r="3526" spans="1:21" ht="43.2" x14ac:dyDescent="0.3">
      <c r="A3526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6"/>
        <v>102</v>
      </c>
      <c r="P3526">
        <f t="shared" si="277"/>
        <v>137.24</v>
      </c>
      <c r="Q3526" s="9" t="s">
        <v>1100</v>
      </c>
      <c r="R3526" s="9" t="s">
        <v>1101</v>
      </c>
      <c r="S3526" s="10">
        <f t="shared" si="278"/>
        <v>41880.76357638889</v>
      </c>
      <c r="T3526" s="10">
        <f t="shared" si="279"/>
        <v>41895.166666666664</v>
      </c>
      <c r="U3526">
        <f t="shared" si="275"/>
        <v>2014</v>
      </c>
    </row>
    <row r="3527" spans="1:21" ht="43.2" x14ac:dyDescent="0.3">
      <c r="A3527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6"/>
        <v>106</v>
      </c>
      <c r="P3527">
        <f t="shared" si="277"/>
        <v>75.709999999999994</v>
      </c>
      <c r="Q3527" s="9" t="s">
        <v>1100</v>
      </c>
      <c r="R3527" s="9" t="s">
        <v>1101</v>
      </c>
      <c r="S3527" s="10">
        <f t="shared" si="278"/>
        <v>42214.6956712963</v>
      </c>
      <c r="T3527" s="10">
        <f t="shared" si="279"/>
        <v>42225.666666666672</v>
      </c>
      <c r="U3527">
        <f t="shared" si="275"/>
        <v>2015</v>
      </c>
    </row>
    <row r="3528" spans="1:21" ht="43.2" x14ac:dyDescent="0.3">
      <c r="A3528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6"/>
        <v>102</v>
      </c>
      <c r="P3528">
        <f t="shared" si="277"/>
        <v>99</v>
      </c>
      <c r="Q3528" s="9" t="s">
        <v>1100</v>
      </c>
      <c r="R3528" s="9" t="s">
        <v>1101</v>
      </c>
      <c r="S3528" s="10">
        <f t="shared" si="278"/>
        <v>42460.335312499999</v>
      </c>
      <c r="T3528" s="10">
        <f t="shared" si="279"/>
        <v>42488.249305555553</v>
      </c>
      <c r="U3528">
        <f t="shared" si="275"/>
        <v>2016</v>
      </c>
    </row>
    <row r="3529" spans="1:21" ht="43.2" x14ac:dyDescent="0.3">
      <c r="A3529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6"/>
        <v>117</v>
      </c>
      <c r="P3529">
        <f t="shared" si="277"/>
        <v>81.569999999999993</v>
      </c>
      <c r="Q3529" s="9" t="s">
        <v>1100</v>
      </c>
      <c r="R3529" s="9" t="s">
        <v>1101</v>
      </c>
      <c r="S3529" s="10">
        <f t="shared" si="278"/>
        <v>42167.023206018523</v>
      </c>
      <c r="T3529" s="10">
        <f t="shared" si="279"/>
        <v>42196.165972222225</v>
      </c>
      <c r="U3529">
        <f t="shared" si="275"/>
        <v>2015</v>
      </c>
    </row>
    <row r="3530" spans="1:21" ht="43.2" x14ac:dyDescent="0.3">
      <c r="A3530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6"/>
        <v>101</v>
      </c>
      <c r="P3530">
        <f t="shared" si="277"/>
        <v>45.11</v>
      </c>
      <c r="Q3530" s="9" t="s">
        <v>1100</v>
      </c>
      <c r="R3530" s="9" t="s">
        <v>1101</v>
      </c>
      <c r="S3530" s="10">
        <f t="shared" si="278"/>
        <v>42733.50136574074</v>
      </c>
      <c r="T3530" s="10">
        <f t="shared" si="279"/>
        <v>42753.50136574074</v>
      </c>
      <c r="U3530">
        <f t="shared" si="275"/>
        <v>2016</v>
      </c>
    </row>
    <row r="3531" spans="1:21" ht="43.2" x14ac:dyDescent="0.3">
      <c r="A3531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6"/>
        <v>132</v>
      </c>
      <c r="P3531">
        <f t="shared" si="277"/>
        <v>36.67</v>
      </c>
      <c r="Q3531" s="9" t="s">
        <v>1100</v>
      </c>
      <c r="R3531" s="9" t="s">
        <v>1101</v>
      </c>
      <c r="S3531" s="10">
        <f t="shared" si="278"/>
        <v>42177.761782407411</v>
      </c>
      <c r="T3531" s="10">
        <f t="shared" si="279"/>
        <v>42198.041666666672</v>
      </c>
      <c r="U3531">
        <f t="shared" si="275"/>
        <v>2015</v>
      </c>
    </row>
    <row r="3532" spans="1:21" ht="43.2" x14ac:dyDescent="0.3">
      <c r="A3532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6"/>
        <v>100</v>
      </c>
      <c r="P3532">
        <f t="shared" si="277"/>
        <v>125</v>
      </c>
      <c r="Q3532" s="9" t="s">
        <v>1100</v>
      </c>
      <c r="R3532" s="9" t="s">
        <v>1101</v>
      </c>
      <c r="S3532" s="10">
        <f t="shared" si="278"/>
        <v>42442.623344907406</v>
      </c>
      <c r="T3532" s="10">
        <f t="shared" si="279"/>
        <v>42470.833333333328</v>
      </c>
      <c r="U3532">
        <f t="shared" si="275"/>
        <v>2016</v>
      </c>
    </row>
    <row r="3533" spans="1:21" x14ac:dyDescent="0.3">
      <c r="A3533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6"/>
        <v>128</v>
      </c>
      <c r="P3533">
        <f t="shared" si="277"/>
        <v>49.23</v>
      </c>
      <c r="Q3533" s="9" t="s">
        <v>1100</v>
      </c>
      <c r="R3533" s="9" t="s">
        <v>1101</v>
      </c>
      <c r="S3533" s="10">
        <f t="shared" si="278"/>
        <v>42521.654328703706</v>
      </c>
      <c r="T3533" s="10">
        <f t="shared" si="279"/>
        <v>42551.654328703706</v>
      </c>
      <c r="U3533">
        <f t="shared" si="275"/>
        <v>2016</v>
      </c>
    </row>
    <row r="3534" spans="1:21" ht="57.6" x14ac:dyDescent="0.3">
      <c r="A3534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6"/>
        <v>119</v>
      </c>
      <c r="P3534">
        <f t="shared" si="277"/>
        <v>42.3</v>
      </c>
      <c r="Q3534" s="9" t="s">
        <v>1100</v>
      </c>
      <c r="R3534" s="9" t="s">
        <v>1101</v>
      </c>
      <c r="S3534" s="10">
        <f t="shared" si="278"/>
        <v>41884.599849537037</v>
      </c>
      <c r="T3534" s="10">
        <f t="shared" si="279"/>
        <v>41900.165972222225</v>
      </c>
      <c r="U3534">
        <f t="shared" si="275"/>
        <v>2014</v>
      </c>
    </row>
    <row r="3535" spans="1:21" ht="57.6" x14ac:dyDescent="0.3">
      <c r="A353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6"/>
        <v>126</v>
      </c>
      <c r="P3535">
        <f t="shared" si="277"/>
        <v>78.88</v>
      </c>
      <c r="Q3535" s="9" t="s">
        <v>1100</v>
      </c>
      <c r="R3535" s="9" t="s">
        <v>1101</v>
      </c>
      <c r="S3535" s="10">
        <f t="shared" si="278"/>
        <v>42289.761192129634</v>
      </c>
      <c r="T3535" s="10">
        <f t="shared" si="279"/>
        <v>42319.802858796291</v>
      </c>
      <c r="U3535">
        <f t="shared" si="275"/>
        <v>2015</v>
      </c>
    </row>
    <row r="3536" spans="1:21" ht="43.2" x14ac:dyDescent="0.3">
      <c r="A3536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6"/>
        <v>156</v>
      </c>
      <c r="P3536">
        <f t="shared" si="277"/>
        <v>38.28</v>
      </c>
      <c r="Q3536" s="9" t="s">
        <v>1100</v>
      </c>
      <c r="R3536" s="9" t="s">
        <v>1101</v>
      </c>
      <c r="S3536" s="10">
        <f t="shared" si="278"/>
        <v>42243.6252662037</v>
      </c>
      <c r="T3536" s="10">
        <f t="shared" si="279"/>
        <v>42278.6252662037</v>
      </c>
      <c r="U3536">
        <f t="shared" si="275"/>
        <v>2015</v>
      </c>
    </row>
    <row r="3537" spans="1:21" ht="43.2" x14ac:dyDescent="0.3">
      <c r="A3537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6"/>
        <v>103</v>
      </c>
      <c r="P3537">
        <f t="shared" si="277"/>
        <v>44.85</v>
      </c>
      <c r="Q3537" s="9" t="s">
        <v>1100</v>
      </c>
      <c r="R3537" s="9" t="s">
        <v>1101</v>
      </c>
      <c r="S3537" s="10">
        <f t="shared" si="278"/>
        <v>42248.640162037031</v>
      </c>
      <c r="T3537" s="10">
        <f t="shared" si="279"/>
        <v>42279.75</v>
      </c>
      <c r="U3537">
        <f t="shared" si="275"/>
        <v>2015</v>
      </c>
    </row>
    <row r="3538" spans="1:21" ht="43.2" x14ac:dyDescent="0.3">
      <c r="A3538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6"/>
        <v>153</v>
      </c>
      <c r="P3538">
        <f t="shared" si="277"/>
        <v>13.53</v>
      </c>
      <c r="Q3538" s="9" t="s">
        <v>1100</v>
      </c>
      <c r="R3538" s="9" t="s">
        <v>1101</v>
      </c>
      <c r="S3538" s="10">
        <f t="shared" si="278"/>
        <v>42328.727141203708</v>
      </c>
      <c r="T3538" s="10">
        <f t="shared" si="279"/>
        <v>42358.499305555553</v>
      </c>
      <c r="U3538">
        <f t="shared" si="275"/>
        <v>2015</v>
      </c>
    </row>
    <row r="3539" spans="1:21" ht="43.2" x14ac:dyDescent="0.3">
      <c r="A3539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6"/>
        <v>180</v>
      </c>
      <c r="P3539">
        <f t="shared" si="277"/>
        <v>43.5</v>
      </c>
      <c r="Q3539" s="9" t="s">
        <v>1100</v>
      </c>
      <c r="R3539" s="9" t="s">
        <v>1101</v>
      </c>
      <c r="S3539" s="10">
        <f t="shared" si="278"/>
        <v>41923.354351851849</v>
      </c>
      <c r="T3539" s="10">
        <f t="shared" si="279"/>
        <v>41960.332638888889</v>
      </c>
      <c r="U3539">
        <f t="shared" si="275"/>
        <v>2014</v>
      </c>
    </row>
    <row r="3540" spans="1:21" ht="43.2" x14ac:dyDescent="0.3">
      <c r="A3540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6"/>
        <v>128</v>
      </c>
      <c r="P3540">
        <f t="shared" si="277"/>
        <v>30.95</v>
      </c>
      <c r="Q3540" s="9" t="s">
        <v>1100</v>
      </c>
      <c r="R3540" s="9" t="s">
        <v>1101</v>
      </c>
      <c r="S3540" s="10">
        <f t="shared" si="278"/>
        <v>42571.420601851853</v>
      </c>
      <c r="T3540" s="10">
        <f t="shared" si="279"/>
        <v>42599.420601851853</v>
      </c>
      <c r="U3540">
        <f t="shared" si="275"/>
        <v>2016</v>
      </c>
    </row>
    <row r="3541" spans="1:21" ht="43.2" x14ac:dyDescent="0.3">
      <c r="A3541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6"/>
        <v>120</v>
      </c>
      <c r="P3541">
        <f t="shared" si="277"/>
        <v>55.23</v>
      </c>
      <c r="Q3541" s="9" t="s">
        <v>1100</v>
      </c>
      <c r="R3541" s="9" t="s">
        <v>1101</v>
      </c>
      <c r="S3541" s="10">
        <f t="shared" si="278"/>
        <v>42600.756041666667</v>
      </c>
      <c r="T3541" s="10">
        <f t="shared" si="279"/>
        <v>42621.756041666667</v>
      </c>
      <c r="U3541">
        <f t="shared" si="275"/>
        <v>2016</v>
      </c>
    </row>
    <row r="3542" spans="1:21" ht="57.6" x14ac:dyDescent="0.3">
      <c r="A3542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6"/>
        <v>123</v>
      </c>
      <c r="P3542">
        <f t="shared" si="277"/>
        <v>46.13</v>
      </c>
      <c r="Q3542" s="9" t="s">
        <v>1100</v>
      </c>
      <c r="R3542" s="9" t="s">
        <v>1101</v>
      </c>
      <c r="S3542" s="10">
        <f t="shared" si="278"/>
        <v>42517.003368055557</v>
      </c>
      <c r="T3542" s="10">
        <f t="shared" si="279"/>
        <v>42547.003368055557</v>
      </c>
      <c r="U3542">
        <f t="shared" si="275"/>
        <v>2016</v>
      </c>
    </row>
    <row r="3543" spans="1:21" ht="43.2" x14ac:dyDescent="0.3">
      <c r="A3543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6"/>
        <v>105</v>
      </c>
      <c r="P3543">
        <f t="shared" si="277"/>
        <v>39.380000000000003</v>
      </c>
      <c r="Q3543" s="9" t="s">
        <v>1100</v>
      </c>
      <c r="R3543" s="9" t="s">
        <v>1101</v>
      </c>
      <c r="S3543" s="10">
        <f t="shared" si="278"/>
        <v>42222.730034722219</v>
      </c>
      <c r="T3543" s="10">
        <f t="shared" si="279"/>
        <v>42247.730034722219</v>
      </c>
      <c r="U3543">
        <f t="shared" si="275"/>
        <v>2015</v>
      </c>
    </row>
    <row r="3544" spans="1:21" ht="43.2" x14ac:dyDescent="0.3">
      <c r="A3544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6"/>
        <v>102</v>
      </c>
      <c r="P3544">
        <f t="shared" si="277"/>
        <v>66.150000000000006</v>
      </c>
      <c r="Q3544" s="9" t="s">
        <v>1100</v>
      </c>
      <c r="R3544" s="9" t="s">
        <v>1101</v>
      </c>
      <c r="S3544" s="10">
        <f t="shared" si="278"/>
        <v>41829.599791666667</v>
      </c>
      <c r="T3544" s="10">
        <f t="shared" si="279"/>
        <v>41889.599791666667</v>
      </c>
      <c r="U3544">
        <f t="shared" si="275"/>
        <v>2014</v>
      </c>
    </row>
    <row r="3545" spans="1:21" ht="43.2" x14ac:dyDescent="0.3">
      <c r="A354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6"/>
        <v>105</v>
      </c>
      <c r="P3545">
        <f t="shared" si="277"/>
        <v>54.14</v>
      </c>
      <c r="Q3545" s="9" t="s">
        <v>1100</v>
      </c>
      <c r="R3545" s="9" t="s">
        <v>1101</v>
      </c>
      <c r="S3545" s="10">
        <f t="shared" si="278"/>
        <v>42150.755312499998</v>
      </c>
      <c r="T3545" s="10">
        <f t="shared" si="279"/>
        <v>42180.755312499998</v>
      </c>
      <c r="U3545">
        <f t="shared" si="275"/>
        <v>2015</v>
      </c>
    </row>
    <row r="3546" spans="1:21" ht="28.8" x14ac:dyDescent="0.3">
      <c r="A3546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6"/>
        <v>100</v>
      </c>
      <c r="P3546">
        <f t="shared" si="277"/>
        <v>104.17</v>
      </c>
      <c r="Q3546" s="9" t="s">
        <v>1100</v>
      </c>
      <c r="R3546" s="9" t="s">
        <v>1101</v>
      </c>
      <c r="S3546" s="10">
        <f t="shared" si="278"/>
        <v>42040.831678240742</v>
      </c>
      <c r="T3546" s="10">
        <f t="shared" si="279"/>
        <v>42070.831678240742</v>
      </c>
      <c r="U3546">
        <f t="shared" si="275"/>
        <v>2015</v>
      </c>
    </row>
    <row r="3547" spans="1:21" ht="43.2" x14ac:dyDescent="0.3">
      <c r="A3547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6"/>
        <v>100</v>
      </c>
      <c r="P3547">
        <f t="shared" si="277"/>
        <v>31.38</v>
      </c>
      <c r="Q3547" s="9" t="s">
        <v>1100</v>
      </c>
      <c r="R3547" s="9" t="s">
        <v>1101</v>
      </c>
      <c r="S3547" s="10">
        <f t="shared" si="278"/>
        <v>42075.807395833333</v>
      </c>
      <c r="T3547" s="10">
        <f t="shared" si="279"/>
        <v>42105.807395833333</v>
      </c>
      <c r="U3547">
        <f t="shared" si="275"/>
        <v>2015</v>
      </c>
    </row>
    <row r="3548" spans="1:21" ht="43.2" x14ac:dyDescent="0.3">
      <c r="A3548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6"/>
        <v>102</v>
      </c>
      <c r="P3548">
        <f t="shared" si="277"/>
        <v>59.21</v>
      </c>
      <c r="Q3548" s="9" t="s">
        <v>1100</v>
      </c>
      <c r="R3548" s="9" t="s">
        <v>1101</v>
      </c>
      <c r="S3548" s="10">
        <f t="shared" si="278"/>
        <v>42073.660694444443</v>
      </c>
      <c r="T3548" s="10">
        <f t="shared" si="279"/>
        <v>42095.165972222225</v>
      </c>
      <c r="U3548">
        <f t="shared" si="275"/>
        <v>2015</v>
      </c>
    </row>
    <row r="3549" spans="1:21" ht="43.2" x14ac:dyDescent="0.3">
      <c r="A3549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6"/>
        <v>114</v>
      </c>
      <c r="P3549">
        <f t="shared" si="277"/>
        <v>119.18</v>
      </c>
      <c r="Q3549" s="9" t="s">
        <v>1100</v>
      </c>
      <c r="R3549" s="9" t="s">
        <v>1101</v>
      </c>
      <c r="S3549" s="10">
        <f t="shared" si="278"/>
        <v>42480.078715277778</v>
      </c>
      <c r="T3549" s="10">
        <f t="shared" si="279"/>
        <v>42504.165972222225</v>
      </c>
      <c r="U3549">
        <f t="shared" si="275"/>
        <v>2016</v>
      </c>
    </row>
    <row r="3550" spans="1:21" ht="43.2" x14ac:dyDescent="0.3">
      <c r="A3550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6"/>
        <v>102</v>
      </c>
      <c r="P3550">
        <f t="shared" si="277"/>
        <v>164.62</v>
      </c>
      <c r="Q3550" s="9" t="s">
        <v>1100</v>
      </c>
      <c r="R3550" s="9" t="s">
        <v>1101</v>
      </c>
      <c r="S3550" s="10">
        <f t="shared" si="278"/>
        <v>42411.942291666666</v>
      </c>
      <c r="T3550" s="10">
        <f t="shared" si="279"/>
        <v>42434.041666666672</v>
      </c>
      <c r="U3550">
        <f t="shared" si="275"/>
        <v>2016</v>
      </c>
    </row>
    <row r="3551" spans="1:21" ht="43.2" x14ac:dyDescent="0.3">
      <c r="A3551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6"/>
        <v>102</v>
      </c>
      <c r="P3551">
        <f t="shared" si="277"/>
        <v>24.29</v>
      </c>
      <c r="Q3551" s="9" t="s">
        <v>1100</v>
      </c>
      <c r="R3551" s="9" t="s">
        <v>1101</v>
      </c>
      <c r="S3551" s="10">
        <f t="shared" si="278"/>
        <v>42223.394363425927</v>
      </c>
      <c r="T3551" s="10">
        <f t="shared" si="279"/>
        <v>42251.394363425927</v>
      </c>
      <c r="U3551">
        <f t="shared" si="275"/>
        <v>2015</v>
      </c>
    </row>
    <row r="3552" spans="1:21" ht="43.2" x14ac:dyDescent="0.3">
      <c r="A3552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6"/>
        <v>105</v>
      </c>
      <c r="P3552">
        <f t="shared" si="277"/>
        <v>40.94</v>
      </c>
      <c r="Q3552" s="9" t="s">
        <v>1100</v>
      </c>
      <c r="R3552" s="9" t="s">
        <v>1101</v>
      </c>
      <c r="S3552" s="10">
        <f t="shared" si="278"/>
        <v>42462.893495370372</v>
      </c>
      <c r="T3552" s="10">
        <f t="shared" si="279"/>
        <v>42492.893495370372</v>
      </c>
      <c r="U3552">
        <f t="shared" si="275"/>
        <v>2016</v>
      </c>
    </row>
    <row r="3553" spans="1:21" ht="43.2" x14ac:dyDescent="0.3">
      <c r="A3553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6"/>
        <v>102</v>
      </c>
      <c r="P3553">
        <f t="shared" si="277"/>
        <v>61.1</v>
      </c>
      <c r="Q3553" s="9" t="s">
        <v>1100</v>
      </c>
      <c r="R3553" s="9" t="s">
        <v>1101</v>
      </c>
      <c r="S3553" s="10">
        <f t="shared" si="278"/>
        <v>41753.515856481477</v>
      </c>
      <c r="T3553" s="10">
        <f t="shared" si="279"/>
        <v>41781.921527777777</v>
      </c>
      <c r="U3553">
        <f t="shared" si="275"/>
        <v>2014</v>
      </c>
    </row>
    <row r="3554" spans="1:21" ht="43.2" x14ac:dyDescent="0.3">
      <c r="A3554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6"/>
        <v>100</v>
      </c>
      <c r="P3554">
        <f t="shared" si="277"/>
        <v>38.65</v>
      </c>
      <c r="Q3554" s="9" t="s">
        <v>1100</v>
      </c>
      <c r="R3554" s="9" t="s">
        <v>1101</v>
      </c>
      <c r="S3554" s="10">
        <f t="shared" si="278"/>
        <v>41788.587083333332</v>
      </c>
      <c r="T3554" s="10">
        <f t="shared" si="279"/>
        <v>41818.587083333332</v>
      </c>
      <c r="U3554">
        <f t="shared" si="275"/>
        <v>2014</v>
      </c>
    </row>
    <row r="3555" spans="1:21" ht="43.2" x14ac:dyDescent="0.3">
      <c r="A355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6"/>
        <v>106</v>
      </c>
      <c r="P3555">
        <f t="shared" si="277"/>
        <v>56.2</v>
      </c>
      <c r="Q3555" s="9" t="s">
        <v>1100</v>
      </c>
      <c r="R3555" s="9" t="s">
        <v>1101</v>
      </c>
      <c r="S3555" s="10">
        <f t="shared" si="278"/>
        <v>42196.028703703705</v>
      </c>
      <c r="T3555" s="10">
        <f t="shared" si="279"/>
        <v>42228</v>
      </c>
      <c r="U3555">
        <f t="shared" si="275"/>
        <v>2015</v>
      </c>
    </row>
    <row r="3556" spans="1:21" ht="43.2" x14ac:dyDescent="0.3">
      <c r="A3556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6"/>
        <v>113</v>
      </c>
      <c r="P3556">
        <f t="shared" si="277"/>
        <v>107</v>
      </c>
      <c r="Q3556" s="9" t="s">
        <v>1100</v>
      </c>
      <c r="R3556" s="9" t="s">
        <v>1101</v>
      </c>
      <c r="S3556" s="10">
        <f t="shared" si="278"/>
        <v>42016.050451388888</v>
      </c>
      <c r="T3556" s="10">
        <f t="shared" si="279"/>
        <v>42046.708333333328</v>
      </c>
      <c r="U3556">
        <f t="shared" si="275"/>
        <v>2015</v>
      </c>
    </row>
    <row r="3557" spans="1:21" ht="43.2" x14ac:dyDescent="0.3">
      <c r="A3557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76"/>
        <v>100</v>
      </c>
      <c r="P3557">
        <f t="shared" si="277"/>
        <v>171.43</v>
      </c>
      <c r="Q3557" s="9" t="s">
        <v>1100</v>
      </c>
      <c r="R3557" s="9" t="s">
        <v>1101</v>
      </c>
      <c r="S3557" s="10">
        <f t="shared" si="278"/>
        <v>42661.442060185189</v>
      </c>
      <c r="T3557" s="10">
        <f t="shared" si="279"/>
        <v>42691.483726851846</v>
      </c>
      <c r="U3557">
        <f t="shared" si="275"/>
        <v>2016</v>
      </c>
    </row>
    <row r="3558" spans="1:21" ht="43.2" x14ac:dyDescent="0.3">
      <c r="A3558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76"/>
        <v>100</v>
      </c>
      <c r="P3558">
        <f t="shared" si="277"/>
        <v>110.5</v>
      </c>
      <c r="Q3558" s="9" t="s">
        <v>1100</v>
      </c>
      <c r="R3558" s="9" t="s">
        <v>1101</v>
      </c>
      <c r="S3558" s="10">
        <f t="shared" si="278"/>
        <v>41808.649583333332</v>
      </c>
      <c r="T3558" s="10">
        <f t="shared" si="279"/>
        <v>41868.649583333332</v>
      </c>
      <c r="U3558">
        <f t="shared" si="275"/>
        <v>2014</v>
      </c>
    </row>
    <row r="3559" spans="1:21" ht="57.6" x14ac:dyDescent="0.3">
      <c r="A3559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76"/>
        <v>100</v>
      </c>
      <c r="P3559">
        <f t="shared" si="277"/>
        <v>179.28</v>
      </c>
      <c r="Q3559" s="9" t="s">
        <v>1100</v>
      </c>
      <c r="R3559" s="9" t="s">
        <v>1101</v>
      </c>
      <c r="S3559" s="10">
        <f t="shared" si="278"/>
        <v>41730.276747685188</v>
      </c>
      <c r="T3559" s="10">
        <f t="shared" si="279"/>
        <v>41764.276747685188</v>
      </c>
      <c r="U3559">
        <f t="shared" si="275"/>
        <v>2014</v>
      </c>
    </row>
    <row r="3560" spans="1:21" ht="43.2" x14ac:dyDescent="0.3">
      <c r="A3560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76"/>
        <v>144</v>
      </c>
      <c r="P3560">
        <f t="shared" si="277"/>
        <v>22.91</v>
      </c>
      <c r="Q3560" s="9" t="s">
        <v>1100</v>
      </c>
      <c r="R3560" s="9" t="s">
        <v>1101</v>
      </c>
      <c r="S3560" s="10">
        <f t="shared" si="278"/>
        <v>42139.816840277781</v>
      </c>
      <c r="T3560" s="10">
        <f t="shared" si="279"/>
        <v>42181.875</v>
      </c>
      <c r="U3560">
        <f t="shared" si="275"/>
        <v>2015</v>
      </c>
    </row>
    <row r="3561" spans="1:21" ht="57.6" x14ac:dyDescent="0.3">
      <c r="A3561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76"/>
        <v>104</v>
      </c>
      <c r="P3561">
        <f t="shared" si="277"/>
        <v>43.13</v>
      </c>
      <c r="Q3561" s="9" t="s">
        <v>1100</v>
      </c>
      <c r="R3561" s="9" t="s">
        <v>1101</v>
      </c>
      <c r="S3561" s="10">
        <f t="shared" si="278"/>
        <v>42194.096157407403</v>
      </c>
      <c r="T3561" s="10">
        <f t="shared" si="279"/>
        <v>42216.373611111107</v>
      </c>
      <c r="U3561">
        <f t="shared" si="275"/>
        <v>2015</v>
      </c>
    </row>
    <row r="3562" spans="1:21" ht="43.2" x14ac:dyDescent="0.3">
      <c r="A3562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76"/>
        <v>108</v>
      </c>
      <c r="P3562">
        <f t="shared" si="277"/>
        <v>46.89</v>
      </c>
      <c r="Q3562" s="9" t="s">
        <v>1100</v>
      </c>
      <c r="R3562" s="9" t="s">
        <v>1101</v>
      </c>
      <c r="S3562" s="10">
        <f t="shared" si="278"/>
        <v>42115.889652777783</v>
      </c>
      <c r="T3562" s="10">
        <f t="shared" si="279"/>
        <v>42151.114583333328</v>
      </c>
      <c r="U3562">
        <f t="shared" si="275"/>
        <v>2015</v>
      </c>
    </row>
    <row r="3563" spans="1:21" ht="115.2" x14ac:dyDescent="0.3">
      <c r="A3563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76"/>
        <v>102</v>
      </c>
      <c r="P3563">
        <f t="shared" si="277"/>
        <v>47.41</v>
      </c>
      <c r="Q3563" s="9" t="s">
        <v>1100</v>
      </c>
      <c r="R3563" s="9" t="s">
        <v>1101</v>
      </c>
      <c r="S3563" s="10">
        <f t="shared" si="278"/>
        <v>42203.680300925931</v>
      </c>
      <c r="T3563" s="10">
        <f t="shared" si="279"/>
        <v>42221.774999999994</v>
      </c>
      <c r="U3563">
        <f t="shared" si="275"/>
        <v>2015</v>
      </c>
    </row>
    <row r="3564" spans="1:21" ht="43.2" x14ac:dyDescent="0.3">
      <c r="A3564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76"/>
        <v>149</v>
      </c>
      <c r="P3564">
        <f t="shared" si="277"/>
        <v>15.13</v>
      </c>
      <c r="Q3564" s="9" t="s">
        <v>1100</v>
      </c>
      <c r="R3564" s="9" t="s">
        <v>1101</v>
      </c>
      <c r="S3564" s="10">
        <f t="shared" si="278"/>
        <v>42433.761886574073</v>
      </c>
      <c r="T3564" s="10">
        <f t="shared" si="279"/>
        <v>42442.916666666672</v>
      </c>
      <c r="U3564">
        <f t="shared" si="275"/>
        <v>2016</v>
      </c>
    </row>
    <row r="3565" spans="1:21" ht="43.2" x14ac:dyDescent="0.3">
      <c r="A356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76"/>
        <v>105</v>
      </c>
      <c r="P3565">
        <f t="shared" si="277"/>
        <v>21.1</v>
      </c>
      <c r="Q3565" s="9" t="s">
        <v>1100</v>
      </c>
      <c r="R3565" s="9" t="s">
        <v>1101</v>
      </c>
      <c r="S3565" s="10">
        <f t="shared" si="278"/>
        <v>42555.671944444446</v>
      </c>
      <c r="T3565" s="10">
        <f t="shared" si="279"/>
        <v>42583.791666666672</v>
      </c>
      <c r="U3565">
        <f t="shared" si="275"/>
        <v>2016</v>
      </c>
    </row>
    <row r="3566" spans="1:21" ht="28.8" x14ac:dyDescent="0.3">
      <c r="A3566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76"/>
        <v>101</v>
      </c>
      <c r="P3566">
        <f t="shared" si="277"/>
        <v>59.12</v>
      </c>
      <c r="Q3566" s="9" t="s">
        <v>1100</v>
      </c>
      <c r="R3566" s="9" t="s">
        <v>1101</v>
      </c>
      <c r="S3566" s="10">
        <f t="shared" si="278"/>
        <v>42236.623252314821</v>
      </c>
      <c r="T3566" s="10">
        <f t="shared" si="279"/>
        <v>42282.666666666672</v>
      </c>
      <c r="U3566">
        <f t="shared" ref="U3566:U3629" si="280">YEAR(S3566)</f>
        <v>2015</v>
      </c>
    </row>
    <row r="3567" spans="1:21" ht="43.2" x14ac:dyDescent="0.3">
      <c r="A3567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76"/>
        <v>131</v>
      </c>
      <c r="P3567">
        <f t="shared" si="277"/>
        <v>97.92</v>
      </c>
      <c r="Q3567" s="9" t="s">
        <v>1100</v>
      </c>
      <c r="R3567" s="9" t="s">
        <v>1101</v>
      </c>
      <c r="S3567" s="10">
        <f t="shared" si="278"/>
        <v>41974.743148148147</v>
      </c>
      <c r="T3567" s="10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76"/>
        <v>105</v>
      </c>
      <c r="P3568">
        <f t="shared" si="277"/>
        <v>55.13</v>
      </c>
      <c r="Q3568" s="9" t="s">
        <v>1100</v>
      </c>
      <c r="R3568" s="9" t="s">
        <v>1101</v>
      </c>
      <c r="S3568" s="10">
        <f t="shared" si="278"/>
        <v>41997.507905092592</v>
      </c>
      <c r="T3568" s="10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76"/>
        <v>109</v>
      </c>
      <c r="P3569">
        <f t="shared" si="277"/>
        <v>26.54</v>
      </c>
      <c r="Q3569" s="9" t="s">
        <v>1100</v>
      </c>
      <c r="R3569" s="9" t="s">
        <v>1101</v>
      </c>
      <c r="S3569" s="10">
        <f t="shared" si="278"/>
        <v>42135.810694444444</v>
      </c>
      <c r="T3569" s="10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76"/>
        <v>111</v>
      </c>
      <c r="P3570">
        <f t="shared" si="277"/>
        <v>58.42</v>
      </c>
      <c r="Q3570" s="9" t="s">
        <v>1100</v>
      </c>
      <c r="R3570" s="9" t="s">
        <v>1101</v>
      </c>
      <c r="S3570" s="10">
        <f t="shared" si="278"/>
        <v>41869.740671296298</v>
      </c>
      <c r="T3570" s="10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76"/>
        <v>100</v>
      </c>
      <c r="P3571">
        <f t="shared" si="277"/>
        <v>122.54</v>
      </c>
      <c r="Q3571" s="9" t="s">
        <v>1100</v>
      </c>
      <c r="R3571" s="9" t="s">
        <v>1101</v>
      </c>
      <c r="S3571" s="10">
        <f t="shared" si="278"/>
        <v>41982.688611111109</v>
      </c>
      <c r="T3571" s="10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76"/>
        <v>114</v>
      </c>
      <c r="P3572">
        <f t="shared" si="277"/>
        <v>87.96</v>
      </c>
      <c r="Q3572" s="9" t="s">
        <v>1100</v>
      </c>
      <c r="R3572" s="9" t="s">
        <v>1101</v>
      </c>
      <c r="S3572" s="10">
        <f t="shared" si="278"/>
        <v>41976.331979166673</v>
      </c>
      <c r="T3572" s="10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76"/>
        <v>122</v>
      </c>
      <c r="P3573">
        <f t="shared" si="277"/>
        <v>73.239999999999995</v>
      </c>
      <c r="Q3573" s="9" t="s">
        <v>1100</v>
      </c>
      <c r="R3573" s="9" t="s">
        <v>1101</v>
      </c>
      <c r="S3573" s="10">
        <f t="shared" si="278"/>
        <v>41912.858946759261</v>
      </c>
      <c r="T3573" s="10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76"/>
        <v>100</v>
      </c>
      <c r="P3574">
        <f t="shared" si="277"/>
        <v>55.56</v>
      </c>
      <c r="Q3574" s="9" t="s">
        <v>1100</v>
      </c>
      <c r="R3574" s="9" t="s">
        <v>1101</v>
      </c>
      <c r="S3574" s="10">
        <f t="shared" si="278"/>
        <v>42146.570393518516</v>
      </c>
      <c r="T3574" s="10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76"/>
        <v>103</v>
      </c>
      <c r="P3575">
        <f t="shared" si="277"/>
        <v>39.54</v>
      </c>
      <c r="Q3575" s="9" t="s">
        <v>1100</v>
      </c>
      <c r="R3575" s="9" t="s">
        <v>1101</v>
      </c>
      <c r="S3575" s="10">
        <f t="shared" si="278"/>
        <v>41921.375532407408</v>
      </c>
      <c r="T3575" s="10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76"/>
        <v>106</v>
      </c>
      <c r="P3576">
        <f t="shared" si="277"/>
        <v>136.78</v>
      </c>
      <c r="Q3576" s="9" t="s">
        <v>1100</v>
      </c>
      <c r="R3576" s="9" t="s">
        <v>1101</v>
      </c>
      <c r="S3576" s="10">
        <f t="shared" si="278"/>
        <v>41926.942685185182</v>
      </c>
      <c r="T3576" s="10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76"/>
        <v>101</v>
      </c>
      <c r="P3577">
        <f t="shared" si="277"/>
        <v>99.34</v>
      </c>
      <c r="Q3577" s="9" t="s">
        <v>1100</v>
      </c>
      <c r="R3577" s="9" t="s">
        <v>1101</v>
      </c>
      <c r="S3577" s="10">
        <f t="shared" si="278"/>
        <v>42561.783877314811</v>
      </c>
      <c r="T3577" s="10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76"/>
        <v>100</v>
      </c>
      <c r="P3578">
        <f t="shared" si="277"/>
        <v>20</v>
      </c>
      <c r="Q3578" s="9" t="s">
        <v>1100</v>
      </c>
      <c r="R3578" s="9" t="s">
        <v>1101</v>
      </c>
      <c r="S3578" s="10">
        <f t="shared" si="278"/>
        <v>42649.54923611111</v>
      </c>
      <c r="T3578" s="10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76"/>
        <v>130</v>
      </c>
      <c r="P3579">
        <f t="shared" si="277"/>
        <v>28.89</v>
      </c>
      <c r="Q3579" s="9" t="s">
        <v>1100</v>
      </c>
      <c r="R3579" s="9" t="s">
        <v>1101</v>
      </c>
      <c r="S3579" s="10">
        <f t="shared" si="278"/>
        <v>42093.786840277782</v>
      </c>
      <c r="T3579" s="10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76"/>
        <v>100</v>
      </c>
      <c r="P3580">
        <f t="shared" si="277"/>
        <v>40.549999999999997</v>
      </c>
      <c r="Q3580" s="9" t="s">
        <v>1100</v>
      </c>
      <c r="R3580" s="9" t="s">
        <v>1101</v>
      </c>
      <c r="S3580" s="10">
        <f t="shared" si="278"/>
        <v>42460.733530092592</v>
      </c>
      <c r="T3580" s="10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76"/>
        <v>100</v>
      </c>
      <c r="P3581">
        <f t="shared" si="277"/>
        <v>35.71</v>
      </c>
      <c r="Q3581" s="9" t="s">
        <v>1100</v>
      </c>
      <c r="R3581" s="9" t="s">
        <v>1101</v>
      </c>
      <c r="S3581" s="10">
        <f t="shared" si="278"/>
        <v>42430.762222222227</v>
      </c>
      <c r="T3581" s="10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76"/>
        <v>114</v>
      </c>
      <c r="P3582">
        <f t="shared" si="277"/>
        <v>37.96</v>
      </c>
      <c r="Q3582" s="9" t="s">
        <v>1100</v>
      </c>
      <c r="R3582" s="9" t="s">
        <v>1101</v>
      </c>
      <c r="S3582" s="10">
        <f t="shared" si="278"/>
        <v>42026.176180555558</v>
      </c>
      <c r="T3582" s="10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76"/>
        <v>100</v>
      </c>
      <c r="P3583">
        <f t="shared" si="277"/>
        <v>33.33</v>
      </c>
      <c r="Q3583" s="9" t="s">
        <v>1100</v>
      </c>
      <c r="R3583" s="9" t="s">
        <v>1101</v>
      </c>
      <c r="S3583" s="10">
        <f t="shared" si="278"/>
        <v>41836.471180555556</v>
      </c>
      <c r="T3583" s="10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76"/>
        <v>287</v>
      </c>
      <c r="P3584">
        <f t="shared" si="277"/>
        <v>58.57</v>
      </c>
      <c r="Q3584" s="9" t="s">
        <v>1100</v>
      </c>
      <c r="R3584" s="9" t="s">
        <v>1101</v>
      </c>
      <c r="S3584" s="10">
        <f t="shared" si="278"/>
        <v>42451.095856481479</v>
      </c>
      <c r="T3584" s="10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76"/>
        <v>109</v>
      </c>
      <c r="P3585">
        <f t="shared" si="277"/>
        <v>135.63</v>
      </c>
      <c r="Q3585" s="9" t="s">
        <v>1100</v>
      </c>
      <c r="R3585" s="9" t="s">
        <v>1101</v>
      </c>
      <c r="S3585" s="10">
        <f t="shared" si="278"/>
        <v>42418.425983796296</v>
      </c>
      <c r="T3585" s="10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ref="O3586:O3649" si="281">ROUND(E3586/D3586*100,0)</f>
        <v>116</v>
      </c>
      <c r="P3586">
        <f t="shared" si="277"/>
        <v>30.94</v>
      </c>
      <c r="Q3586" s="9" t="s">
        <v>1100</v>
      </c>
      <c r="R3586" s="9" t="s">
        <v>1101</v>
      </c>
      <c r="S3586" s="10">
        <f t="shared" si="278"/>
        <v>42168.316481481481</v>
      </c>
      <c r="T3586" s="10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81"/>
        <v>119</v>
      </c>
      <c r="P3587">
        <f t="shared" ref="P3587:P3650" si="282">IFERROR(ROUND(E3587/L3587,2),0)</f>
        <v>176.09</v>
      </c>
      <c r="Q3587" s="9" t="s">
        <v>1100</v>
      </c>
      <c r="R3587" s="9" t="s">
        <v>1101</v>
      </c>
      <c r="S3587" s="10">
        <f t="shared" ref="S3587:S3650" si="283">(((J3587/60)/60)/24)+DATE(1970,1,1)</f>
        <v>41964.716319444444</v>
      </c>
      <c r="T3587" s="10">
        <f t="shared" ref="T3587:T3650" si="284">(((I3587/60)/60)/24)+DATE(1970,1,1)</f>
        <v>41994.716319444444</v>
      </c>
      <c r="U3587">
        <f t="shared" si="280"/>
        <v>2014</v>
      </c>
    </row>
    <row r="3588" spans="1:21" x14ac:dyDescent="0.3">
      <c r="A3588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1"/>
        <v>109</v>
      </c>
      <c r="P3588">
        <f t="shared" si="282"/>
        <v>151.97999999999999</v>
      </c>
      <c r="Q3588" s="9" t="s">
        <v>1100</v>
      </c>
      <c r="R3588" s="9" t="s">
        <v>1101</v>
      </c>
      <c r="S3588" s="10">
        <f t="shared" si="283"/>
        <v>42576.697569444441</v>
      </c>
      <c r="T3588" s="10">
        <f t="shared" si="284"/>
        <v>42636.697569444441</v>
      </c>
      <c r="U3588">
        <f t="shared" si="280"/>
        <v>2016</v>
      </c>
    </row>
    <row r="3589" spans="1:21" ht="43.2" x14ac:dyDescent="0.3">
      <c r="A3589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1"/>
        <v>127</v>
      </c>
      <c r="P3589">
        <f t="shared" si="282"/>
        <v>22.61</v>
      </c>
      <c r="Q3589" s="9" t="s">
        <v>1100</v>
      </c>
      <c r="R3589" s="9" t="s">
        <v>1101</v>
      </c>
      <c r="S3589" s="10">
        <f t="shared" si="283"/>
        <v>42503.539976851855</v>
      </c>
      <c r="T3589" s="10">
        <f t="shared" si="284"/>
        <v>42548.791666666672</v>
      </c>
      <c r="U3589">
        <f t="shared" si="280"/>
        <v>2016</v>
      </c>
    </row>
    <row r="3590" spans="1:21" ht="43.2" x14ac:dyDescent="0.3">
      <c r="A3590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1"/>
        <v>101</v>
      </c>
      <c r="P3590">
        <f t="shared" si="282"/>
        <v>18.27</v>
      </c>
      <c r="Q3590" s="9" t="s">
        <v>1100</v>
      </c>
      <c r="R3590" s="9" t="s">
        <v>1101</v>
      </c>
      <c r="S3590" s="10">
        <f t="shared" si="283"/>
        <v>42101.828819444447</v>
      </c>
      <c r="T3590" s="10">
        <f t="shared" si="284"/>
        <v>42123.958333333328</v>
      </c>
      <c r="U3590">
        <f t="shared" si="280"/>
        <v>2015</v>
      </c>
    </row>
    <row r="3591" spans="1:21" ht="43.2" x14ac:dyDescent="0.3">
      <c r="A3591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1"/>
        <v>128</v>
      </c>
      <c r="P3591">
        <f t="shared" si="282"/>
        <v>82.26</v>
      </c>
      <c r="Q3591" s="9" t="s">
        <v>1100</v>
      </c>
      <c r="R3591" s="9" t="s">
        <v>1101</v>
      </c>
      <c r="S3591" s="10">
        <f t="shared" si="283"/>
        <v>42125.647534722222</v>
      </c>
      <c r="T3591" s="10">
        <f t="shared" si="284"/>
        <v>42150.647534722222</v>
      </c>
      <c r="U3591">
        <f t="shared" si="280"/>
        <v>2015</v>
      </c>
    </row>
    <row r="3592" spans="1:21" ht="43.2" x14ac:dyDescent="0.3">
      <c r="A3592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1"/>
        <v>100</v>
      </c>
      <c r="P3592">
        <f t="shared" si="282"/>
        <v>68.53</v>
      </c>
      <c r="Q3592" s="9" t="s">
        <v>1100</v>
      </c>
      <c r="R3592" s="9" t="s">
        <v>1101</v>
      </c>
      <c r="S3592" s="10">
        <f t="shared" si="283"/>
        <v>41902.333726851852</v>
      </c>
      <c r="T3592" s="10">
        <f t="shared" si="284"/>
        <v>41932.333726851852</v>
      </c>
      <c r="U3592">
        <f t="shared" si="280"/>
        <v>2014</v>
      </c>
    </row>
    <row r="3593" spans="1:21" ht="43.2" x14ac:dyDescent="0.3">
      <c r="A3593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1"/>
        <v>175</v>
      </c>
      <c r="P3593">
        <f t="shared" si="282"/>
        <v>68.06</v>
      </c>
      <c r="Q3593" s="9" t="s">
        <v>1100</v>
      </c>
      <c r="R3593" s="9" t="s">
        <v>1101</v>
      </c>
      <c r="S3593" s="10">
        <f t="shared" si="283"/>
        <v>42003.948425925926</v>
      </c>
      <c r="T3593" s="10">
        <f t="shared" si="284"/>
        <v>42028.207638888889</v>
      </c>
      <c r="U3593">
        <f t="shared" si="280"/>
        <v>2014</v>
      </c>
    </row>
    <row r="3594" spans="1:21" ht="43.2" x14ac:dyDescent="0.3">
      <c r="A3594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1"/>
        <v>127</v>
      </c>
      <c r="P3594">
        <f t="shared" si="282"/>
        <v>72.709999999999994</v>
      </c>
      <c r="Q3594" s="9" t="s">
        <v>1100</v>
      </c>
      <c r="R3594" s="9" t="s">
        <v>1101</v>
      </c>
      <c r="S3594" s="10">
        <f t="shared" si="283"/>
        <v>41988.829942129625</v>
      </c>
      <c r="T3594" s="10">
        <f t="shared" si="284"/>
        <v>42046.207638888889</v>
      </c>
      <c r="U3594">
        <f t="shared" si="280"/>
        <v>2014</v>
      </c>
    </row>
    <row r="3595" spans="1:21" ht="43.2" x14ac:dyDescent="0.3">
      <c r="A359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1"/>
        <v>111</v>
      </c>
      <c r="P3595">
        <f t="shared" si="282"/>
        <v>77.19</v>
      </c>
      <c r="Q3595" s="9" t="s">
        <v>1100</v>
      </c>
      <c r="R3595" s="9" t="s">
        <v>1101</v>
      </c>
      <c r="S3595" s="10">
        <f t="shared" si="283"/>
        <v>41974.898599537039</v>
      </c>
      <c r="T3595" s="10">
        <f t="shared" si="284"/>
        <v>42009.851388888885</v>
      </c>
      <c r="U3595">
        <f t="shared" si="280"/>
        <v>2014</v>
      </c>
    </row>
    <row r="3596" spans="1:21" ht="43.2" x14ac:dyDescent="0.3">
      <c r="A3596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1"/>
        <v>126</v>
      </c>
      <c r="P3596">
        <f t="shared" si="282"/>
        <v>55.97</v>
      </c>
      <c r="Q3596" s="9" t="s">
        <v>1100</v>
      </c>
      <c r="R3596" s="9" t="s">
        <v>1101</v>
      </c>
      <c r="S3596" s="10">
        <f t="shared" si="283"/>
        <v>42592.066921296297</v>
      </c>
      <c r="T3596" s="10">
        <f t="shared" si="284"/>
        <v>42617.066921296297</v>
      </c>
      <c r="U3596">
        <f t="shared" si="280"/>
        <v>2016</v>
      </c>
    </row>
    <row r="3597" spans="1:21" ht="28.8" x14ac:dyDescent="0.3">
      <c r="A3597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1"/>
        <v>119</v>
      </c>
      <c r="P3597">
        <f t="shared" si="282"/>
        <v>49.69</v>
      </c>
      <c r="Q3597" s="9" t="s">
        <v>1100</v>
      </c>
      <c r="R3597" s="9" t="s">
        <v>1101</v>
      </c>
      <c r="S3597" s="10">
        <f t="shared" si="283"/>
        <v>42050.008368055554</v>
      </c>
      <c r="T3597" s="10">
        <f t="shared" si="284"/>
        <v>42076.290972222225</v>
      </c>
      <c r="U3597">
        <f t="shared" si="280"/>
        <v>2015</v>
      </c>
    </row>
    <row r="3598" spans="1:21" ht="43.2" x14ac:dyDescent="0.3">
      <c r="A3598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1"/>
        <v>108</v>
      </c>
      <c r="P3598">
        <f t="shared" si="282"/>
        <v>79</v>
      </c>
      <c r="Q3598" s="9" t="s">
        <v>1100</v>
      </c>
      <c r="R3598" s="9" t="s">
        <v>1101</v>
      </c>
      <c r="S3598" s="10">
        <f t="shared" si="283"/>
        <v>41856.715069444443</v>
      </c>
      <c r="T3598" s="10">
        <f t="shared" si="284"/>
        <v>41877.715069444443</v>
      </c>
      <c r="U3598">
        <f t="shared" si="280"/>
        <v>2014</v>
      </c>
    </row>
    <row r="3599" spans="1:21" ht="28.8" x14ac:dyDescent="0.3">
      <c r="A3599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1"/>
        <v>103</v>
      </c>
      <c r="P3599">
        <f t="shared" si="282"/>
        <v>77.73</v>
      </c>
      <c r="Q3599" s="9" t="s">
        <v>1100</v>
      </c>
      <c r="R3599" s="9" t="s">
        <v>1101</v>
      </c>
      <c r="S3599" s="10">
        <f t="shared" si="283"/>
        <v>42417.585532407407</v>
      </c>
      <c r="T3599" s="10">
        <f t="shared" si="284"/>
        <v>42432.249305555553</v>
      </c>
      <c r="U3599">
        <f t="shared" si="280"/>
        <v>2016</v>
      </c>
    </row>
    <row r="3600" spans="1:21" ht="43.2" x14ac:dyDescent="0.3">
      <c r="A3600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1"/>
        <v>110</v>
      </c>
      <c r="P3600">
        <f t="shared" si="282"/>
        <v>40.78</v>
      </c>
      <c r="Q3600" s="9" t="s">
        <v>1100</v>
      </c>
      <c r="R3600" s="9" t="s">
        <v>1101</v>
      </c>
      <c r="S3600" s="10">
        <f t="shared" si="283"/>
        <v>41866.79886574074</v>
      </c>
      <c r="T3600" s="10">
        <f t="shared" si="284"/>
        <v>41885.207638888889</v>
      </c>
      <c r="U3600">
        <f t="shared" si="280"/>
        <v>2014</v>
      </c>
    </row>
    <row r="3601" spans="1:21" ht="43.2" x14ac:dyDescent="0.3">
      <c r="A3601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1"/>
        <v>202</v>
      </c>
      <c r="P3601">
        <f t="shared" si="282"/>
        <v>59.41</v>
      </c>
      <c r="Q3601" s="9" t="s">
        <v>1100</v>
      </c>
      <c r="R3601" s="9" t="s">
        <v>1101</v>
      </c>
      <c r="S3601" s="10">
        <f t="shared" si="283"/>
        <v>42220.79487268519</v>
      </c>
      <c r="T3601" s="10">
        <f t="shared" si="284"/>
        <v>42246</v>
      </c>
      <c r="U3601">
        <f t="shared" si="280"/>
        <v>2015</v>
      </c>
    </row>
    <row r="3602" spans="1:21" ht="28.8" x14ac:dyDescent="0.3">
      <c r="A3602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1"/>
        <v>130</v>
      </c>
      <c r="P3602">
        <f t="shared" si="282"/>
        <v>3.25</v>
      </c>
      <c r="Q3602" s="9" t="s">
        <v>1100</v>
      </c>
      <c r="R3602" s="9" t="s">
        <v>1101</v>
      </c>
      <c r="S3602" s="10">
        <f t="shared" si="283"/>
        <v>42628.849120370374</v>
      </c>
      <c r="T3602" s="10">
        <f t="shared" si="284"/>
        <v>42656.849120370374</v>
      </c>
      <c r="U3602">
        <f t="shared" si="280"/>
        <v>2016</v>
      </c>
    </row>
    <row r="3603" spans="1:21" ht="43.2" x14ac:dyDescent="0.3">
      <c r="A3603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1"/>
        <v>104</v>
      </c>
      <c r="P3603">
        <f t="shared" si="282"/>
        <v>39.380000000000003</v>
      </c>
      <c r="Q3603" s="9" t="s">
        <v>1100</v>
      </c>
      <c r="R3603" s="9" t="s">
        <v>1101</v>
      </c>
      <c r="S3603" s="10">
        <f t="shared" si="283"/>
        <v>41990.99863425926</v>
      </c>
      <c r="T3603" s="10">
        <f t="shared" si="284"/>
        <v>42020.99863425926</v>
      </c>
      <c r="U3603">
        <f t="shared" si="280"/>
        <v>2014</v>
      </c>
    </row>
    <row r="3604" spans="1:21" ht="57.6" x14ac:dyDescent="0.3">
      <c r="A3604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1"/>
        <v>100</v>
      </c>
      <c r="P3604">
        <f t="shared" si="282"/>
        <v>81.67</v>
      </c>
      <c r="Q3604" s="9" t="s">
        <v>1100</v>
      </c>
      <c r="R3604" s="9" t="s">
        <v>1101</v>
      </c>
      <c r="S3604" s="10">
        <f t="shared" si="283"/>
        <v>42447.894432870366</v>
      </c>
      <c r="T3604" s="10">
        <f t="shared" si="284"/>
        <v>42507.894432870366</v>
      </c>
      <c r="U3604">
        <f t="shared" si="280"/>
        <v>2016</v>
      </c>
    </row>
    <row r="3605" spans="1:21" ht="43.2" x14ac:dyDescent="0.3">
      <c r="A360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1"/>
        <v>171</v>
      </c>
      <c r="P3605">
        <f t="shared" si="282"/>
        <v>44.91</v>
      </c>
      <c r="Q3605" s="9" t="s">
        <v>1100</v>
      </c>
      <c r="R3605" s="9" t="s">
        <v>1101</v>
      </c>
      <c r="S3605" s="10">
        <f t="shared" si="283"/>
        <v>42283.864351851851</v>
      </c>
      <c r="T3605" s="10">
        <f t="shared" si="284"/>
        <v>42313.906018518523</v>
      </c>
      <c r="U3605">
        <f t="shared" si="280"/>
        <v>2015</v>
      </c>
    </row>
    <row r="3606" spans="1:21" ht="43.2" x14ac:dyDescent="0.3">
      <c r="A3606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1"/>
        <v>113</v>
      </c>
      <c r="P3606">
        <f t="shared" si="282"/>
        <v>49.06</v>
      </c>
      <c r="Q3606" s="9" t="s">
        <v>1100</v>
      </c>
      <c r="R3606" s="9" t="s">
        <v>1101</v>
      </c>
      <c r="S3606" s="10">
        <f t="shared" si="283"/>
        <v>42483.015694444446</v>
      </c>
      <c r="T3606" s="10">
        <f t="shared" si="284"/>
        <v>42489.290972222225</v>
      </c>
      <c r="U3606">
        <f t="shared" si="280"/>
        <v>2016</v>
      </c>
    </row>
    <row r="3607" spans="1:21" ht="57.6" x14ac:dyDescent="0.3">
      <c r="A3607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1"/>
        <v>184</v>
      </c>
      <c r="P3607">
        <f t="shared" si="282"/>
        <v>30.67</v>
      </c>
      <c r="Q3607" s="9" t="s">
        <v>1100</v>
      </c>
      <c r="R3607" s="9" t="s">
        <v>1101</v>
      </c>
      <c r="S3607" s="10">
        <f t="shared" si="283"/>
        <v>42383.793124999997</v>
      </c>
      <c r="T3607" s="10">
        <f t="shared" si="284"/>
        <v>42413.793124999997</v>
      </c>
      <c r="U3607">
        <f t="shared" si="280"/>
        <v>2016</v>
      </c>
    </row>
    <row r="3608" spans="1:21" ht="43.2" x14ac:dyDescent="0.3">
      <c r="A3608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1"/>
        <v>130</v>
      </c>
      <c r="P3608">
        <f t="shared" si="282"/>
        <v>61.06</v>
      </c>
      <c r="Q3608" s="9" t="s">
        <v>1100</v>
      </c>
      <c r="R3608" s="9" t="s">
        <v>1101</v>
      </c>
      <c r="S3608" s="10">
        <f t="shared" si="283"/>
        <v>42566.604826388888</v>
      </c>
      <c r="T3608" s="10">
        <f t="shared" si="284"/>
        <v>42596.604826388888</v>
      </c>
      <c r="U3608">
        <f t="shared" si="280"/>
        <v>2016</v>
      </c>
    </row>
    <row r="3609" spans="1:21" ht="28.8" x14ac:dyDescent="0.3">
      <c r="A3609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1"/>
        <v>105</v>
      </c>
      <c r="P3609">
        <f t="shared" si="282"/>
        <v>29</v>
      </c>
      <c r="Q3609" s="9" t="s">
        <v>1100</v>
      </c>
      <c r="R3609" s="9" t="s">
        <v>1101</v>
      </c>
      <c r="S3609" s="10">
        <f t="shared" si="283"/>
        <v>42338.963912037041</v>
      </c>
      <c r="T3609" s="10">
        <f t="shared" si="284"/>
        <v>42353</v>
      </c>
      <c r="U3609">
        <f t="shared" si="280"/>
        <v>2015</v>
      </c>
    </row>
    <row r="3610" spans="1:21" ht="43.2" x14ac:dyDescent="0.3">
      <c r="A3610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1"/>
        <v>100</v>
      </c>
      <c r="P3610">
        <f t="shared" si="282"/>
        <v>29.63</v>
      </c>
      <c r="Q3610" s="9" t="s">
        <v>1100</v>
      </c>
      <c r="R3610" s="9" t="s">
        <v>1101</v>
      </c>
      <c r="S3610" s="10">
        <f t="shared" si="283"/>
        <v>42506.709375000006</v>
      </c>
      <c r="T3610" s="10">
        <f t="shared" si="284"/>
        <v>42538.583333333328</v>
      </c>
      <c r="U3610">
        <f t="shared" si="280"/>
        <v>2016</v>
      </c>
    </row>
    <row r="3611" spans="1:21" ht="43.2" x14ac:dyDescent="0.3">
      <c r="A3611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1"/>
        <v>153</v>
      </c>
      <c r="P3611">
        <f t="shared" si="282"/>
        <v>143.1</v>
      </c>
      <c r="Q3611" s="9" t="s">
        <v>1100</v>
      </c>
      <c r="R3611" s="9" t="s">
        <v>1101</v>
      </c>
      <c r="S3611" s="10">
        <f t="shared" si="283"/>
        <v>42429.991724537031</v>
      </c>
      <c r="T3611" s="10">
        <f t="shared" si="284"/>
        <v>42459.950057870374</v>
      </c>
      <c r="U3611">
        <f t="shared" si="280"/>
        <v>2016</v>
      </c>
    </row>
    <row r="3612" spans="1:21" ht="43.2" x14ac:dyDescent="0.3">
      <c r="A3612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1"/>
        <v>162</v>
      </c>
      <c r="P3612">
        <f t="shared" si="282"/>
        <v>52.35</v>
      </c>
      <c r="Q3612" s="9" t="s">
        <v>1100</v>
      </c>
      <c r="R3612" s="9" t="s">
        <v>1101</v>
      </c>
      <c r="S3612" s="10">
        <f t="shared" si="283"/>
        <v>42203.432129629626</v>
      </c>
      <c r="T3612" s="10">
        <f t="shared" si="284"/>
        <v>42233.432129629626</v>
      </c>
      <c r="U3612">
        <f t="shared" si="280"/>
        <v>2015</v>
      </c>
    </row>
    <row r="3613" spans="1:21" ht="43.2" x14ac:dyDescent="0.3">
      <c r="A3613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1"/>
        <v>136</v>
      </c>
      <c r="P3613">
        <f t="shared" si="282"/>
        <v>66.67</v>
      </c>
      <c r="Q3613" s="9" t="s">
        <v>1100</v>
      </c>
      <c r="R3613" s="9" t="s">
        <v>1101</v>
      </c>
      <c r="S3613" s="10">
        <f t="shared" si="283"/>
        <v>42072.370381944449</v>
      </c>
      <c r="T3613" s="10">
        <f t="shared" si="284"/>
        <v>42102.370381944449</v>
      </c>
      <c r="U3613">
        <f t="shared" si="280"/>
        <v>2015</v>
      </c>
    </row>
    <row r="3614" spans="1:21" ht="43.2" x14ac:dyDescent="0.3">
      <c r="A3614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1"/>
        <v>144</v>
      </c>
      <c r="P3614">
        <f t="shared" si="282"/>
        <v>126.67</v>
      </c>
      <c r="Q3614" s="9" t="s">
        <v>1100</v>
      </c>
      <c r="R3614" s="9" t="s">
        <v>1101</v>
      </c>
      <c r="S3614" s="10">
        <f t="shared" si="283"/>
        <v>41789.726979166669</v>
      </c>
      <c r="T3614" s="10">
        <f t="shared" si="284"/>
        <v>41799.726979166669</v>
      </c>
      <c r="U3614">
        <f t="shared" si="280"/>
        <v>2014</v>
      </c>
    </row>
    <row r="3615" spans="1:21" ht="43.2" x14ac:dyDescent="0.3">
      <c r="A361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1"/>
        <v>100</v>
      </c>
      <c r="P3615">
        <f t="shared" si="282"/>
        <v>62.5</v>
      </c>
      <c r="Q3615" s="9" t="s">
        <v>1100</v>
      </c>
      <c r="R3615" s="9" t="s">
        <v>1101</v>
      </c>
      <c r="S3615" s="10">
        <f t="shared" si="283"/>
        <v>41788.58997685185</v>
      </c>
      <c r="T3615" s="10">
        <f t="shared" si="284"/>
        <v>41818.58997685185</v>
      </c>
      <c r="U3615">
        <f t="shared" si="280"/>
        <v>2014</v>
      </c>
    </row>
    <row r="3616" spans="1:21" ht="43.2" x14ac:dyDescent="0.3">
      <c r="A3616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1"/>
        <v>101</v>
      </c>
      <c r="P3616">
        <f t="shared" si="282"/>
        <v>35.49</v>
      </c>
      <c r="Q3616" s="9" t="s">
        <v>1100</v>
      </c>
      <c r="R3616" s="9" t="s">
        <v>1101</v>
      </c>
      <c r="S3616" s="10">
        <f t="shared" si="283"/>
        <v>42144.041851851856</v>
      </c>
      <c r="T3616" s="10">
        <f t="shared" si="284"/>
        <v>42174.041851851856</v>
      </c>
      <c r="U3616">
        <f t="shared" si="280"/>
        <v>2015</v>
      </c>
    </row>
    <row r="3617" spans="1:21" ht="43.2" x14ac:dyDescent="0.3">
      <c r="A3617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1"/>
        <v>107</v>
      </c>
      <c r="P3617">
        <f t="shared" si="282"/>
        <v>37.08</v>
      </c>
      <c r="Q3617" s="9" t="s">
        <v>1100</v>
      </c>
      <c r="R3617" s="9" t="s">
        <v>1101</v>
      </c>
      <c r="S3617" s="10">
        <f t="shared" si="283"/>
        <v>42318.593703703707</v>
      </c>
      <c r="T3617" s="10">
        <f t="shared" si="284"/>
        <v>42348.593703703707</v>
      </c>
      <c r="U3617">
        <f t="shared" si="280"/>
        <v>2015</v>
      </c>
    </row>
    <row r="3618" spans="1:21" ht="43.2" x14ac:dyDescent="0.3">
      <c r="A3618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1"/>
        <v>125</v>
      </c>
      <c r="P3618">
        <f t="shared" si="282"/>
        <v>69.33</v>
      </c>
      <c r="Q3618" s="9" t="s">
        <v>1100</v>
      </c>
      <c r="R3618" s="9" t="s">
        <v>1101</v>
      </c>
      <c r="S3618" s="10">
        <f t="shared" si="283"/>
        <v>42052.949814814812</v>
      </c>
      <c r="T3618" s="10">
        <f t="shared" si="284"/>
        <v>42082.908148148148</v>
      </c>
      <c r="U3618">
        <f t="shared" si="280"/>
        <v>2015</v>
      </c>
    </row>
    <row r="3619" spans="1:21" ht="43.2" x14ac:dyDescent="0.3">
      <c r="A3619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1"/>
        <v>119</v>
      </c>
      <c r="P3619">
        <f t="shared" si="282"/>
        <v>17.25</v>
      </c>
      <c r="Q3619" s="9" t="s">
        <v>1100</v>
      </c>
      <c r="R3619" s="9" t="s">
        <v>1101</v>
      </c>
      <c r="S3619" s="10">
        <f t="shared" si="283"/>
        <v>42779.610289351855</v>
      </c>
      <c r="T3619" s="10">
        <f t="shared" si="284"/>
        <v>42794</v>
      </c>
      <c r="U3619">
        <f t="shared" si="280"/>
        <v>2017</v>
      </c>
    </row>
    <row r="3620" spans="1:21" ht="43.2" x14ac:dyDescent="0.3">
      <c r="A3620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1"/>
        <v>101</v>
      </c>
      <c r="P3620">
        <f t="shared" si="282"/>
        <v>36.07</v>
      </c>
      <c r="Q3620" s="9" t="s">
        <v>1100</v>
      </c>
      <c r="R3620" s="9" t="s">
        <v>1101</v>
      </c>
      <c r="S3620" s="10">
        <f t="shared" si="283"/>
        <v>42128.627893518518</v>
      </c>
      <c r="T3620" s="10">
        <f t="shared" si="284"/>
        <v>42158.627893518518</v>
      </c>
      <c r="U3620">
        <f t="shared" si="280"/>
        <v>2015</v>
      </c>
    </row>
    <row r="3621" spans="1:21" ht="43.2" x14ac:dyDescent="0.3">
      <c r="A3621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81"/>
        <v>113</v>
      </c>
      <c r="P3621">
        <f t="shared" si="282"/>
        <v>66.47</v>
      </c>
      <c r="Q3621" s="9" t="s">
        <v>1100</v>
      </c>
      <c r="R3621" s="9" t="s">
        <v>1101</v>
      </c>
      <c r="S3621" s="10">
        <f t="shared" si="283"/>
        <v>42661.132245370376</v>
      </c>
      <c r="T3621" s="10">
        <f t="shared" si="284"/>
        <v>42693.916666666672</v>
      </c>
      <c r="U3621">
        <f t="shared" si="280"/>
        <v>2016</v>
      </c>
    </row>
    <row r="3622" spans="1:21" ht="43.2" x14ac:dyDescent="0.3">
      <c r="A3622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1"/>
        <v>105</v>
      </c>
      <c r="P3622">
        <f t="shared" si="282"/>
        <v>56.07</v>
      </c>
      <c r="Q3622" s="9" t="s">
        <v>1100</v>
      </c>
      <c r="R3622" s="9" t="s">
        <v>1101</v>
      </c>
      <c r="S3622" s="10">
        <f t="shared" si="283"/>
        <v>42037.938206018516</v>
      </c>
      <c r="T3622" s="10">
        <f t="shared" si="284"/>
        <v>42068.166666666672</v>
      </c>
      <c r="U3622">
        <f t="shared" si="280"/>
        <v>2015</v>
      </c>
    </row>
    <row r="3623" spans="1:21" ht="43.2" x14ac:dyDescent="0.3">
      <c r="A3623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1"/>
        <v>110</v>
      </c>
      <c r="P3623">
        <f t="shared" si="282"/>
        <v>47.03</v>
      </c>
      <c r="Q3623" s="9" t="s">
        <v>1100</v>
      </c>
      <c r="R3623" s="9" t="s">
        <v>1101</v>
      </c>
      <c r="S3623" s="10">
        <f t="shared" si="283"/>
        <v>42619.935694444444</v>
      </c>
      <c r="T3623" s="10">
        <f t="shared" si="284"/>
        <v>42643.875</v>
      </c>
      <c r="U3623">
        <f t="shared" si="280"/>
        <v>2016</v>
      </c>
    </row>
    <row r="3624" spans="1:21" ht="28.8" x14ac:dyDescent="0.3">
      <c r="A3624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1"/>
        <v>100</v>
      </c>
      <c r="P3624">
        <f t="shared" si="282"/>
        <v>47.67</v>
      </c>
      <c r="Q3624" s="9" t="s">
        <v>1100</v>
      </c>
      <c r="R3624" s="9" t="s">
        <v>1101</v>
      </c>
      <c r="S3624" s="10">
        <f t="shared" si="283"/>
        <v>41877.221886574072</v>
      </c>
      <c r="T3624" s="10">
        <f t="shared" si="284"/>
        <v>41910.140972222223</v>
      </c>
      <c r="U3624">
        <f t="shared" si="280"/>
        <v>2014</v>
      </c>
    </row>
    <row r="3625" spans="1:21" ht="28.8" x14ac:dyDescent="0.3">
      <c r="A362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1"/>
        <v>120</v>
      </c>
      <c r="P3625">
        <f t="shared" si="282"/>
        <v>88.24</v>
      </c>
      <c r="Q3625" s="9" t="s">
        <v>1100</v>
      </c>
      <c r="R3625" s="9" t="s">
        <v>1101</v>
      </c>
      <c r="S3625" s="10">
        <f t="shared" si="283"/>
        <v>41828.736921296295</v>
      </c>
      <c r="T3625" s="10">
        <f t="shared" si="284"/>
        <v>41846.291666666664</v>
      </c>
      <c r="U3625">
        <f t="shared" si="280"/>
        <v>2014</v>
      </c>
    </row>
    <row r="3626" spans="1:21" ht="72" x14ac:dyDescent="0.3">
      <c r="A3626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1"/>
        <v>105</v>
      </c>
      <c r="P3626">
        <f t="shared" si="282"/>
        <v>80.72</v>
      </c>
      <c r="Q3626" s="9" t="s">
        <v>1100</v>
      </c>
      <c r="R3626" s="9" t="s">
        <v>1101</v>
      </c>
      <c r="S3626" s="10">
        <f t="shared" si="283"/>
        <v>42545.774189814809</v>
      </c>
      <c r="T3626" s="10">
        <f t="shared" si="284"/>
        <v>42605.774189814809</v>
      </c>
      <c r="U3626">
        <f t="shared" si="280"/>
        <v>2016</v>
      </c>
    </row>
    <row r="3627" spans="1:21" ht="57.6" x14ac:dyDescent="0.3">
      <c r="A3627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1"/>
        <v>103</v>
      </c>
      <c r="P3627">
        <f t="shared" si="282"/>
        <v>39.49</v>
      </c>
      <c r="Q3627" s="9" t="s">
        <v>1100</v>
      </c>
      <c r="R3627" s="9" t="s">
        <v>1101</v>
      </c>
      <c r="S3627" s="10">
        <f t="shared" si="283"/>
        <v>42157.652511574073</v>
      </c>
      <c r="T3627" s="10">
        <f t="shared" si="284"/>
        <v>42187.652511574073</v>
      </c>
      <c r="U3627">
        <f t="shared" si="280"/>
        <v>2015</v>
      </c>
    </row>
    <row r="3628" spans="1:21" ht="43.2" x14ac:dyDescent="0.3">
      <c r="A3628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1"/>
        <v>102</v>
      </c>
      <c r="P3628">
        <f t="shared" si="282"/>
        <v>84.85</v>
      </c>
      <c r="Q3628" s="9" t="s">
        <v>1100</v>
      </c>
      <c r="R3628" s="9" t="s">
        <v>1101</v>
      </c>
      <c r="S3628" s="10">
        <f t="shared" si="283"/>
        <v>41846.667326388888</v>
      </c>
      <c r="T3628" s="10">
        <f t="shared" si="284"/>
        <v>41867.667326388888</v>
      </c>
      <c r="U3628">
        <f t="shared" si="280"/>
        <v>2014</v>
      </c>
    </row>
    <row r="3629" spans="1:21" ht="43.2" x14ac:dyDescent="0.3">
      <c r="A3629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1"/>
        <v>100</v>
      </c>
      <c r="P3629">
        <f t="shared" si="282"/>
        <v>68.97</v>
      </c>
      <c r="Q3629" s="9" t="s">
        <v>1100</v>
      </c>
      <c r="R3629" s="9" t="s">
        <v>1101</v>
      </c>
      <c r="S3629" s="10">
        <f t="shared" si="283"/>
        <v>42460.741747685184</v>
      </c>
      <c r="T3629" s="10">
        <f t="shared" si="284"/>
        <v>42511.165972222225</v>
      </c>
      <c r="U3629">
        <f t="shared" si="280"/>
        <v>2016</v>
      </c>
    </row>
    <row r="3630" spans="1:21" ht="43.2" x14ac:dyDescent="0.3">
      <c r="A3630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1"/>
        <v>0</v>
      </c>
      <c r="P3630">
        <f t="shared" si="282"/>
        <v>0</v>
      </c>
      <c r="Q3630" s="9" t="s">
        <v>1100</v>
      </c>
      <c r="R3630" s="9" t="s">
        <v>5987</v>
      </c>
      <c r="S3630" s="10">
        <f t="shared" si="283"/>
        <v>42291.833287037036</v>
      </c>
      <c r="T3630" s="10">
        <f t="shared" si="284"/>
        <v>42351.874953703707</v>
      </c>
      <c r="U3630">
        <f t="shared" ref="U3630:U3693" si="285">YEAR(S3630)</f>
        <v>2015</v>
      </c>
    </row>
    <row r="3631" spans="1:21" ht="57.6" x14ac:dyDescent="0.3">
      <c r="A3631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1"/>
        <v>0</v>
      </c>
      <c r="P3631">
        <f t="shared" si="282"/>
        <v>1</v>
      </c>
      <c r="Q3631" s="9" t="s">
        <v>1100</v>
      </c>
      <c r="R3631" s="9" t="s">
        <v>5987</v>
      </c>
      <c r="S3631" s="10">
        <f t="shared" si="283"/>
        <v>42437.094490740739</v>
      </c>
      <c r="T3631" s="10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1"/>
        <v>0</v>
      </c>
      <c r="P3632">
        <f t="shared" si="282"/>
        <v>1</v>
      </c>
      <c r="Q3632" s="9" t="s">
        <v>1100</v>
      </c>
      <c r="R3632" s="9" t="s">
        <v>5987</v>
      </c>
      <c r="S3632" s="10">
        <f t="shared" si="283"/>
        <v>41942.84710648148</v>
      </c>
      <c r="T3632" s="10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1"/>
        <v>51</v>
      </c>
      <c r="P3633">
        <f t="shared" si="282"/>
        <v>147.88</v>
      </c>
      <c r="Q3633" s="9" t="s">
        <v>1100</v>
      </c>
      <c r="R3633" s="9" t="s">
        <v>5987</v>
      </c>
      <c r="S3633" s="10">
        <f t="shared" si="283"/>
        <v>41880.753437499996</v>
      </c>
      <c r="T3633" s="10">
        <f t="shared" si="284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1"/>
        <v>20</v>
      </c>
      <c r="P3634">
        <f t="shared" si="282"/>
        <v>100</v>
      </c>
      <c r="Q3634" s="9" t="s">
        <v>1100</v>
      </c>
      <c r="R3634" s="9" t="s">
        <v>5987</v>
      </c>
      <c r="S3634" s="10">
        <f t="shared" si="283"/>
        <v>41946.936909722222</v>
      </c>
      <c r="T3634" s="10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1"/>
        <v>35</v>
      </c>
      <c r="P3635">
        <f t="shared" si="282"/>
        <v>56.84</v>
      </c>
      <c r="Q3635" s="9" t="s">
        <v>1100</v>
      </c>
      <c r="R3635" s="9" t="s">
        <v>5987</v>
      </c>
      <c r="S3635" s="10">
        <f t="shared" si="283"/>
        <v>42649.623460648145</v>
      </c>
      <c r="T3635" s="10">
        <f t="shared" si="284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1"/>
        <v>4</v>
      </c>
      <c r="P3636">
        <f t="shared" si="282"/>
        <v>176.94</v>
      </c>
      <c r="Q3636" s="9" t="s">
        <v>1100</v>
      </c>
      <c r="R3636" s="9" t="s">
        <v>5987</v>
      </c>
      <c r="S3636" s="10">
        <f t="shared" si="283"/>
        <v>42701.166365740741</v>
      </c>
      <c r="T3636" s="10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1"/>
        <v>36</v>
      </c>
      <c r="P3637">
        <f t="shared" si="282"/>
        <v>127.6</v>
      </c>
      <c r="Q3637" s="9" t="s">
        <v>1100</v>
      </c>
      <c r="R3637" s="9" t="s">
        <v>5987</v>
      </c>
      <c r="S3637" s="10">
        <f t="shared" si="283"/>
        <v>42450.88282407407</v>
      </c>
      <c r="T3637" s="10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1"/>
        <v>0</v>
      </c>
      <c r="P3638">
        <f t="shared" si="282"/>
        <v>0</v>
      </c>
      <c r="Q3638" s="9" t="s">
        <v>1100</v>
      </c>
      <c r="R3638" s="9" t="s">
        <v>5987</v>
      </c>
      <c r="S3638" s="10">
        <f t="shared" si="283"/>
        <v>42226.694780092599</v>
      </c>
      <c r="T3638" s="10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1"/>
        <v>31</v>
      </c>
      <c r="P3639">
        <f t="shared" si="282"/>
        <v>66.14</v>
      </c>
      <c r="Q3639" s="9" t="s">
        <v>1100</v>
      </c>
      <c r="R3639" s="9" t="s">
        <v>5987</v>
      </c>
      <c r="S3639" s="10">
        <f t="shared" si="283"/>
        <v>41975.700636574074</v>
      </c>
      <c r="T3639" s="10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1"/>
        <v>7</v>
      </c>
      <c r="P3640">
        <f t="shared" si="282"/>
        <v>108</v>
      </c>
      <c r="Q3640" s="9" t="s">
        <v>1100</v>
      </c>
      <c r="R3640" s="9" t="s">
        <v>5987</v>
      </c>
      <c r="S3640" s="10">
        <f t="shared" si="283"/>
        <v>42053.672824074078</v>
      </c>
      <c r="T3640" s="10">
        <f t="shared" si="284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1"/>
        <v>0</v>
      </c>
      <c r="P3641">
        <f t="shared" si="282"/>
        <v>1</v>
      </c>
      <c r="Q3641" s="9" t="s">
        <v>1100</v>
      </c>
      <c r="R3641" s="9" t="s">
        <v>5987</v>
      </c>
      <c r="S3641" s="10">
        <f t="shared" si="283"/>
        <v>42590.677152777775</v>
      </c>
      <c r="T3641" s="10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1"/>
        <v>6</v>
      </c>
      <c r="P3642">
        <f t="shared" si="282"/>
        <v>18.329999999999998</v>
      </c>
      <c r="Q3642" s="9" t="s">
        <v>1100</v>
      </c>
      <c r="R3642" s="9" t="s">
        <v>5987</v>
      </c>
      <c r="S3642" s="10">
        <f t="shared" si="283"/>
        <v>42104.781597222223</v>
      </c>
      <c r="T3642" s="10">
        <f t="shared" si="284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1"/>
        <v>0</v>
      </c>
      <c r="P3643">
        <f t="shared" si="282"/>
        <v>0</v>
      </c>
      <c r="Q3643" s="9" t="s">
        <v>1100</v>
      </c>
      <c r="R3643" s="9" t="s">
        <v>5987</v>
      </c>
      <c r="S3643" s="10">
        <f t="shared" si="283"/>
        <v>41899.627071759263</v>
      </c>
      <c r="T3643" s="10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1"/>
        <v>2</v>
      </c>
      <c r="P3644">
        <f t="shared" si="282"/>
        <v>7.5</v>
      </c>
      <c r="Q3644" s="9" t="s">
        <v>1100</v>
      </c>
      <c r="R3644" s="9" t="s">
        <v>5987</v>
      </c>
      <c r="S3644" s="10">
        <f t="shared" si="283"/>
        <v>42297.816284722227</v>
      </c>
      <c r="T3644" s="10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1"/>
        <v>0</v>
      </c>
      <c r="P3645">
        <f t="shared" si="282"/>
        <v>0</v>
      </c>
      <c r="Q3645" s="9" t="s">
        <v>1100</v>
      </c>
      <c r="R3645" s="9" t="s">
        <v>5987</v>
      </c>
      <c r="S3645" s="10">
        <f t="shared" si="283"/>
        <v>42285.143969907411</v>
      </c>
      <c r="T3645" s="10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1"/>
        <v>16</v>
      </c>
      <c r="P3646">
        <f t="shared" si="282"/>
        <v>68.42</v>
      </c>
      <c r="Q3646" s="9" t="s">
        <v>1100</v>
      </c>
      <c r="R3646" s="9" t="s">
        <v>5987</v>
      </c>
      <c r="S3646" s="10">
        <f t="shared" si="283"/>
        <v>42409.241747685184</v>
      </c>
      <c r="T3646" s="10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1"/>
        <v>0</v>
      </c>
      <c r="P3647">
        <f t="shared" si="282"/>
        <v>1</v>
      </c>
      <c r="Q3647" s="9" t="s">
        <v>1100</v>
      </c>
      <c r="R3647" s="9" t="s">
        <v>5987</v>
      </c>
      <c r="S3647" s="10">
        <f t="shared" si="283"/>
        <v>42665.970347222217</v>
      </c>
      <c r="T3647" s="10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1"/>
        <v>5</v>
      </c>
      <c r="P3648">
        <f t="shared" si="282"/>
        <v>60.13</v>
      </c>
      <c r="Q3648" s="9" t="s">
        <v>1100</v>
      </c>
      <c r="R3648" s="9" t="s">
        <v>5987</v>
      </c>
      <c r="S3648" s="10">
        <f t="shared" si="283"/>
        <v>42140.421319444446</v>
      </c>
      <c r="T3648" s="10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1"/>
        <v>6</v>
      </c>
      <c r="P3649">
        <f t="shared" si="282"/>
        <v>15</v>
      </c>
      <c r="Q3649" s="9" t="s">
        <v>1100</v>
      </c>
      <c r="R3649" s="9" t="s">
        <v>5987</v>
      </c>
      <c r="S3649" s="10">
        <f t="shared" si="283"/>
        <v>42598.749155092592</v>
      </c>
      <c r="T3649" s="10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ref="O3650:O3713" si="286">ROUND(E3650/D3650*100,0)</f>
        <v>100</v>
      </c>
      <c r="P3650">
        <f t="shared" si="282"/>
        <v>550.04</v>
      </c>
      <c r="Q3650" s="9" t="s">
        <v>1100</v>
      </c>
      <c r="R3650" s="9" t="s">
        <v>1101</v>
      </c>
      <c r="S3650" s="10">
        <f t="shared" si="283"/>
        <v>41887.292187500003</v>
      </c>
      <c r="T3650" s="10">
        <f t="shared" si="284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86"/>
        <v>104</v>
      </c>
      <c r="P3651">
        <f t="shared" ref="P3651:P3714" si="287">IFERROR(ROUND(E3651/L3651,2),0)</f>
        <v>97.5</v>
      </c>
      <c r="Q3651" s="9" t="s">
        <v>1100</v>
      </c>
      <c r="R3651" s="9" t="s">
        <v>1101</v>
      </c>
      <c r="S3651" s="10">
        <f t="shared" ref="S3651:S3714" si="288">(((J3651/60)/60)/24)+DATE(1970,1,1)</f>
        <v>41780.712893518517</v>
      </c>
      <c r="T3651" s="10">
        <f t="shared" ref="T3651:T3714" si="289">(((I3651/60)/60)/24)+DATE(1970,1,1)</f>
        <v>41806.712893518517</v>
      </c>
      <c r="U3651">
        <f t="shared" si="285"/>
        <v>2014</v>
      </c>
    </row>
    <row r="3652" spans="1:21" ht="43.2" x14ac:dyDescent="0.3">
      <c r="A3652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6"/>
        <v>100</v>
      </c>
      <c r="P3652">
        <f t="shared" si="287"/>
        <v>29.41</v>
      </c>
      <c r="Q3652" s="9" t="s">
        <v>1100</v>
      </c>
      <c r="R3652" s="9" t="s">
        <v>1101</v>
      </c>
      <c r="S3652" s="10">
        <f t="shared" si="288"/>
        <v>42381.478981481487</v>
      </c>
      <c r="T3652" s="10">
        <f t="shared" si="289"/>
        <v>42402.478981481487</v>
      </c>
      <c r="U3652">
        <f t="shared" si="285"/>
        <v>2016</v>
      </c>
    </row>
    <row r="3653" spans="1:21" ht="43.2" x14ac:dyDescent="0.3">
      <c r="A3653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6"/>
        <v>104</v>
      </c>
      <c r="P3653">
        <f t="shared" si="287"/>
        <v>57.78</v>
      </c>
      <c r="Q3653" s="9" t="s">
        <v>1100</v>
      </c>
      <c r="R3653" s="9" t="s">
        <v>1101</v>
      </c>
      <c r="S3653" s="10">
        <f t="shared" si="288"/>
        <v>41828.646319444444</v>
      </c>
      <c r="T3653" s="10">
        <f t="shared" si="289"/>
        <v>41861.665972222225</v>
      </c>
      <c r="U3653">
        <f t="shared" si="285"/>
        <v>2014</v>
      </c>
    </row>
    <row r="3654" spans="1:21" ht="43.2" x14ac:dyDescent="0.3">
      <c r="A3654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6"/>
        <v>251</v>
      </c>
      <c r="P3654">
        <f t="shared" si="287"/>
        <v>44.24</v>
      </c>
      <c r="Q3654" s="9" t="s">
        <v>1100</v>
      </c>
      <c r="R3654" s="9" t="s">
        <v>1101</v>
      </c>
      <c r="S3654" s="10">
        <f t="shared" si="288"/>
        <v>42596.644699074073</v>
      </c>
      <c r="T3654" s="10">
        <f t="shared" si="289"/>
        <v>42607.165972222225</v>
      </c>
      <c r="U3654">
        <f t="shared" si="285"/>
        <v>2016</v>
      </c>
    </row>
    <row r="3655" spans="1:21" ht="43.2" x14ac:dyDescent="0.3">
      <c r="A365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6"/>
        <v>101</v>
      </c>
      <c r="P3655">
        <f t="shared" si="287"/>
        <v>60.91</v>
      </c>
      <c r="Q3655" s="9" t="s">
        <v>1100</v>
      </c>
      <c r="R3655" s="9" t="s">
        <v>1101</v>
      </c>
      <c r="S3655" s="10">
        <f t="shared" si="288"/>
        <v>42191.363506944443</v>
      </c>
      <c r="T3655" s="10">
        <f t="shared" si="289"/>
        <v>42221.363506944443</v>
      </c>
      <c r="U3655">
        <f t="shared" si="285"/>
        <v>2015</v>
      </c>
    </row>
    <row r="3656" spans="1:21" ht="57.6" x14ac:dyDescent="0.3">
      <c r="A3656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6"/>
        <v>174</v>
      </c>
      <c r="P3656">
        <f t="shared" si="287"/>
        <v>68.84</v>
      </c>
      <c r="Q3656" s="9" t="s">
        <v>1100</v>
      </c>
      <c r="R3656" s="9" t="s">
        <v>1101</v>
      </c>
      <c r="S3656" s="10">
        <f t="shared" si="288"/>
        <v>42440.416504629626</v>
      </c>
      <c r="T3656" s="10">
        <f t="shared" si="289"/>
        <v>42463.708333333328</v>
      </c>
      <c r="U3656">
        <f t="shared" si="285"/>
        <v>2016</v>
      </c>
    </row>
    <row r="3657" spans="1:21" ht="57.6" x14ac:dyDescent="0.3">
      <c r="A3657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6"/>
        <v>116</v>
      </c>
      <c r="P3657">
        <f t="shared" si="287"/>
        <v>73.58</v>
      </c>
      <c r="Q3657" s="9" t="s">
        <v>1100</v>
      </c>
      <c r="R3657" s="9" t="s">
        <v>1101</v>
      </c>
      <c r="S3657" s="10">
        <f t="shared" si="288"/>
        <v>42173.803217592591</v>
      </c>
      <c r="T3657" s="10">
        <f t="shared" si="289"/>
        <v>42203.290972222225</v>
      </c>
      <c r="U3657">
        <f t="shared" si="285"/>
        <v>2015</v>
      </c>
    </row>
    <row r="3658" spans="1:21" ht="43.2" x14ac:dyDescent="0.3">
      <c r="A3658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6"/>
        <v>106</v>
      </c>
      <c r="P3658">
        <f t="shared" si="287"/>
        <v>115.02</v>
      </c>
      <c r="Q3658" s="9" t="s">
        <v>1100</v>
      </c>
      <c r="R3658" s="9" t="s">
        <v>1101</v>
      </c>
      <c r="S3658" s="10">
        <f t="shared" si="288"/>
        <v>42737.910138888896</v>
      </c>
      <c r="T3658" s="10">
        <f t="shared" si="289"/>
        <v>42767.957638888889</v>
      </c>
      <c r="U3658">
        <f t="shared" si="285"/>
        <v>2017</v>
      </c>
    </row>
    <row r="3659" spans="1:21" ht="43.2" x14ac:dyDescent="0.3">
      <c r="A3659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6"/>
        <v>111</v>
      </c>
      <c r="P3659">
        <f t="shared" si="287"/>
        <v>110.75</v>
      </c>
      <c r="Q3659" s="9" t="s">
        <v>1100</v>
      </c>
      <c r="R3659" s="9" t="s">
        <v>1101</v>
      </c>
      <c r="S3659" s="10">
        <f t="shared" si="288"/>
        <v>42499.629849537043</v>
      </c>
      <c r="T3659" s="10">
        <f t="shared" si="289"/>
        <v>42522.904166666667</v>
      </c>
      <c r="U3659">
        <f t="shared" si="285"/>
        <v>2016</v>
      </c>
    </row>
    <row r="3660" spans="1:21" ht="28.8" x14ac:dyDescent="0.3">
      <c r="A3660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6"/>
        <v>101</v>
      </c>
      <c r="P3660">
        <f t="shared" si="287"/>
        <v>75.5</v>
      </c>
      <c r="Q3660" s="9" t="s">
        <v>1100</v>
      </c>
      <c r="R3660" s="9" t="s">
        <v>1101</v>
      </c>
      <c r="S3660" s="10">
        <f t="shared" si="288"/>
        <v>41775.858564814815</v>
      </c>
      <c r="T3660" s="10">
        <f t="shared" si="289"/>
        <v>41822.165972222225</v>
      </c>
      <c r="U3660">
        <f t="shared" si="285"/>
        <v>2014</v>
      </c>
    </row>
    <row r="3661" spans="1:21" ht="43.2" x14ac:dyDescent="0.3">
      <c r="A3661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6"/>
        <v>102</v>
      </c>
      <c r="P3661">
        <f t="shared" si="287"/>
        <v>235.46</v>
      </c>
      <c r="Q3661" s="9" t="s">
        <v>1100</v>
      </c>
      <c r="R3661" s="9" t="s">
        <v>1101</v>
      </c>
      <c r="S3661" s="10">
        <f t="shared" si="288"/>
        <v>42055.277199074073</v>
      </c>
      <c r="T3661" s="10">
        <f t="shared" si="289"/>
        <v>42082.610416666663</v>
      </c>
      <c r="U3661">
        <f t="shared" si="285"/>
        <v>2015</v>
      </c>
    </row>
    <row r="3662" spans="1:21" ht="57.6" x14ac:dyDescent="0.3">
      <c r="A3662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6"/>
        <v>100</v>
      </c>
      <c r="P3662">
        <f t="shared" si="287"/>
        <v>11.36</v>
      </c>
      <c r="Q3662" s="9" t="s">
        <v>1100</v>
      </c>
      <c r="R3662" s="9" t="s">
        <v>1101</v>
      </c>
      <c r="S3662" s="10">
        <f t="shared" si="288"/>
        <v>41971.881076388891</v>
      </c>
      <c r="T3662" s="10">
        <f t="shared" si="289"/>
        <v>41996.881076388891</v>
      </c>
      <c r="U3662">
        <f t="shared" si="285"/>
        <v>2014</v>
      </c>
    </row>
    <row r="3663" spans="1:21" ht="43.2" x14ac:dyDescent="0.3">
      <c r="A3663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6"/>
        <v>111</v>
      </c>
      <c r="P3663">
        <f t="shared" si="287"/>
        <v>92.5</v>
      </c>
      <c r="Q3663" s="9" t="s">
        <v>1100</v>
      </c>
      <c r="R3663" s="9" t="s">
        <v>1101</v>
      </c>
      <c r="S3663" s="10">
        <f t="shared" si="288"/>
        <v>42447.896666666667</v>
      </c>
      <c r="T3663" s="10">
        <f t="shared" si="289"/>
        <v>42470.166666666672</v>
      </c>
      <c r="U3663">
        <f t="shared" si="285"/>
        <v>2016</v>
      </c>
    </row>
    <row r="3664" spans="1:21" ht="57.6" x14ac:dyDescent="0.3">
      <c r="A3664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6"/>
        <v>101</v>
      </c>
      <c r="P3664">
        <f t="shared" si="287"/>
        <v>202.85</v>
      </c>
      <c r="Q3664" s="9" t="s">
        <v>1100</v>
      </c>
      <c r="R3664" s="9" t="s">
        <v>1101</v>
      </c>
      <c r="S3664" s="10">
        <f t="shared" si="288"/>
        <v>42064.220069444447</v>
      </c>
      <c r="T3664" s="10">
        <f t="shared" si="289"/>
        <v>42094.178402777776</v>
      </c>
      <c r="U3664">
        <f t="shared" si="285"/>
        <v>2015</v>
      </c>
    </row>
    <row r="3665" spans="1:21" ht="43.2" x14ac:dyDescent="0.3">
      <c r="A366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6"/>
        <v>104</v>
      </c>
      <c r="P3665">
        <f t="shared" si="287"/>
        <v>26</v>
      </c>
      <c r="Q3665" s="9" t="s">
        <v>1100</v>
      </c>
      <c r="R3665" s="9" t="s">
        <v>1101</v>
      </c>
      <c r="S3665" s="10">
        <f t="shared" si="288"/>
        <v>42665.451736111107</v>
      </c>
      <c r="T3665" s="10">
        <f t="shared" si="289"/>
        <v>42725.493402777778</v>
      </c>
      <c r="U3665">
        <f t="shared" si="285"/>
        <v>2016</v>
      </c>
    </row>
    <row r="3666" spans="1:21" ht="43.2" x14ac:dyDescent="0.3">
      <c r="A3666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6"/>
        <v>109</v>
      </c>
      <c r="P3666">
        <f t="shared" si="287"/>
        <v>46.05</v>
      </c>
      <c r="Q3666" s="9" t="s">
        <v>1100</v>
      </c>
      <c r="R3666" s="9" t="s">
        <v>1101</v>
      </c>
      <c r="S3666" s="10">
        <f t="shared" si="288"/>
        <v>42523.248715277776</v>
      </c>
      <c r="T3666" s="10">
        <f t="shared" si="289"/>
        <v>42537.248715277776</v>
      </c>
      <c r="U3666">
        <f t="shared" si="285"/>
        <v>2016</v>
      </c>
    </row>
    <row r="3667" spans="1:21" ht="43.2" x14ac:dyDescent="0.3">
      <c r="A3667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6"/>
        <v>115</v>
      </c>
      <c r="P3667">
        <f t="shared" si="287"/>
        <v>51</v>
      </c>
      <c r="Q3667" s="9" t="s">
        <v>1100</v>
      </c>
      <c r="R3667" s="9" t="s">
        <v>1101</v>
      </c>
      <c r="S3667" s="10">
        <f t="shared" si="288"/>
        <v>42294.808124999996</v>
      </c>
      <c r="T3667" s="10">
        <f t="shared" si="289"/>
        <v>42305.829166666663</v>
      </c>
      <c r="U3667">
        <f t="shared" si="285"/>
        <v>2015</v>
      </c>
    </row>
    <row r="3668" spans="1:21" ht="28.8" x14ac:dyDescent="0.3">
      <c r="A3668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6"/>
        <v>100</v>
      </c>
      <c r="P3668">
        <f t="shared" si="287"/>
        <v>31.58</v>
      </c>
      <c r="Q3668" s="9" t="s">
        <v>1100</v>
      </c>
      <c r="R3668" s="9" t="s">
        <v>1101</v>
      </c>
      <c r="S3668" s="10">
        <f t="shared" si="288"/>
        <v>41822.90488425926</v>
      </c>
      <c r="T3668" s="10">
        <f t="shared" si="289"/>
        <v>41844.291666666664</v>
      </c>
      <c r="U3668">
        <f t="shared" si="285"/>
        <v>2014</v>
      </c>
    </row>
    <row r="3669" spans="1:21" ht="43.2" x14ac:dyDescent="0.3">
      <c r="A3669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6"/>
        <v>103</v>
      </c>
      <c r="P3669">
        <f t="shared" si="287"/>
        <v>53.36</v>
      </c>
      <c r="Q3669" s="9" t="s">
        <v>1100</v>
      </c>
      <c r="R3669" s="9" t="s">
        <v>1101</v>
      </c>
      <c r="S3669" s="10">
        <f t="shared" si="288"/>
        <v>42173.970127314817</v>
      </c>
      <c r="T3669" s="10">
        <f t="shared" si="289"/>
        <v>42203.970127314817</v>
      </c>
      <c r="U3669">
        <f t="shared" si="285"/>
        <v>2015</v>
      </c>
    </row>
    <row r="3670" spans="1:21" ht="43.2" x14ac:dyDescent="0.3">
      <c r="A3670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6"/>
        <v>104</v>
      </c>
      <c r="P3670">
        <f t="shared" si="287"/>
        <v>36.96</v>
      </c>
      <c r="Q3670" s="9" t="s">
        <v>1100</v>
      </c>
      <c r="R3670" s="9" t="s">
        <v>1101</v>
      </c>
      <c r="S3670" s="10">
        <f t="shared" si="288"/>
        <v>42185.556157407409</v>
      </c>
      <c r="T3670" s="10">
        <f t="shared" si="289"/>
        <v>42208.772916666669</v>
      </c>
      <c r="U3670">
        <f t="shared" si="285"/>
        <v>2015</v>
      </c>
    </row>
    <row r="3671" spans="1:21" ht="43.2" x14ac:dyDescent="0.3">
      <c r="A3671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6"/>
        <v>138</v>
      </c>
      <c r="P3671">
        <f t="shared" si="287"/>
        <v>81.290000000000006</v>
      </c>
      <c r="Q3671" s="9" t="s">
        <v>1100</v>
      </c>
      <c r="R3671" s="9" t="s">
        <v>1101</v>
      </c>
      <c r="S3671" s="10">
        <f t="shared" si="288"/>
        <v>42136.675196759257</v>
      </c>
      <c r="T3671" s="10">
        <f t="shared" si="289"/>
        <v>42166.675196759257</v>
      </c>
      <c r="U3671">
        <f t="shared" si="285"/>
        <v>2015</v>
      </c>
    </row>
    <row r="3672" spans="1:21" ht="43.2" x14ac:dyDescent="0.3">
      <c r="A3672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6"/>
        <v>110</v>
      </c>
      <c r="P3672">
        <f t="shared" si="287"/>
        <v>20.079999999999998</v>
      </c>
      <c r="Q3672" s="9" t="s">
        <v>1100</v>
      </c>
      <c r="R3672" s="9" t="s">
        <v>1101</v>
      </c>
      <c r="S3672" s="10">
        <f t="shared" si="288"/>
        <v>42142.514016203699</v>
      </c>
      <c r="T3672" s="10">
        <f t="shared" si="289"/>
        <v>42155.958333333328</v>
      </c>
      <c r="U3672">
        <f t="shared" si="285"/>
        <v>2015</v>
      </c>
    </row>
    <row r="3673" spans="1:21" ht="43.2" x14ac:dyDescent="0.3">
      <c r="A3673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6"/>
        <v>101</v>
      </c>
      <c r="P3673">
        <f t="shared" si="287"/>
        <v>88.25</v>
      </c>
      <c r="Q3673" s="9" t="s">
        <v>1100</v>
      </c>
      <c r="R3673" s="9" t="s">
        <v>1101</v>
      </c>
      <c r="S3673" s="10">
        <f t="shared" si="288"/>
        <v>41820.62809027778</v>
      </c>
      <c r="T3673" s="10">
        <f t="shared" si="289"/>
        <v>41841.165972222225</v>
      </c>
      <c r="U3673">
        <f t="shared" si="285"/>
        <v>2014</v>
      </c>
    </row>
    <row r="3674" spans="1:21" ht="57.6" x14ac:dyDescent="0.3">
      <c r="A3674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6"/>
        <v>102</v>
      </c>
      <c r="P3674">
        <f t="shared" si="287"/>
        <v>53.44</v>
      </c>
      <c r="Q3674" s="9" t="s">
        <v>1100</v>
      </c>
      <c r="R3674" s="9" t="s">
        <v>1101</v>
      </c>
      <c r="S3674" s="10">
        <f t="shared" si="288"/>
        <v>41878.946574074071</v>
      </c>
      <c r="T3674" s="10">
        <f t="shared" si="289"/>
        <v>41908.946574074071</v>
      </c>
      <c r="U3674">
        <f t="shared" si="285"/>
        <v>2014</v>
      </c>
    </row>
    <row r="3675" spans="1:21" ht="43.2" x14ac:dyDescent="0.3">
      <c r="A367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6"/>
        <v>114</v>
      </c>
      <c r="P3675">
        <f t="shared" si="287"/>
        <v>39.869999999999997</v>
      </c>
      <c r="Q3675" s="9" t="s">
        <v>1100</v>
      </c>
      <c r="R3675" s="9" t="s">
        <v>1101</v>
      </c>
      <c r="S3675" s="10">
        <f t="shared" si="288"/>
        <v>41914.295104166667</v>
      </c>
      <c r="T3675" s="10">
        <f t="shared" si="289"/>
        <v>41948.536111111112</v>
      </c>
      <c r="U3675">
        <f t="shared" si="285"/>
        <v>2014</v>
      </c>
    </row>
    <row r="3676" spans="1:21" ht="43.2" x14ac:dyDescent="0.3">
      <c r="A3676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6"/>
        <v>100</v>
      </c>
      <c r="P3676">
        <f t="shared" si="287"/>
        <v>145.16</v>
      </c>
      <c r="Q3676" s="9" t="s">
        <v>1100</v>
      </c>
      <c r="R3676" s="9" t="s">
        <v>1101</v>
      </c>
      <c r="S3676" s="10">
        <f t="shared" si="288"/>
        <v>42556.873020833329</v>
      </c>
      <c r="T3676" s="10">
        <f t="shared" si="289"/>
        <v>42616.873020833329</v>
      </c>
      <c r="U3676">
        <f t="shared" si="285"/>
        <v>2016</v>
      </c>
    </row>
    <row r="3677" spans="1:21" ht="43.2" x14ac:dyDescent="0.3">
      <c r="A3677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6"/>
        <v>140</v>
      </c>
      <c r="P3677">
        <f t="shared" si="287"/>
        <v>23.33</v>
      </c>
      <c r="Q3677" s="9" t="s">
        <v>1100</v>
      </c>
      <c r="R3677" s="9" t="s">
        <v>1101</v>
      </c>
      <c r="S3677" s="10">
        <f t="shared" si="288"/>
        <v>42493.597013888888</v>
      </c>
      <c r="T3677" s="10">
        <f t="shared" si="289"/>
        <v>42505.958333333328</v>
      </c>
      <c r="U3677">
        <f t="shared" si="285"/>
        <v>2016</v>
      </c>
    </row>
    <row r="3678" spans="1:21" ht="43.2" x14ac:dyDescent="0.3">
      <c r="A3678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6"/>
        <v>129</v>
      </c>
      <c r="P3678">
        <f t="shared" si="287"/>
        <v>64.38</v>
      </c>
      <c r="Q3678" s="9" t="s">
        <v>1100</v>
      </c>
      <c r="R3678" s="9" t="s">
        <v>1101</v>
      </c>
      <c r="S3678" s="10">
        <f t="shared" si="288"/>
        <v>41876.815787037034</v>
      </c>
      <c r="T3678" s="10">
        <f t="shared" si="289"/>
        <v>41894.815787037034</v>
      </c>
      <c r="U3678">
        <f t="shared" si="285"/>
        <v>2014</v>
      </c>
    </row>
    <row r="3679" spans="1:21" ht="43.2" x14ac:dyDescent="0.3">
      <c r="A3679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6"/>
        <v>103</v>
      </c>
      <c r="P3679">
        <f t="shared" si="287"/>
        <v>62.05</v>
      </c>
      <c r="Q3679" s="9" t="s">
        <v>1100</v>
      </c>
      <c r="R3679" s="9" t="s">
        <v>1101</v>
      </c>
      <c r="S3679" s="10">
        <f t="shared" si="288"/>
        <v>41802.574282407404</v>
      </c>
      <c r="T3679" s="10">
        <f t="shared" si="289"/>
        <v>41823.165972222225</v>
      </c>
      <c r="U3679">
        <f t="shared" si="285"/>
        <v>2014</v>
      </c>
    </row>
    <row r="3680" spans="1:21" ht="43.2" x14ac:dyDescent="0.3">
      <c r="A3680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6"/>
        <v>103</v>
      </c>
      <c r="P3680">
        <f t="shared" si="287"/>
        <v>66.13</v>
      </c>
      <c r="Q3680" s="9" t="s">
        <v>1100</v>
      </c>
      <c r="R3680" s="9" t="s">
        <v>1101</v>
      </c>
      <c r="S3680" s="10">
        <f t="shared" si="288"/>
        <v>42120.531226851846</v>
      </c>
      <c r="T3680" s="10">
        <f t="shared" si="289"/>
        <v>42155.531226851846</v>
      </c>
      <c r="U3680">
        <f t="shared" si="285"/>
        <v>2015</v>
      </c>
    </row>
    <row r="3681" spans="1:21" ht="43.2" x14ac:dyDescent="0.3">
      <c r="A3681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6"/>
        <v>110</v>
      </c>
      <c r="P3681">
        <f t="shared" si="287"/>
        <v>73.400000000000006</v>
      </c>
      <c r="Q3681" s="9" t="s">
        <v>1100</v>
      </c>
      <c r="R3681" s="9" t="s">
        <v>1101</v>
      </c>
      <c r="S3681" s="10">
        <f t="shared" si="288"/>
        <v>41786.761354166665</v>
      </c>
      <c r="T3681" s="10">
        <f t="shared" si="289"/>
        <v>41821.207638888889</v>
      </c>
      <c r="U3681">
        <f t="shared" si="285"/>
        <v>2014</v>
      </c>
    </row>
    <row r="3682" spans="1:21" ht="43.2" x14ac:dyDescent="0.3">
      <c r="A3682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6"/>
        <v>113</v>
      </c>
      <c r="P3682">
        <f t="shared" si="287"/>
        <v>99.5</v>
      </c>
      <c r="Q3682" s="9" t="s">
        <v>1100</v>
      </c>
      <c r="R3682" s="9" t="s">
        <v>1101</v>
      </c>
      <c r="S3682" s="10">
        <f t="shared" si="288"/>
        <v>42627.454097222217</v>
      </c>
      <c r="T3682" s="10">
        <f t="shared" si="289"/>
        <v>42648.454097222217</v>
      </c>
      <c r="U3682">
        <f t="shared" si="285"/>
        <v>2016</v>
      </c>
    </row>
    <row r="3683" spans="1:21" ht="57.6" x14ac:dyDescent="0.3">
      <c r="A3683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6"/>
        <v>112</v>
      </c>
      <c r="P3683">
        <f t="shared" si="287"/>
        <v>62.17</v>
      </c>
      <c r="Q3683" s="9" t="s">
        <v>1100</v>
      </c>
      <c r="R3683" s="9" t="s">
        <v>1101</v>
      </c>
      <c r="S3683" s="10">
        <f t="shared" si="288"/>
        <v>42374.651504629626</v>
      </c>
      <c r="T3683" s="10">
        <f t="shared" si="289"/>
        <v>42384.651504629626</v>
      </c>
      <c r="U3683">
        <f t="shared" si="285"/>
        <v>2016</v>
      </c>
    </row>
    <row r="3684" spans="1:21" ht="43.2" x14ac:dyDescent="0.3">
      <c r="A3684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6"/>
        <v>139</v>
      </c>
      <c r="P3684">
        <f t="shared" si="287"/>
        <v>62.33</v>
      </c>
      <c r="Q3684" s="9" t="s">
        <v>1100</v>
      </c>
      <c r="R3684" s="9" t="s">
        <v>1101</v>
      </c>
      <c r="S3684" s="10">
        <f t="shared" si="288"/>
        <v>41772.685393518521</v>
      </c>
      <c r="T3684" s="10">
        <f t="shared" si="289"/>
        <v>41806.290972222225</v>
      </c>
      <c r="U3684">
        <f t="shared" si="285"/>
        <v>2014</v>
      </c>
    </row>
    <row r="3685" spans="1:21" ht="43.2" x14ac:dyDescent="0.3">
      <c r="A368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86"/>
        <v>111</v>
      </c>
      <c r="P3685">
        <f t="shared" si="287"/>
        <v>58.79</v>
      </c>
      <c r="Q3685" s="9" t="s">
        <v>1100</v>
      </c>
      <c r="R3685" s="9" t="s">
        <v>1101</v>
      </c>
      <c r="S3685" s="10">
        <f t="shared" si="288"/>
        <v>42633.116851851853</v>
      </c>
      <c r="T3685" s="10">
        <f t="shared" si="289"/>
        <v>42663.116851851853</v>
      </c>
      <c r="U3685">
        <f t="shared" si="285"/>
        <v>2016</v>
      </c>
    </row>
    <row r="3686" spans="1:21" ht="43.2" x14ac:dyDescent="0.3">
      <c r="A3686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86"/>
        <v>139</v>
      </c>
      <c r="P3686">
        <f t="shared" si="287"/>
        <v>45.35</v>
      </c>
      <c r="Q3686" s="9" t="s">
        <v>1100</v>
      </c>
      <c r="R3686" s="9" t="s">
        <v>1101</v>
      </c>
      <c r="S3686" s="10">
        <f t="shared" si="288"/>
        <v>42219.180393518516</v>
      </c>
      <c r="T3686" s="10">
        <f t="shared" si="289"/>
        <v>42249.180393518516</v>
      </c>
      <c r="U3686">
        <f t="shared" si="285"/>
        <v>2015</v>
      </c>
    </row>
    <row r="3687" spans="1:21" ht="43.2" x14ac:dyDescent="0.3">
      <c r="A3687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86"/>
        <v>106</v>
      </c>
      <c r="P3687">
        <f t="shared" si="287"/>
        <v>41.94</v>
      </c>
      <c r="Q3687" s="9" t="s">
        <v>1100</v>
      </c>
      <c r="R3687" s="9" t="s">
        <v>1101</v>
      </c>
      <c r="S3687" s="10">
        <f t="shared" si="288"/>
        <v>41753.593275462961</v>
      </c>
      <c r="T3687" s="10">
        <f t="shared" si="289"/>
        <v>41778.875</v>
      </c>
      <c r="U3687">
        <f t="shared" si="285"/>
        <v>2014</v>
      </c>
    </row>
    <row r="3688" spans="1:21" ht="43.2" x14ac:dyDescent="0.3">
      <c r="A3688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86"/>
        <v>101</v>
      </c>
      <c r="P3688">
        <f t="shared" si="287"/>
        <v>59.17</v>
      </c>
      <c r="Q3688" s="9" t="s">
        <v>1100</v>
      </c>
      <c r="R3688" s="9" t="s">
        <v>1101</v>
      </c>
      <c r="S3688" s="10">
        <f t="shared" si="288"/>
        <v>42230.662731481483</v>
      </c>
      <c r="T3688" s="10">
        <f t="shared" si="289"/>
        <v>42245.165972222225</v>
      </c>
      <c r="U3688">
        <f t="shared" si="285"/>
        <v>2015</v>
      </c>
    </row>
    <row r="3689" spans="1:21" ht="43.2" x14ac:dyDescent="0.3">
      <c r="A3689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86"/>
        <v>100</v>
      </c>
      <c r="P3689">
        <f t="shared" si="287"/>
        <v>200.49</v>
      </c>
      <c r="Q3689" s="9" t="s">
        <v>1100</v>
      </c>
      <c r="R3689" s="9" t="s">
        <v>1101</v>
      </c>
      <c r="S3689" s="10">
        <f t="shared" si="288"/>
        <v>41787.218229166669</v>
      </c>
      <c r="T3689" s="10">
        <f t="shared" si="289"/>
        <v>41817.218229166669</v>
      </c>
      <c r="U3689">
        <f t="shared" si="285"/>
        <v>2014</v>
      </c>
    </row>
    <row r="3690" spans="1:21" ht="43.2" x14ac:dyDescent="0.3">
      <c r="A3690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86"/>
        <v>109</v>
      </c>
      <c r="P3690">
        <f t="shared" si="287"/>
        <v>83.97</v>
      </c>
      <c r="Q3690" s="9" t="s">
        <v>1100</v>
      </c>
      <c r="R3690" s="9" t="s">
        <v>1101</v>
      </c>
      <c r="S3690" s="10">
        <f t="shared" si="288"/>
        <v>41829.787083333329</v>
      </c>
      <c r="T3690" s="10">
        <f t="shared" si="289"/>
        <v>41859.787083333329</v>
      </c>
      <c r="U3690">
        <f t="shared" si="285"/>
        <v>2014</v>
      </c>
    </row>
    <row r="3691" spans="1:21" ht="43.2" x14ac:dyDescent="0.3">
      <c r="A3691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86"/>
        <v>118</v>
      </c>
      <c r="P3691">
        <f t="shared" si="287"/>
        <v>57.26</v>
      </c>
      <c r="Q3691" s="9" t="s">
        <v>1100</v>
      </c>
      <c r="R3691" s="9" t="s">
        <v>1101</v>
      </c>
      <c r="S3691" s="10">
        <f t="shared" si="288"/>
        <v>42147.826840277776</v>
      </c>
      <c r="T3691" s="10">
        <f t="shared" si="289"/>
        <v>42176.934027777781</v>
      </c>
      <c r="U3691">
        <f t="shared" si="285"/>
        <v>2015</v>
      </c>
    </row>
    <row r="3692" spans="1:21" ht="43.2" x14ac:dyDescent="0.3">
      <c r="A3692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86"/>
        <v>120</v>
      </c>
      <c r="P3692">
        <f t="shared" si="287"/>
        <v>58.06</v>
      </c>
      <c r="Q3692" s="9" t="s">
        <v>1100</v>
      </c>
      <c r="R3692" s="9" t="s">
        <v>1101</v>
      </c>
      <c r="S3692" s="10">
        <f t="shared" si="288"/>
        <v>41940.598182870373</v>
      </c>
      <c r="T3692" s="10">
        <f t="shared" si="289"/>
        <v>41970.639849537038</v>
      </c>
      <c r="U3692">
        <f t="shared" si="285"/>
        <v>2014</v>
      </c>
    </row>
    <row r="3693" spans="1:21" ht="28.8" x14ac:dyDescent="0.3">
      <c r="A3693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86"/>
        <v>128</v>
      </c>
      <c r="P3693">
        <f t="shared" si="287"/>
        <v>186.8</v>
      </c>
      <c r="Q3693" s="9" t="s">
        <v>1100</v>
      </c>
      <c r="R3693" s="9" t="s">
        <v>1101</v>
      </c>
      <c r="S3693" s="10">
        <f t="shared" si="288"/>
        <v>42020.700567129628</v>
      </c>
      <c r="T3693" s="10">
        <f t="shared" si="289"/>
        <v>42065.207638888889</v>
      </c>
      <c r="U3693">
        <f t="shared" si="285"/>
        <v>2015</v>
      </c>
    </row>
    <row r="3694" spans="1:21" ht="28.8" x14ac:dyDescent="0.3">
      <c r="A3694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86"/>
        <v>126</v>
      </c>
      <c r="P3694">
        <f t="shared" si="287"/>
        <v>74.12</v>
      </c>
      <c r="Q3694" s="9" t="s">
        <v>1100</v>
      </c>
      <c r="R3694" s="9" t="s">
        <v>1101</v>
      </c>
      <c r="S3694" s="10">
        <f t="shared" si="288"/>
        <v>41891.96503472222</v>
      </c>
      <c r="T3694" s="10">
        <f t="shared" si="289"/>
        <v>41901</v>
      </c>
      <c r="U3694">
        <f t="shared" ref="U3694:U3757" si="290">YEAR(S3694)</f>
        <v>2014</v>
      </c>
    </row>
    <row r="3695" spans="1:21" ht="43.2" x14ac:dyDescent="0.3">
      <c r="A369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86"/>
        <v>129</v>
      </c>
      <c r="P3695">
        <f t="shared" si="287"/>
        <v>30.71</v>
      </c>
      <c r="Q3695" s="9" t="s">
        <v>1100</v>
      </c>
      <c r="R3695" s="9" t="s">
        <v>1101</v>
      </c>
      <c r="S3695" s="10">
        <f t="shared" si="288"/>
        <v>42309.191307870366</v>
      </c>
      <c r="T3695" s="10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86"/>
        <v>107</v>
      </c>
      <c r="P3696">
        <f t="shared" si="287"/>
        <v>62.67</v>
      </c>
      <c r="Q3696" s="9" t="s">
        <v>1100</v>
      </c>
      <c r="R3696" s="9" t="s">
        <v>1101</v>
      </c>
      <c r="S3696" s="10">
        <f t="shared" si="288"/>
        <v>42490.133877314816</v>
      </c>
      <c r="T3696" s="10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86"/>
        <v>100</v>
      </c>
      <c r="P3697">
        <f t="shared" si="287"/>
        <v>121.36</v>
      </c>
      <c r="Q3697" s="9" t="s">
        <v>1100</v>
      </c>
      <c r="R3697" s="9" t="s">
        <v>1101</v>
      </c>
      <c r="S3697" s="10">
        <f t="shared" si="288"/>
        <v>41995.870486111111</v>
      </c>
      <c r="T3697" s="10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86"/>
        <v>155</v>
      </c>
      <c r="P3698">
        <f t="shared" si="287"/>
        <v>39.74</v>
      </c>
      <c r="Q3698" s="9" t="s">
        <v>1100</v>
      </c>
      <c r="R3698" s="9" t="s">
        <v>1101</v>
      </c>
      <c r="S3698" s="10">
        <f t="shared" si="288"/>
        <v>41988.617083333331</v>
      </c>
      <c r="T3698" s="10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86"/>
        <v>108</v>
      </c>
      <c r="P3699">
        <f t="shared" si="287"/>
        <v>72</v>
      </c>
      <c r="Q3699" s="9" t="s">
        <v>1100</v>
      </c>
      <c r="R3699" s="9" t="s">
        <v>1101</v>
      </c>
      <c r="S3699" s="10">
        <f t="shared" si="288"/>
        <v>42479.465833333335</v>
      </c>
      <c r="T3699" s="10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86"/>
        <v>111</v>
      </c>
      <c r="P3700">
        <f t="shared" si="287"/>
        <v>40.630000000000003</v>
      </c>
      <c r="Q3700" s="9" t="s">
        <v>1100</v>
      </c>
      <c r="R3700" s="9" t="s">
        <v>1101</v>
      </c>
      <c r="S3700" s="10">
        <f t="shared" si="288"/>
        <v>42401.806562500002</v>
      </c>
      <c r="T3700" s="10">
        <f t="shared" si="289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86"/>
        <v>101</v>
      </c>
      <c r="P3701">
        <f t="shared" si="287"/>
        <v>63</v>
      </c>
      <c r="Q3701" s="9" t="s">
        <v>1100</v>
      </c>
      <c r="R3701" s="9" t="s">
        <v>1101</v>
      </c>
      <c r="S3701" s="10">
        <f t="shared" si="288"/>
        <v>41897.602037037039</v>
      </c>
      <c r="T3701" s="10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86"/>
        <v>121</v>
      </c>
      <c r="P3702">
        <f t="shared" si="287"/>
        <v>33.67</v>
      </c>
      <c r="Q3702" s="9" t="s">
        <v>1100</v>
      </c>
      <c r="R3702" s="9" t="s">
        <v>1101</v>
      </c>
      <c r="S3702" s="10">
        <f t="shared" si="288"/>
        <v>41882.585648148146</v>
      </c>
      <c r="T3702" s="10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86"/>
        <v>100</v>
      </c>
      <c r="P3703">
        <f t="shared" si="287"/>
        <v>38.590000000000003</v>
      </c>
      <c r="Q3703" s="9" t="s">
        <v>1100</v>
      </c>
      <c r="R3703" s="9" t="s">
        <v>1101</v>
      </c>
      <c r="S3703" s="10">
        <f t="shared" si="288"/>
        <v>42129.541585648149</v>
      </c>
      <c r="T3703" s="10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86"/>
        <v>109</v>
      </c>
      <c r="P3704">
        <f t="shared" si="287"/>
        <v>155.94999999999999</v>
      </c>
      <c r="Q3704" s="9" t="s">
        <v>1100</v>
      </c>
      <c r="R3704" s="9" t="s">
        <v>1101</v>
      </c>
      <c r="S3704" s="10">
        <f t="shared" si="288"/>
        <v>42524.53800925926</v>
      </c>
      <c r="T3704" s="10">
        <f t="shared" si="289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86"/>
        <v>123</v>
      </c>
      <c r="P3705">
        <f t="shared" si="287"/>
        <v>43.2</v>
      </c>
      <c r="Q3705" s="9" t="s">
        <v>1100</v>
      </c>
      <c r="R3705" s="9" t="s">
        <v>1101</v>
      </c>
      <c r="S3705" s="10">
        <f t="shared" si="288"/>
        <v>42556.504490740743</v>
      </c>
      <c r="T3705" s="10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86"/>
        <v>136</v>
      </c>
      <c r="P3706">
        <f t="shared" si="287"/>
        <v>15.15</v>
      </c>
      <c r="Q3706" s="9" t="s">
        <v>1100</v>
      </c>
      <c r="R3706" s="9" t="s">
        <v>1101</v>
      </c>
      <c r="S3706" s="10">
        <f t="shared" si="288"/>
        <v>42461.689745370371</v>
      </c>
      <c r="T3706" s="10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86"/>
        <v>103</v>
      </c>
      <c r="P3707">
        <f t="shared" si="287"/>
        <v>83.57</v>
      </c>
      <c r="Q3707" s="9" t="s">
        <v>1100</v>
      </c>
      <c r="R3707" s="9" t="s">
        <v>1101</v>
      </c>
      <c r="S3707" s="10">
        <f t="shared" si="288"/>
        <v>41792.542986111112</v>
      </c>
      <c r="T3707" s="10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86"/>
        <v>121</v>
      </c>
      <c r="P3708">
        <f t="shared" si="287"/>
        <v>140</v>
      </c>
      <c r="Q3708" s="9" t="s">
        <v>1100</v>
      </c>
      <c r="R3708" s="9" t="s">
        <v>1101</v>
      </c>
      <c r="S3708" s="10">
        <f t="shared" si="288"/>
        <v>41879.913761574076</v>
      </c>
      <c r="T3708" s="10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86"/>
        <v>186</v>
      </c>
      <c r="P3709">
        <f t="shared" si="287"/>
        <v>80.87</v>
      </c>
      <c r="Q3709" s="9" t="s">
        <v>1100</v>
      </c>
      <c r="R3709" s="9" t="s">
        <v>1101</v>
      </c>
      <c r="S3709" s="10">
        <f t="shared" si="288"/>
        <v>42552.048356481479</v>
      </c>
      <c r="T3709" s="10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86"/>
        <v>300</v>
      </c>
      <c r="P3710">
        <f t="shared" si="287"/>
        <v>53.85</v>
      </c>
      <c r="Q3710" s="9" t="s">
        <v>1100</v>
      </c>
      <c r="R3710" s="9" t="s">
        <v>1101</v>
      </c>
      <c r="S3710" s="10">
        <f t="shared" si="288"/>
        <v>41810.142199074071</v>
      </c>
      <c r="T3710" s="10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86"/>
        <v>108</v>
      </c>
      <c r="P3711">
        <f t="shared" si="287"/>
        <v>30.93</v>
      </c>
      <c r="Q3711" s="9" t="s">
        <v>1100</v>
      </c>
      <c r="R3711" s="9" t="s">
        <v>1101</v>
      </c>
      <c r="S3711" s="10">
        <f t="shared" si="288"/>
        <v>41785.707708333335</v>
      </c>
      <c r="T3711" s="10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86"/>
        <v>141</v>
      </c>
      <c r="P3712">
        <f t="shared" si="287"/>
        <v>67.959999999999994</v>
      </c>
      <c r="Q3712" s="9" t="s">
        <v>1100</v>
      </c>
      <c r="R3712" s="9" t="s">
        <v>1101</v>
      </c>
      <c r="S3712" s="10">
        <f t="shared" si="288"/>
        <v>42072.576249999998</v>
      </c>
      <c r="T3712" s="10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86"/>
        <v>114</v>
      </c>
      <c r="P3713">
        <f t="shared" si="287"/>
        <v>27.14</v>
      </c>
      <c r="Q3713" s="9" t="s">
        <v>1100</v>
      </c>
      <c r="R3713" s="9" t="s">
        <v>1101</v>
      </c>
      <c r="S3713" s="10">
        <f t="shared" si="288"/>
        <v>41779.724224537036</v>
      </c>
      <c r="T3713" s="10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ref="O3714:O3777" si="291">ROUND(E3714/D3714*100,0)</f>
        <v>154</v>
      </c>
      <c r="P3714">
        <f t="shared" si="287"/>
        <v>110.87</v>
      </c>
      <c r="Q3714" s="9" t="s">
        <v>1100</v>
      </c>
      <c r="R3714" s="9" t="s">
        <v>1101</v>
      </c>
      <c r="S3714" s="10">
        <f t="shared" si="288"/>
        <v>42134.172071759262</v>
      </c>
      <c r="T3714" s="10">
        <f t="shared" si="289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91"/>
        <v>102</v>
      </c>
      <c r="P3715">
        <f t="shared" ref="P3715:P3778" si="292">IFERROR(ROUND(E3715/L3715,2),0)</f>
        <v>106.84</v>
      </c>
      <c r="Q3715" s="9" t="s">
        <v>1100</v>
      </c>
      <c r="R3715" s="9" t="s">
        <v>1101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  <c r="U3715">
        <f t="shared" si="290"/>
        <v>2016</v>
      </c>
    </row>
    <row r="3716" spans="1:21" ht="43.2" x14ac:dyDescent="0.3">
      <c r="A3716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1"/>
        <v>102</v>
      </c>
      <c r="P3716">
        <f t="shared" si="292"/>
        <v>105.52</v>
      </c>
      <c r="Q3716" s="9" t="s">
        <v>1100</v>
      </c>
      <c r="R3716" s="9" t="s">
        <v>1101</v>
      </c>
      <c r="S3716" s="10">
        <f t="shared" si="293"/>
        <v>42118.556331018524</v>
      </c>
      <c r="T3716" s="10">
        <f t="shared" si="294"/>
        <v>42150.165972222225</v>
      </c>
      <c r="U3716">
        <f t="shared" si="290"/>
        <v>2015</v>
      </c>
    </row>
    <row r="3717" spans="1:21" ht="43.2" x14ac:dyDescent="0.3">
      <c r="A3717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1"/>
        <v>103</v>
      </c>
      <c r="P3717">
        <f t="shared" si="292"/>
        <v>132.96</v>
      </c>
      <c r="Q3717" s="9" t="s">
        <v>1100</v>
      </c>
      <c r="R3717" s="9" t="s">
        <v>1101</v>
      </c>
      <c r="S3717" s="10">
        <f t="shared" si="293"/>
        <v>42036.995590277773</v>
      </c>
      <c r="T3717" s="10">
        <f t="shared" si="294"/>
        <v>42094.536111111112</v>
      </c>
      <c r="U3717">
        <f t="shared" si="290"/>
        <v>2015</v>
      </c>
    </row>
    <row r="3718" spans="1:21" ht="43.2" x14ac:dyDescent="0.3">
      <c r="A3718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1"/>
        <v>156</v>
      </c>
      <c r="P3718">
        <f t="shared" si="292"/>
        <v>51.92</v>
      </c>
      <c r="Q3718" s="9" t="s">
        <v>1100</v>
      </c>
      <c r="R3718" s="9" t="s">
        <v>1101</v>
      </c>
      <c r="S3718" s="10">
        <f t="shared" si="293"/>
        <v>42360.887835648144</v>
      </c>
      <c r="T3718" s="10">
        <f t="shared" si="294"/>
        <v>42390.887835648144</v>
      </c>
      <c r="U3718">
        <f t="shared" si="290"/>
        <v>2015</v>
      </c>
    </row>
    <row r="3719" spans="1:21" ht="43.2" x14ac:dyDescent="0.3">
      <c r="A3719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1"/>
        <v>101</v>
      </c>
      <c r="P3719">
        <f t="shared" si="292"/>
        <v>310</v>
      </c>
      <c r="Q3719" s="9" t="s">
        <v>1100</v>
      </c>
      <c r="R3719" s="9" t="s">
        <v>1101</v>
      </c>
      <c r="S3719" s="10">
        <f t="shared" si="293"/>
        <v>42102.866307870368</v>
      </c>
      <c r="T3719" s="10">
        <f t="shared" si="294"/>
        <v>42133.866307870368</v>
      </c>
      <c r="U3719">
        <f t="shared" si="290"/>
        <v>2015</v>
      </c>
    </row>
    <row r="3720" spans="1:21" ht="43.2" x14ac:dyDescent="0.3">
      <c r="A3720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1"/>
        <v>239</v>
      </c>
      <c r="P3720">
        <f t="shared" si="292"/>
        <v>26.02</v>
      </c>
      <c r="Q3720" s="9" t="s">
        <v>1100</v>
      </c>
      <c r="R3720" s="9" t="s">
        <v>1101</v>
      </c>
      <c r="S3720" s="10">
        <f t="shared" si="293"/>
        <v>42032.716145833328</v>
      </c>
      <c r="T3720" s="10">
        <f t="shared" si="294"/>
        <v>42062.716145833328</v>
      </c>
      <c r="U3720">
        <f t="shared" si="290"/>
        <v>2015</v>
      </c>
    </row>
    <row r="3721" spans="1:21" ht="28.8" x14ac:dyDescent="0.3">
      <c r="A3721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1"/>
        <v>210</v>
      </c>
      <c r="P3721">
        <f t="shared" si="292"/>
        <v>105</v>
      </c>
      <c r="Q3721" s="9" t="s">
        <v>1100</v>
      </c>
      <c r="R3721" s="9" t="s">
        <v>1101</v>
      </c>
      <c r="S3721" s="10">
        <f t="shared" si="293"/>
        <v>42147.729930555557</v>
      </c>
      <c r="T3721" s="10">
        <f t="shared" si="294"/>
        <v>42177.729930555557</v>
      </c>
      <c r="U3721">
        <f t="shared" si="290"/>
        <v>2015</v>
      </c>
    </row>
    <row r="3722" spans="1:21" ht="28.8" x14ac:dyDescent="0.3">
      <c r="A3722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1"/>
        <v>105</v>
      </c>
      <c r="P3722">
        <f t="shared" si="292"/>
        <v>86.23</v>
      </c>
      <c r="Q3722" s="9" t="s">
        <v>1100</v>
      </c>
      <c r="R3722" s="9" t="s">
        <v>1101</v>
      </c>
      <c r="S3722" s="10">
        <f t="shared" si="293"/>
        <v>42165.993125000001</v>
      </c>
      <c r="T3722" s="10">
        <f t="shared" si="294"/>
        <v>42187.993125000001</v>
      </c>
      <c r="U3722">
        <f t="shared" si="290"/>
        <v>2015</v>
      </c>
    </row>
    <row r="3723" spans="1:21" ht="57.6" x14ac:dyDescent="0.3">
      <c r="A3723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1"/>
        <v>101</v>
      </c>
      <c r="P3723">
        <f t="shared" si="292"/>
        <v>114.55</v>
      </c>
      <c r="Q3723" s="9" t="s">
        <v>1100</v>
      </c>
      <c r="R3723" s="9" t="s">
        <v>1101</v>
      </c>
      <c r="S3723" s="10">
        <f t="shared" si="293"/>
        <v>41927.936157407406</v>
      </c>
      <c r="T3723" s="10">
        <f t="shared" si="294"/>
        <v>41948.977824074071</v>
      </c>
      <c r="U3723">
        <f t="shared" si="290"/>
        <v>2014</v>
      </c>
    </row>
    <row r="3724" spans="1:21" ht="57.6" x14ac:dyDescent="0.3">
      <c r="A3724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1"/>
        <v>111</v>
      </c>
      <c r="P3724">
        <f t="shared" si="292"/>
        <v>47.66</v>
      </c>
      <c r="Q3724" s="9" t="s">
        <v>1100</v>
      </c>
      <c r="R3724" s="9" t="s">
        <v>1101</v>
      </c>
      <c r="S3724" s="10">
        <f t="shared" si="293"/>
        <v>42381.671840277777</v>
      </c>
      <c r="T3724" s="10">
        <f t="shared" si="294"/>
        <v>42411.957638888889</v>
      </c>
      <c r="U3724">
        <f t="shared" si="290"/>
        <v>2016</v>
      </c>
    </row>
    <row r="3725" spans="1:21" ht="28.8" x14ac:dyDescent="0.3">
      <c r="A372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1"/>
        <v>102</v>
      </c>
      <c r="P3725">
        <f t="shared" si="292"/>
        <v>72.89</v>
      </c>
      <c r="Q3725" s="9" t="s">
        <v>1100</v>
      </c>
      <c r="R3725" s="9" t="s">
        <v>1101</v>
      </c>
      <c r="S3725" s="10">
        <f t="shared" si="293"/>
        <v>41943.753032407411</v>
      </c>
      <c r="T3725" s="10">
        <f t="shared" si="294"/>
        <v>41973.794699074075</v>
      </c>
      <c r="U3725">
        <f t="shared" si="290"/>
        <v>2014</v>
      </c>
    </row>
    <row r="3726" spans="1:21" ht="43.2" x14ac:dyDescent="0.3">
      <c r="A3726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1"/>
        <v>103</v>
      </c>
      <c r="P3726">
        <f t="shared" si="292"/>
        <v>49.55</v>
      </c>
      <c r="Q3726" s="9" t="s">
        <v>1100</v>
      </c>
      <c r="R3726" s="9" t="s">
        <v>1101</v>
      </c>
      <c r="S3726" s="10">
        <f t="shared" si="293"/>
        <v>42465.491435185191</v>
      </c>
      <c r="T3726" s="10">
        <f t="shared" si="294"/>
        <v>42494.958333333328</v>
      </c>
      <c r="U3726">
        <f t="shared" si="290"/>
        <v>2016</v>
      </c>
    </row>
    <row r="3727" spans="1:21" ht="43.2" x14ac:dyDescent="0.3">
      <c r="A3727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1"/>
        <v>127</v>
      </c>
      <c r="P3727">
        <f t="shared" si="292"/>
        <v>25.4</v>
      </c>
      <c r="Q3727" s="9" t="s">
        <v>1100</v>
      </c>
      <c r="R3727" s="9" t="s">
        <v>1101</v>
      </c>
      <c r="S3727" s="10">
        <f t="shared" si="293"/>
        <v>42401.945219907408</v>
      </c>
      <c r="T3727" s="10">
        <f t="shared" si="294"/>
        <v>42418.895833333328</v>
      </c>
      <c r="U3727">
        <f t="shared" si="290"/>
        <v>2016</v>
      </c>
    </row>
    <row r="3728" spans="1:21" ht="43.2" x14ac:dyDescent="0.3">
      <c r="A3728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1"/>
        <v>339</v>
      </c>
      <c r="P3728">
        <f t="shared" si="292"/>
        <v>62.59</v>
      </c>
      <c r="Q3728" s="9" t="s">
        <v>1100</v>
      </c>
      <c r="R3728" s="9" t="s">
        <v>1101</v>
      </c>
      <c r="S3728" s="10">
        <f t="shared" si="293"/>
        <v>42462.140868055561</v>
      </c>
      <c r="T3728" s="10">
        <f t="shared" si="294"/>
        <v>42489.875</v>
      </c>
      <c r="U3728">
        <f t="shared" si="290"/>
        <v>2016</v>
      </c>
    </row>
    <row r="3729" spans="1:21" ht="43.2" x14ac:dyDescent="0.3">
      <c r="A3729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1"/>
        <v>101</v>
      </c>
      <c r="P3729">
        <f t="shared" si="292"/>
        <v>61.06</v>
      </c>
      <c r="Q3729" s="9" t="s">
        <v>1100</v>
      </c>
      <c r="R3729" s="9" t="s">
        <v>1101</v>
      </c>
      <c r="S3729" s="10">
        <f t="shared" si="293"/>
        <v>42632.348310185189</v>
      </c>
      <c r="T3729" s="10">
        <f t="shared" si="294"/>
        <v>42663.204861111109</v>
      </c>
      <c r="U3729">
        <f t="shared" si="290"/>
        <v>2016</v>
      </c>
    </row>
    <row r="3730" spans="1:21" ht="43.2" x14ac:dyDescent="0.3">
      <c r="A3730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1"/>
        <v>9</v>
      </c>
      <c r="P3730">
        <f t="shared" si="292"/>
        <v>60.06</v>
      </c>
      <c r="Q3730" s="9" t="s">
        <v>1100</v>
      </c>
      <c r="R3730" s="9" t="s">
        <v>1101</v>
      </c>
      <c r="S3730" s="10">
        <f t="shared" si="293"/>
        <v>42205.171018518522</v>
      </c>
      <c r="T3730" s="10">
        <f t="shared" si="294"/>
        <v>42235.171018518522</v>
      </c>
      <c r="U3730">
        <f t="shared" si="290"/>
        <v>2015</v>
      </c>
    </row>
    <row r="3731" spans="1:21" ht="43.2" x14ac:dyDescent="0.3">
      <c r="A3731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1"/>
        <v>7</v>
      </c>
      <c r="P3731">
        <f t="shared" si="292"/>
        <v>72.400000000000006</v>
      </c>
      <c r="Q3731" s="9" t="s">
        <v>1100</v>
      </c>
      <c r="R3731" s="9" t="s">
        <v>1101</v>
      </c>
      <c r="S3731" s="10">
        <f t="shared" si="293"/>
        <v>42041.205000000002</v>
      </c>
      <c r="T3731" s="10">
        <f t="shared" si="294"/>
        <v>42086.16333333333</v>
      </c>
      <c r="U3731">
        <f t="shared" si="290"/>
        <v>2015</v>
      </c>
    </row>
    <row r="3732" spans="1:21" ht="43.2" x14ac:dyDescent="0.3">
      <c r="A3732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1"/>
        <v>10</v>
      </c>
      <c r="P3732">
        <f t="shared" si="292"/>
        <v>100</v>
      </c>
      <c r="Q3732" s="9" t="s">
        <v>1100</v>
      </c>
      <c r="R3732" s="9" t="s">
        <v>1101</v>
      </c>
      <c r="S3732" s="10">
        <f t="shared" si="293"/>
        <v>42203.677766203706</v>
      </c>
      <c r="T3732" s="10">
        <f t="shared" si="294"/>
        <v>42233.677766203706</v>
      </c>
      <c r="U3732">
        <f t="shared" si="290"/>
        <v>2015</v>
      </c>
    </row>
    <row r="3733" spans="1:21" ht="43.2" x14ac:dyDescent="0.3">
      <c r="A3733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1"/>
        <v>11</v>
      </c>
      <c r="P3733">
        <f t="shared" si="292"/>
        <v>51.67</v>
      </c>
      <c r="Q3733" s="9" t="s">
        <v>1100</v>
      </c>
      <c r="R3733" s="9" t="s">
        <v>1101</v>
      </c>
      <c r="S3733" s="10">
        <f t="shared" si="293"/>
        <v>41983.752847222218</v>
      </c>
      <c r="T3733" s="10">
        <f t="shared" si="294"/>
        <v>42014.140972222223</v>
      </c>
      <c r="U3733">
        <f t="shared" si="290"/>
        <v>2014</v>
      </c>
    </row>
    <row r="3734" spans="1:21" ht="43.2" x14ac:dyDescent="0.3">
      <c r="A3734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1"/>
        <v>15</v>
      </c>
      <c r="P3734">
        <f t="shared" si="292"/>
        <v>32.75</v>
      </c>
      <c r="Q3734" s="9" t="s">
        <v>1100</v>
      </c>
      <c r="R3734" s="9" t="s">
        <v>1101</v>
      </c>
      <c r="S3734" s="10">
        <f t="shared" si="293"/>
        <v>41968.677465277782</v>
      </c>
      <c r="T3734" s="10">
        <f t="shared" si="294"/>
        <v>42028.5</v>
      </c>
      <c r="U3734">
        <f t="shared" si="290"/>
        <v>2014</v>
      </c>
    </row>
    <row r="3735" spans="1:21" ht="43.2" x14ac:dyDescent="0.3">
      <c r="A373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1"/>
        <v>0</v>
      </c>
      <c r="P3735">
        <f t="shared" si="292"/>
        <v>0</v>
      </c>
      <c r="Q3735" s="9" t="s">
        <v>1100</v>
      </c>
      <c r="R3735" s="9" t="s">
        <v>1101</v>
      </c>
      <c r="S3735" s="10">
        <f t="shared" si="293"/>
        <v>42103.024398148147</v>
      </c>
      <c r="T3735" s="10">
        <f t="shared" si="294"/>
        <v>42112.9375</v>
      </c>
      <c r="U3735">
        <f t="shared" si="290"/>
        <v>2015</v>
      </c>
    </row>
    <row r="3736" spans="1:21" ht="57.6" x14ac:dyDescent="0.3">
      <c r="A3736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1"/>
        <v>28</v>
      </c>
      <c r="P3736">
        <f t="shared" si="292"/>
        <v>61</v>
      </c>
      <c r="Q3736" s="9" t="s">
        <v>1100</v>
      </c>
      <c r="R3736" s="9" t="s">
        <v>1101</v>
      </c>
      <c r="S3736" s="10">
        <f t="shared" si="293"/>
        <v>42089.901574074072</v>
      </c>
      <c r="T3736" s="10">
        <f t="shared" si="294"/>
        <v>42149.901574074072</v>
      </c>
      <c r="U3736">
        <f t="shared" si="290"/>
        <v>2015</v>
      </c>
    </row>
    <row r="3737" spans="1:21" ht="28.8" x14ac:dyDescent="0.3">
      <c r="A3737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1"/>
        <v>13</v>
      </c>
      <c r="P3737">
        <f t="shared" si="292"/>
        <v>10</v>
      </c>
      <c r="Q3737" s="9" t="s">
        <v>1100</v>
      </c>
      <c r="R3737" s="9" t="s">
        <v>1101</v>
      </c>
      <c r="S3737" s="10">
        <f t="shared" si="293"/>
        <v>42122.693159722221</v>
      </c>
      <c r="T3737" s="10">
        <f t="shared" si="294"/>
        <v>42152.693159722221</v>
      </c>
      <c r="U3737">
        <f t="shared" si="290"/>
        <v>2015</v>
      </c>
    </row>
    <row r="3738" spans="1:21" ht="43.2" x14ac:dyDescent="0.3">
      <c r="A3738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1"/>
        <v>1</v>
      </c>
      <c r="P3738">
        <f t="shared" si="292"/>
        <v>10</v>
      </c>
      <c r="Q3738" s="9" t="s">
        <v>1100</v>
      </c>
      <c r="R3738" s="9" t="s">
        <v>1101</v>
      </c>
      <c r="S3738" s="10">
        <f t="shared" si="293"/>
        <v>42048.711724537032</v>
      </c>
      <c r="T3738" s="10">
        <f t="shared" si="294"/>
        <v>42086.75</v>
      </c>
      <c r="U3738">
        <f t="shared" si="290"/>
        <v>2015</v>
      </c>
    </row>
    <row r="3739" spans="1:21" ht="43.2" x14ac:dyDescent="0.3">
      <c r="A3739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1"/>
        <v>21</v>
      </c>
      <c r="P3739">
        <f t="shared" si="292"/>
        <v>37.5</v>
      </c>
      <c r="Q3739" s="9" t="s">
        <v>1100</v>
      </c>
      <c r="R3739" s="9" t="s">
        <v>1101</v>
      </c>
      <c r="S3739" s="10">
        <f t="shared" si="293"/>
        <v>42297.691006944442</v>
      </c>
      <c r="T3739" s="10">
        <f t="shared" si="294"/>
        <v>42320.290972222225</v>
      </c>
      <c r="U3739">
        <f t="shared" si="290"/>
        <v>2015</v>
      </c>
    </row>
    <row r="3740" spans="1:21" ht="28.8" x14ac:dyDescent="0.3">
      <c r="A3740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1"/>
        <v>18</v>
      </c>
      <c r="P3740">
        <f t="shared" si="292"/>
        <v>45</v>
      </c>
      <c r="Q3740" s="9" t="s">
        <v>1100</v>
      </c>
      <c r="R3740" s="9" t="s">
        <v>1101</v>
      </c>
      <c r="S3740" s="10">
        <f t="shared" si="293"/>
        <v>41813.938715277778</v>
      </c>
      <c r="T3740" s="10">
        <f t="shared" si="294"/>
        <v>41835.916666666664</v>
      </c>
      <c r="U3740">
        <f t="shared" si="290"/>
        <v>2014</v>
      </c>
    </row>
    <row r="3741" spans="1:21" ht="43.2" x14ac:dyDescent="0.3">
      <c r="A3741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1"/>
        <v>20</v>
      </c>
      <c r="P3741">
        <f t="shared" si="292"/>
        <v>100.63</v>
      </c>
      <c r="Q3741" s="9" t="s">
        <v>1100</v>
      </c>
      <c r="R3741" s="9" t="s">
        <v>1101</v>
      </c>
      <c r="S3741" s="10">
        <f t="shared" si="293"/>
        <v>42548.449861111112</v>
      </c>
      <c r="T3741" s="10">
        <f t="shared" si="294"/>
        <v>42568.449861111112</v>
      </c>
      <c r="U3741">
        <f t="shared" si="290"/>
        <v>2016</v>
      </c>
    </row>
    <row r="3742" spans="1:21" ht="43.2" x14ac:dyDescent="0.3">
      <c r="A3742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1"/>
        <v>18</v>
      </c>
      <c r="P3742">
        <f t="shared" si="292"/>
        <v>25.57</v>
      </c>
      <c r="Q3742" s="9" t="s">
        <v>1100</v>
      </c>
      <c r="R3742" s="9" t="s">
        <v>1101</v>
      </c>
      <c r="S3742" s="10">
        <f t="shared" si="293"/>
        <v>41833.089756944442</v>
      </c>
      <c r="T3742" s="10">
        <f t="shared" si="294"/>
        <v>41863.079143518517</v>
      </c>
      <c r="U3742">
        <f t="shared" si="290"/>
        <v>2014</v>
      </c>
    </row>
    <row r="3743" spans="1:21" ht="43.2" x14ac:dyDescent="0.3">
      <c r="A3743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1"/>
        <v>0</v>
      </c>
      <c r="P3743">
        <f t="shared" si="292"/>
        <v>0</v>
      </c>
      <c r="Q3743" s="9" t="s">
        <v>1100</v>
      </c>
      <c r="R3743" s="9" t="s">
        <v>1101</v>
      </c>
      <c r="S3743" s="10">
        <f t="shared" si="293"/>
        <v>42325.920717592591</v>
      </c>
      <c r="T3743" s="10">
        <f t="shared" si="294"/>
        <v>42355.920717592591</v>
      </c>
      <c r="U3743">
        <f t="shared" si="290"/>
        <v>2015</v>
      </c>
    </row>
    <row r="3744" spans="1:21" ht="43.2" x14ac:dyDescent="0.3">
      <c r="A3744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1"/>
        <v>2</v>
      </c>
      <c r="P3744">
        <f t="shared" si="292"/>
        <v>25</v>
      </c>
      <c r="Q3744" s="9" t="s">
        <v>1100</v>
      </c>
      <c r="R3744" s="9" t="s">
        <v>1101</v>
      </c>
      <c r="S3744" s="10">
        <f t="shared" si="293"/>
        <v>41858.214629629627</v>
      </c>
      <c r="T3744" s="10">
        <f t="shared" si="294"/>
        <v>41888.214629629627</v>
      </c>
      <c r="U3744">
        <f t="shared" si="290"/>
        <v>2014</v>
      </c>
    </row>
    <row r="3745" spans="1:21" ht="28.8" x14ac:dyDescent="0.3">
      <c r="A374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1"/>
        <v>0</v>
      </c>
      <c r="P3745">
        <f t="shared" si="292"/>
        <v>0</v>
      </c>
      <c r="Q3745" s="9" t="s">
        <v>1100</v>
      </c>
      <c r="R3745" s="9" t="s">
        <v>1101</v>
      </c>
      <c r="S3745" s="10">
        <f t="shared" si="293"/>
        <v>41793.710231481484</v>
      </c>
      <c r="T3745" s="10">
        <f t="shared" si="294"/>
        <v>41823.710231481484</v>
      </c>
      <c r="U3745">
        <f t="shared" si="290"/>
        <v>2014</v>
      </c>
    </row>
    <row r="3746" spans="1:21" ht="57.6" x14ac:dyDescent="0.3">
      <c r="A3746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1"/>
        <v>0</v>
      </c>
      <c r="P3746">
        <f t="shared" si="292"/>
        <v>0</v>
      </c>
      <c r="Q3746" s="9" t="s">
        <v>1100</v>
      </c>
      <c r="R3746" s="9" t="s">
        <v>1101</v>
      </c>
      <c r="S3746" s="10">
        <f t="shared" si="293"/>
        <v>41793.814259259263</v>
      </c>
      <c r="T3746" s="10">
        <f t="shared" si="294"/>
        <v>41825.165972222225</v>
      </c>
      <c r="U3746">
        <f t="shared" si="290"/>
        <v>2014</v>
      </c>
    </row>
    <row r="3747" spans="1:21" ht="43.2" x14ac:dyDescent="0.3">
      <c r="A3747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1"/>
        <v>10</v>
      </c>
      <c r="P3747">
        <f t="shared" si="292"/>
        <v>10</v>
      </c>
      <c r="Q3747" s="9" t="s">
        <v>1100</v>
      </c>
      <c r="R3747" s="9" t="s">
        <v>1101</v>
      </c>
      <c r="S3747" s="10">
        <f t="shared" si="293"/>
        <v>41831.697939814818</v>
      </c>
      <c r="T3747" s="10">
        <f t="shared" si="294"/>
        <v>41861.697939814818</v>
      </c>
      <c r="U3747">
        <f t="shared" si="290"/>
        <v>2014</v>
      </c>
    </row>
    <row r="3748" spans="1:21" x14ac:dyDescent="0.3">
      <c r="A3748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1"/>
        <v>2</v>
      </c>
      <c r="P3748">
        <f t="shared" si="292"/>
        <v>202</v>
      </c>
      <c r="Q3748" s="9" t="s">
        <v>1100</v>
      </c>
      <c r="R3748" s="9" t="s">
        <v>1101</v>
      </c>
      <c r="S3748" s="10">
        <f t="shared" si="293"/>
        <v>42621.389340277776</v>
      </c>
      <c r="T3748" s="10">
        <f t="shared" si="294"/>
        <v>42651.389340277776</v>
      </c>
      <c r="U3748">
        <f t="shared" si="290"/>
        <v>2016</v>
      </c>
    </row>
    <row r="3749" spans="1:21" ht="28.8" x14ac:dyDescent="0.3">
      <c r="A3749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1"/>
        <v>1</v>
      </c>
      <c r="P3749">
        <f t="shared" si="292"/>
        <v>25</v>
      </c>
      <c r="Q3749" s="9" t="s">
        <v>1100</v>
      </c>
      <c r="R3749" s="9" t="s">
        <v>1101</v>
      </c>
      <c r="S3749" s="10">
        <f t="shared" si="293"/>
        <v>42164.299722222218</v>
      </c>
      <c r="T3749" s="10">
        <f t="shared" si="294"/>
        <v>42190.957638888889</v>
      </c>
      <c r="U3749">
        <f t="shared" si="290"/>
        <v>2015</v>
      </c>
    </row>
    <row r="3750" spans="1:21" ht="43.2" x14ac:dyDescent="0.3">
      <c r="A3750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1"/>
        <v>104</v>
      </c>
      <c r="P3750">
        <f t="shared" si="292"/>
        <v>99.54</v>
      </c>
      <c r="Q3750" s="9" t="s">
        <v>1100</v>
      </c>
      <c r="R3750" s="9" t="s">
        <v>5987</v>
      </c>
      <c r="S3750" s="10">
        <f t="shared" si="293"/>
        <v>42395.706435185188</v>
      </c>
      <c r="T3750" s="10">
        <f t="shared" si="294"/>
        <v>42416.249305555553</v>
      </c>
      <c r="U3750">
        <f t="shared" si="290"/>
        <v>2016</v>
      </c>
    </row>
    <row r="3751" spans="1:21" ht="43.2" x14ac:dyDescent="0.3">
      <c r="A3751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1"/>
        <v>105</v>
      </c>
      <c r="P3751">
        <f t="shared" si="292"/>
        <v>75</v>
      </c>
      <c r="Q3751" s="9" t="s">
        <v>1100</v>
      </c>
      <c r="R3751" s="9" t="s">
        <v>5987</v>
      </c>
      <c r="S3751" s="10">
        <f t="shared" si="293"/>
        <v>42458.127175925925</v>
      </c>
      <c r="T3751" s="10">
        <f t="shared" si="294"/>
        <v>42489.165972222225</v>
      </c>
      <c r="U3751">
        <f t="shared" si="290"/>
        <v>2016</v>
      </c>
    </row>
    <row r="3752" spans="1:21" ht="86.4" x14ac:dyDescent="0.3">
      <c r="A3752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1"/>
        <v>100</v>
      </c>
      <c r="P3752">
        <f t="shared" si="292"/>
        <v>215.25</v>
      </c>
      <c r="Q3752" s="9" t="s">
        <v>1100</v>
      </c>
      <c r="R3752" s="9" t="s">
        <v>5987</v>
      </c>
      <c r="S3752" s="10">
        <f t="shared" si="293"/>
        <v>42016.981574074074</v>
      </c>
      <c r="T3752" s="10">
        <f t="shared" si="294"/>
        <v>42045.332638888889</v>
      </c>
      <c r="U3752">
        <f t="shared" si="290"/>
        <v>2015</v>
      </c>
    </row>
    <row r="3753" spans="1:21" ht="43.2" x14ac:dyDescent="0.3">
      <c r="A3753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1"/>
        <v>133</v>
      </c>
      <c r="P3753">
        <f t="shared" si="292"/>
        <v>120.55</v>
      </c>
      <c r="Q3753" s="9" t="s">
        <v>1100</v>
      </c>
      <c r="R3753" s="9" t="s">
        <v>5987</v>
      </c>
      <c r="S3753" s="10">
        <f t="shared" si="293"/>
        <v>42403.035567129627</v>
      </c>
      <c r="T3753" s="10">
        <f t="shared" si="294"/>
        <v>42462.993900462956</v>
      </c>
      <c r="U3753">
        <f t="shared" si="290"/>
        <v>2016</v>
      </c>
    </row>
    <row r="3754" spans="1:21" ht="57.6" x14ac:dyDescent="0.3">
      <c r="A3754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1"/>
        <v>113</v>
      </c>
      <c r="P3754">
        <f t="shared" si="292"/>
        <v>37.67</v>
      </c>
      <c r="Q3754" s="9" t="s">
        <v>1100</v>
      </c>
      <c r="R3754" s="9" t="s">
        <v>5987</v>
      </c>
      <c r="S3754" s="10">
        <f t="shared" si="293"/>
        <v>42619.802488425921</v>
      </c>
      <c r="T3754" s="10">
        <f t="shared" si="294"/>
        <v>42659.875</v>
      </c>
      <c r="U3754">
        <f t="shared" si="290"/>
        <v>2016</v>
      </c>
    </row>
    <row r="3755" spans="1:21" ht="43.2" x14ac:dyDescent="0.3">
      <c r="A375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1"/>
        <v>103</v>
      </c>
      <c r="P3755">
        <f t="shared" si="292"/>
        <v>172.23</v>
      </c>
      <c r="Q3755" s="9" t="s">
        <v>1100</v>
      </c>
      <c r="R3755" s="9" t="s">
        <v>5987</v>
      </c>
      <c r="S3755" s="10">
        <f t="shared" si="293"/>
        <v>42128.824074074073</v>
      </c>
      <c r="T3755" s="10">
        <f t="shared" si="294"/>
        <v>42158</v>
      </c>
      <c r="U3755">
        <f t="shared" si="290"/>
        <v>2015</v>
      </c>
    </row>
    <row r="3756" spans="1:21" ht="43.2" x14ac:dyDescent="0.3">
      <c r="A3756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1"/>
        <v>120</v>
      </c>
      <c r="P3756">
        <f t="shared" si="292"/>
        <v>111.11</v>
      </c>
      <c r="Q3756" s="9" t="s">
        <v>1100</v>
      </c>
      <c r="R3756" s="9" t="s">
        <v>5987</v>
      </c>
      <c r="S3756" s="10">
        <f t="shared" si="293"/>
        <v>41808.881215277775</v>
      </c>
      <c r="T3756" s="10">
        <f t="shared" si="294"/>
        <v>41846.207638888889</v>
      </c>
      <c r="U3756">
        <f t="shared" si="290"/>
        <v>2014</v>
      </c>
    </row>
    <row r="3757" spans="1:21" ht="43.2" x14ac:dyDescent="0.3">
      <c r="A3757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1"/>
        <v>130</v>
      </c>
      <c r="P3757">
        <f t="shared" si="292"/>
        <v>25.46</v>
      </c>
      <c r="Q3757" s="9" t="s">
        <v>1100</v>
      </c>
      <c r="R3757" s="9" t="s">
        <v>5987</v>
      </c>
      <c r="S3757" s="10">
        <f t="shared" si="293"/>
        <v>42445.866979166662</v>
      </c>
      <c r="T3757" s="10">
        <f t="shared" si="294"/>
        <v>42475.866979166662</v>
      </c>
      <c r="U3757">
        <f t="shared" si="290"/>
        <v>2016</v>
      </c>
    </row>
    <row r="3758" spans="1:21" ht="43.2" x14ac:dyDescent="0.3">
      <c r="A3758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1"/>
        <v>101</v>
      </c>
      <c r="P3758">
        <f t="shared" si="292"/>
        <v>267.64999999999998</v>
      </c>
      <c r="Q3758" s="9" t="s">
        <v>1100</v>
      </c>
      <c r="R3758" s="9" t="s">
        <v>5987</v>
      </c>
      <c r="S3758" s="10">
        <f t="shared" si="293"/>
        <v>41771.814791666664</v>
      </c>
      <c r="T3758" s="10">
        <f t="shared" si="294"/>
        <v>41801.814791666664</v>
      </c>
      <c r="U3758">
        <f t="shared" ref="U3758:U3821" si="295">YEAR(S3758)</f>
        <v>2014</v>
      </c>
    </row>
    <row r="3759" spans="1:21" ht="43.2" x14ac:dyDescent="0.3">
      <c r="A3759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1"/>
        <v>109</v>
      </c>
      <c r="P3759">
        <f t="shared" si="292"/>
        <v>75.959999999999994</v>
      </c>
      <c r="Q3759" s="9" t="s">
        <v>1100</v>
      </c>
      <c r="R3759" s="9" t="s">
        <v>5987</v>
      </c>
      <c r="S3759" s="10">
        <f t="shared" si="293"/>
        <v>41954.850868055553</v>
      </c>
      <c r="T3759" s="10">
        <f t="shared" si="294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1"/>
        <v>102</v>
      </c>
      <c r="P3760">
        <f t="shared" si="292"/>
        <v>59.04</v>
      </c>
      <c r="Q3760" s="9" t="s">
        <v>1100</v>
      </c>
      <c r="R3760" s="9" t="s">
        <v>5987</v>
      </c>
      <c r="S3760" s="10">
        <f t="shared" si="293"/>
        <v>41747.471504629626</v>
      </c>
      <c r="T3760" s="10">
        <f t="shared" si="294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1"/>
        <v>110</v>
      </c>
      <c r="P3761">
        <f t="shared" si="292"/>
        <v>50.11</v>
      </c>
      <c r="Q3761" s="9" t="s">
        <v>1100</v>
      </c>
      <c r="R3761" s="9" t="s">
        <v>5987</v>
      </c>
      <c r="S3761" s="10">
        <f t="shared" si="293"/>
        <v>42182.108252314814</v>
      </c>
      <c r="T3761" s="10">
        <f t="shared" si="294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91"/>
        <v>101</v>
      </c>
      <c r="P3762">
        <f t="shared" si="292"/>
        <v>55.5</v>
      </c>
      <c r="Q3762" s="9" t="s">
        <v>1100</v>
      </c>
      <c r="R3762" s="9" t="s">
        <v>5987</v>
      </c>
      <c r="S3762" s="10">
        <f t="shared" si="293"/>
        <v>41739.525300925925</v>
      </c>
      <c r="T3762" s="10">
        <f t="shared" si="294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1"/>
        <v>100</v>
      </c>
      <c r="P3763">
        <f t="shared" si="292"/>
        <v>166.67</v>
      </c>
      <c r="Q3763" s="9" t="s">
        <v>1100</v>
      </c>
      <c r="R3763" s="9" t="s">
        <v>5987</v>
      </c>
      <c r="S3763" s="10">
        <f t="shared" si="293"/>
        <v>42173.466863425929</v>
      </c>
      <c r="T3763" s="10">
        <f t="shared" si="294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1"/>
        <v>106</v>
      </c>
      <c r="P3764">
        <f t="shared" si="292"/>
        <v>47.43</v>
      </c>
      <c r="Q3764" s="9" t="s">
        <v>1100</v>
      </c>
      <c r="R3764" s="9" t="s">
        <v>5987</v>
      </c>
      <c r="S3764" s="10">
        <f t="shared" si="293"/>
        <v>42193.813530092593</v>
      </c>
      <c r="T3764" s="10">
        <f t="shared" si="294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1"/>
        <v>100</v>
      </c>
      <c r="P3765">
        <f t="shared" si="292"/>
        <v>64.94</v>
      </c>
      <c r="Q3765" s="9" t="s">
        <v>1100</v>
      </c>
      <c r="R3765" s="9" t="s">
        <v>5987</v>
      </c>
      <c r="S3765" s="10">
        <f t="shared" si="293"/>
        <v>42065.750300925924</v>
      </c>
      <c r="T3765" s="10">
        <f t="shared" si="294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1"/>
        <v>100</v>
      </c>
      <c r="P3766">
        <f t="shared" si="292"/>
        <v>55.56</v>
      </c>
      <c r="Q3766" s="9" t="s">
        <v>1100</v>
      </c>
      <c r="R3766" s="9" t="s">
        <v>5987</v>
      </c>
      <c r="S3766" s="10">
        <f t="shared" si="293"/>
        <v>42499.842962962968</v>
      </c>
      <c r="T3766" s="10">
        <f t="shared" si="294"/>
        <v>42519.024999999994</v>
      </c>
      <c r="U3766">
        <f t="shared" si="295"/>
        <v>2016</v>
      </c>
    </row>
    <row r="3767" spans="1:21" ht="43.2" x14ac:dyDescent="0.3">
      <c r="A3767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1"/>
        <v>113</v>
      </c>
      <c r="P3767">
        <f t="shared" si="292"/>
        <v>74.22</v>
      </c>
      <c r="Q3767" s="9" t="s">
        <v>1100</v>
      </c>
      <c r="R3767" s="9" t="s">
        <v>5987</v>
      </c>
      <c r="S3767" s="10">
        <f t="shared" si="293"/>
        <v>41820.776412037041</v>
      </c>
      <c r="T3767" s="10">
        <f t="shared" si="294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1"/>
        <v>103</v>
      </c>
      <c r="P3768">
        <f t="shared" si="292"/>
        <v>106.93</v>
      </c>
      <c r="Q3768" s="9" t="s">
        <v>1100</v>
      </c>
      <c r="R3768" s="9" t="s">
        <v>5987</v>
      </c>
      <c r="S3768" s="10">
        <f t="shared" si="293"/>
        <v>41788.167187500003</v>
      </c>
      <c r="T3768" s="10">
        <f t="shared" si="294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1"/>
        <v>117</v>
      </c>
      <c r="P3769">
        <f t="shared" si="292"/>
        <v>41.7</v>
      </c>
      <c r="Q3769" s="9" t="s">
        <v>1100</v>
      </c>
      <c r="R3769" s="9" t="s">
        <v>5987</v>
      </c>
      <c r="S3769" s="10">
        <f t="shared" si="293"/>
        <v>42050.019641203704</v>
      </c>
      <c r="T3769" s="10">
        <f t="shared" si="294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1"/>
        <v>108</v>
      </c>
      <c r="P3770">
        <f t="shared" si="292"/>
        <v>74.239999999999995</v>
      </c>
      <c r="Q3770" s="9" t="s">
        <v>1100</v>
      </c>
      <c r="R3770" s="9" t="s">
        <v>5987</v>
      </c>
      <c r="S3770" s="10">
        <f t="shared" si="293"/>
        <v>41772.727893518517</v>
      </c>
      <c r="T3770" s="10">
        <f t="shared" si="294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1"/>
        <v>100</v>
      </c>
      <c r="P3771">
        <f t="shared" si="292"/>
        <v>73.33</v>
      </c>
      <c r="Q3771" s="9" t="s">
        <v>1100</v>
      </c>
      <c r="R3771" s="9" t="s">
        <v>5987</v>
      </c>
      <c r="S3771" s="10">
        <f t="shared" si="293"/>
        <v>42445.598136574074</v>
      </c>
      <c r="T3771" s="10">
        <f t="shared" si="294"/>
        <v>42475.598136574074</v>
      </c>
      <c r="U3771">
        <f t="shared" si="295"/>
        <v>2016</v>
      </c>
    </row>
    <row r="3772" spans="1:21" ht="43.2" x14ac:dyDescent="0.3">
      <c r="A3772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1"/>
        <v>100</v>
      </c>
      <c r="P3772">
        <f t="shared" si="292"/>
        <v>100</v>
      </c>
      <c r="Q3772" s="9" t="s">
        <v>1100</v>
      </c>
      <c r="R3772" s="9" t="s">
        <v>5987</v>
      </c>
      <c r="S3772" s="10">
        <f t="shared" si="293"/>
        <v>42138.930671296301</v>
      </c>
      <c r="T3772" s="10">
        <f t="shared" si="294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1"/>
        <v>146</v>
      </c>
      <c r="P3773">
        <f t="shared" si="292"/>
        <v>38.42</v>
      </c>
      <c r="Q3773" s="9" t="s">
        <v>1100</v>
      </c>
      <c r="R3773" s="9" t="s">
        <v>5987</v>
      </c>
      <c r="S3773" s="10">
        <f t="shared" si="293"/>
        <v>42493.857083333336</v>
      </c>
      <c r="T3773" s="10">
        <f t="shared" si="294"/>
        <v>42508</v>
      </c>
      <c r="U3773">
        <f t="shared" si="295"/>
        <v>2016</v>
      </c>
    </row>
    <row r="3774" spans="1:21" ht="43.2" x14ac:dyDescent="0.3">
      <c r="A3774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1"/>
        <v>110</v>
      </c>
      <c r="P3774">
        <f t="shared" si="292"/>
        <v>166.97</v>
      </c>
      <c r="Q3774" s="9" t="s">
        <v>1100</v>
      </c>
      <c r="R3774" s="9" t="s">
        <v>5987</v>
      </c>
      <c r="S3774" s="10">
        <f t="shared" si="293"/>
        <v>42682.616967592592</v>
      </c>
      <c r="T3774" s="10">
        <f t="shared" si="294"/>
        <v>42703.25</v>
      </c>
      <c r="U3774">
        <f t="shared" si="295"/>
        <v>2016</v>
      </c>
    </row>
    <row r="3775" spans="1:21" ht="28.8" x14ac:dyDescent="0.3">
      <c r="A377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1"/>
        <v>108</v>
      </c>
      <c r="P3775">
        <f t="shared" si="292"/>
        <v>94.91</v>
      </c>
      <c r="Q3775" s="9" t="s">
        <v>1100</v>
      </c>
      <c r="R3775" s="9" t="s">
        <v>5987</v>
      </c>
      <c r="S3775" s="10">
        <f t="shared" si="293"/>
        <v>42656.005173611105</v>
      </c>
      <c r="T3775" s="10">
        <f t="shared" si="294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1"/>
        <v>100</v>
      </c>
      <c r="P3776">
        <f t="shared" si="292"/>
        <v>100</v>
      </c>
      <c r="Q3776" s="9" t="s">
        <v>1100</v>
      </c>
      <c r="R3776" s="9" t="s">
        <v>5987</v>
      </c>
      <c r="S3776" s="10">
        <f t="shared" si="293"/>
        <v>42087.792303240742</v>
      </c>
      <c r="T3776" s="10">
        <f t="shared" si="294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1"/>
        <v>100</v>
      </c>
      <c r="P3777">
        <f t="shared" si="292"/>
        <v>143.21</v>
      </c>
      <c r="Q3777" s="9" t="s">
        <v>1100</v>
      </c>
      <c r="R3777" s="9" t="s">
        <v>5987</v>
      </c>
      <c r="S3777" s="10">
        <f t="shared" si="293"/>
        <v>42075.942627314813</v>
      </c>
      <c r="T3777" s="10">
        <f t="shared" si="294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ref="O3778:O3841" si="296">ROUND(E3778/D3778*100,0)</f>
        <v>107</v>
      </c>
      <c r="P3778">
        <f t="shared" si="292"/>
        <v>90.82</v>
      </c>
      <c r="Q3778" s="9" t="s">
        <v>1100</v>
      </c>
      <c r="R3778" s="9" t="s">
        <v>5987</v>
      </c>
      <c r="S3778" s="10">
        <f t="shared" si="293"/>
        <v>41814.367800925924</v>
      </c>
      <c r="T3778" s="10">
        <f t="shared" si="294"/>
        <v>41852.041666666664</v>
      </c>
      <c r="U3778">
        <f t="shared" si="295"/>
        <v>2014</v>
      </c>
    </row>
    <row r="3779" spans="1:21" ht="43.2" x14ac:dyDescent="0.3">
      <c r="A3779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96"/>
        <v>143</v>
      </c>
      <c r="P3779">
        <f t="shared" ref="P3779:P3842" si="297">IFERROR(ROUND(E3779/L3779,2),0)</f>
        <v>48.54</v>
      </c>
      <c r="Q3779" s="9" t="s">
        <v>1100</v>
      </c>
      <c r="R3779" s="9" t="s">
        <v>5987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  <c r="U3779">
        <f t="shared" si="295"/>
        <v>2014</v>
      </c>
    </row>
    <row r="3780" spans="1:21" ht="28.8" x14ac:dyDescent="0.3">
      <c r="A3780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6"/>
        <v>105</v>
      </c>
      <c r="P3780">
        <f t="shared" si="297"/>
        <v>70.03</v>
      </c>
      <c r="Q3780" s="9" t="s">
        <v>1100</v>
      </c>
      <c r="R3780" s="9" t="s">
        <v>5987</v>
      </c>
      <c r="S3780" s="10">
        <f t="shared" si="298"/>
        <v>41989.819212962961</v>
      </c>
      <c r="T3780" s="10">
        <f t="shared" si="299"/>
        <v>42049.819212962961</v>
      </c>
      <c r="U3780">
        <f t="shared" si="295"/>
        <v>2014</v>
      </c>
    </row>
    <row r="3781" spans="1:21" ht="28.8" x14ac:dyDescent="0.3">
      <c r="A3781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6"/>
        <v>104</v>
      </c>
      <c r="P3781">
        <f t="shared" si="297"/>
        <v>135.63</v>
      </c>
      <c r="Q3781" s="9" t="s">
        <v>1100</v>
      </c>
      <c r="R3781" s="9" t="s">
        <v>5987</v>
      </c>
      <c r="S3781" s="10">
        <f t="shared" si="298"/>
        <v>42425.735416666663</v>
      </c>
      <c r="T3781" s="10">
        <f t="shared" si="299"/>
        <v>42455.693750000006</v>
      </c>
      <c r="U3781">
        <f t="shared" si="295"/>
        <v>2016</v>
      </c>
    </row>
    <row r="3782" spans="1:21" ht="43.2" x14ac:dyDescent="0.3">
      <c r="A3782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6"/>
        <v>120</v>
      </c>
      <c r="P3782">
        <f t="shared" si="297"/>
        <v>100</v>
      </c>
      <c r="Q3782" s="9" t="s">
        <v>1100</v>
      </c>
      <c r="R3782" s="9" t="s">
        <v>5987</v>
      </c>
      <c r="S3782" s="10">
        <f t="shared" si="298"/>
        <v>42166.219733796301</v>
      </c>
      <c r="T3782" s="10">
        <f t="shared" si="299"/>
        <v>42198.837499999994</v>
      </c>
      <c r="U3782">
        <f t="shared" si="295"/>
        <v>2015</v>
      </c>
    </row>
    <row r="3783" spans="1:21" ht="57.6" x14ac:dyDescent="0.3">
      <c r="A3783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6"/>
        <v>110</v>
      </c>
      <c r="P3783">
        <f t="shared" si="297"/>
        <v>94.9</v>
      </c>
      <c r="Q3783" s="9" t="s">
        <v>1100</v>
      </c>
      <c r="R3783" s="9" t="s">
        <v>5987</v>
      </c>
      <c r="S3783" s="10">
        <f t="shared" si="298"/>
        <v>41865.882928240739</v>
      </c>
      <c r="T3783" s="10">
        <f t="shared" si="299"/>
        <v>41890.882928240739</v>
      </c>
      <c r="U3783">
        <f t="shared" si="295"/>
        <v>2014</v>
      </c>
    </row>
    <row r="3784" spans="1:21" ht="43.2" x14ac:dyDescent="0.3">
      <c r="A3784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6"/>
        <v>102</v>
      </c>
      <c r="P3784">
        <f t="shared" si="297"/>
        <v>75.37</v>
      </c>
      <c r="Q3784" s="9" t="s">
        <v>1100</v>
      </c>
      <c r="R3784" s="9" t="s">
        <v>5987</v>
      </c>
      <c r="S3784" s="10">
        <f t="shared" si="298"/>
        <v>42546.862233796302</v>
      </c>
      <c r="T3784" s="10">
        <f t="shared" si="299"/>
        <v>42575.958333333328</v>
      </c>
      <c r="U3784">
        <f t="shared" si="295"/>
        <v>2016</v>
      </c>
    </row>
    <row r="3785" spans="1:21" ht="43.2" x14ac:dyDescent="0.3">
      <c r="A378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6"/>
        <v>129</v>
      </c>
      <c r="P3785">
        <f t="shared" si="297"/>
        <v>64.459999999999994</v>
      </c>
      <c r="Q3785" s="9" t="s">
        <v>1100</v>
      </c>
      <c r="R3785" s="9" t="s">
        <v>5987</v>
      </c>
      <c r="S3785" s="10">
        <f t="shared" si="298"/>
        <v>42420.140277777777</v>
      </c>
      <c r="T3785" s="10">
        <f t="shared" si="299"/>
        <v>42444.666666666672</v>
      </c>
      <c r="U3785">
        <f t="shared" si="295"/>
        <v>2016</v>
      </c>
    </row>
    <row r="3786" spans="1:21" ht="43.2" x14ac:dyDescent="0.3">
      <c r="A3786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6"/>
        <v>115</v>
      </c>
      <c r="P3786">
        <f t="shared" si="297"/>
        <v>115</v>
      </c>
      <c r="Q3786" s="9" t="s">
        <v>1100</v>
      </c>
      <c r="R3786" s="9" t="s">
        <v>5987</v>
      </c>
      <c r="S3786" s="10">
        <f t="shared" si="298"/>
        <v>42531.980694444443</v>
      </c>
      <c r="T3786" s="10">
        <f t="shared" si="299"/>
        <v>42561.980694444443</v>
      </c>
      <c r="U3786">
        <f t="shared" si="295"/>
        <v>2016</v>
      </c>
    </row>
    <row r="3787" spans="1:21" ht="43.2" x14ac:dyDescent="0.3">
      <c r="A3787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6"/>
        <v>151</v>
      </c>
      <c r="P3787">
        <f t="shared" si="297"/>
        <v>100.5</v>
      </c>
      <c r="Q3787" s="9" t="s">
        <v>1100</v>
      </c>
      <c r="R3787" s="9" t="s">
        <v>5987</v>
      </c>
      <c r="S3787" s="10">
        <f t="shared" si="298"/>
        <v>42548.63853009259</v>
      </c>
      <c r="T3787" s="10">
        <f t="shared" si="299"/>
        <v>42584.418749999997</v>
      </c>
      <c r="U3787">
        <f t="shared" si="295"/>
        <v>2016</v>
      </c>
    </row>
    <row r="3788" spans="1:21" ht="43.2" x14ac:dyDescent="0.3">
      <c r="A3788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6"/>
        <v>111</v>
      </c>
      <c r="P3788">
        <f t="shared" si="297"/>
        <v>93.77</v>
      </c>
      <c r="Q3788" s="9" t="s">
        <v>1100</v>
      </c>
      <c r="R3788" s="9" t="s">
        <v>5987</v>
      </c>
      <c r="S3788" s="10">
        <f t="shared" si="298"/>
        <v>42487.037905092591</v>
      </c>
      <c r="T3788" s="10">
        <f t="shared" si="299"/>
        <v>42517.037905092591</v>
      </c>
      <c r="U3788">
        <f t="shared" si="295"/>
        <v>2016</v>
      </c>
    </row>
    <row r="3789" spans="1:21" ht="43.2" x14ac:dyDescent="0.3">
      <c r="A3789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6"/>
        <v>100</v>
      </c>
      <c r="P3789">
        <f t="shared" si="297"/>
        <v>35.1</v>
      </c>
      <c r="Q3789" s="9" t="s">
        <v>1100</v>
      </c>
      <c r="R3789" s="9" t="s">
        <v>5987</v>
      </c>
      <c r="S3789" s="10">
        <f t="shared" si="298"/>
        <v>42167.534791666665</v>
      </c>
      <c r="T3789" s="10">
        <f t="shared" si="299"/>
        <v>42196.165972222225</v>
      </c>
      <c r="U3789">
        <f t="shared" si="295"/>
        <v>2015</v>
      </c>
    </row>
    <row r="3790" spans="1:21" ht="72" x14ac:dyDescent="0.3">
      <c r="A3790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6"/>
        <v>1</v>
      </c>
      <c r="P3790">
        <f t="shared" si="297"/>
        <v>500</v>
      </c>
      <c r="Q3790" s="9" t="s">
        <v>1100</v>
      </c>
      <c r="R3790" s="9" t="s">
        <v>5987</v>
      </c>
      <c r="S3790" s="10">
        <f t="shared" si="298"/>
        <v>42333.695821759262</v>
      </c>
      <c r="T3790" s="10">
        <f t="shared" si="299"/>
        <v>42361.679166666669</v>
      </c>
      <c r="U3790">
        <f t="shared" si="295"/>
        <v>2015</v>
      </c>
    </row>
    <row r="3791" spans="1:21" ht="43.2" x14ac:dyDescent="0.3">
      <c r="A3791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6"/>
        <v>3</v>
      </c>
      <c r="P3791">
        <f t="shared" si="297"/>
        <v>29</v>
      </c>
      <c r="Q3791" s="9" t="s">
        <v>1100</v>
      </c>
      <c r="R3791" s="9" t="s">
        <v>5987</v>
      </c>
      <c r="S3791" s="10">
        <f t="shared" si="298"/>
        <v>42138.798819444448</v>
      </c>
      <c r="T3791" s="10">
        <f t="shared" si="299"/>
        <v>42170.798819444448</v>
      </c>
      <c r="U3791">
        <f t="shared" si="295"/>
        <v>2015</v>
      </c>
    </row>
    <row r="3792" spans="1:21" ht="43.2" x14ac:dyDescent="0.3">
      <c r="A3792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6"/>
        <v>0</v>
      </c>
      <c r="P3792">
        <f t="shared" si="297"/>
        <v>0</v>
      </c>
      <c r="Q3792" s="9" t="s">
        <v>1100</v>
      </c>
      <c r="R3792" s="9" t="s">
        <v>5987</v>
      </c>
      <c r="S3792" s="10">
        <f t="shared" si="298"/>
        <v>42666.666932870372</v>
      </c>
      <c r="T3792" s="10">
        <f t="shared" si="299"/>
        <v>42696.708599537036</v>
      </c>
      <c r="U3792">
        <f t="shared" si="295"/>
        <v>2016</v>
      </c>
    </row>
    <row r="3793" spans="1:21" ht="28.8" x14ac:dyDescent="0.3">
      <c r="A3793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6"/>
        <v>0</v>
      </c>
      <c r="P3793">
        <f t="shared" si="297"/>
        <v>0</v>
      </c>
      <c r="Q3793" s="9" t="s">
        <v>1100</v>
      </c>
      <c r="R3793" s="9" t="s">
        <v>5987</v>
      </c>
      <c r="S3793" s="10">
        <f t="shared" si="298"/>
        <v>41766.692037037035</v>
      </c>
      <c r="T3793" s="10">
        <f t="shared" si="299"/>
        <v>41826.692037037035</v>
      </c>
      <c r="U3793">
        <f t="shared" si="295"/>
        <v>2014</v>
      </c>
    </row>
    <row r="3794" spans="1:21" ht="28.8" x14ac:dyDescent="0.3">
      <c r="A3794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6"/>
        <v>0</v>
      </c>
      <c r="P3794">
        <f t="shared" si="297"/>
        <v>17.5</v>
      </c>
      <c r="Q3794" s="9" t="s">
        <v>1100</v>
      </c>
      <c r="R3794" s="9" t="s">
        <v>5987</v>
      </c>
      <c r="S3794" s="10">
        <f t="shared" si="298"/>
        <v>42170.447013888886</v>
      </c>
      <c r="T3794" s="10">
        <f t="shared" si="299"/>
        <v>42200.447013888886</v>
      </c>
      <c r="U3794">
        <f t="shared" si="295"/>
        <v>2015</v>
      </c>
    </row>
    <row r="3795" spans="1:21" ht="43.2" x14ac:dyDescent="0.3">
      <c r="A379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6"/>
        <v>60</v>
      </c>
      <c r="P3795">
        <f t="shared" si="297"/>
        <v>174</v>
      </c>
      <c r="Q3795" s="9" t="s">
        <v>1100</v>
      </c>
      <c r="R3795" s="9" t="s">
        <v>5987</v>
      </c>
      <c r="S3795" s="10">
        <f t="shared" si="298"/>
        <v>41968.938993055555</v>
      </c>
      <c r="T3795" s="10">
        <f t="shared" si="299"/>
        <v>41989.938993055555</v>
      </c>
      <c r="U3795">
        <f t="shared" si="295"/>
        <v>2014</v>
      </c>
    </row>
    <row r="3796" spans="1:21" ht="43.2" x14ac:dyDescent="0.3">
      <c r="A3796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6"/>
        <v>1</v>
      </c>
      <c r="P3796">
        <f t="shared" si="297"/>
        <v>50</v>
      </c>
      <c r="Q3796" s="9" t="s">
        <v>1100</v>
      </c>
      <c r="R3796" s="9" t="s">
        <v>5987</v>
      </c>
      <c r="S3796" s="10">
        <f t="shared" si="298"/>
        <v>42132.58048611111</v>
      </c>
      <c r="T3796" s="10">
        <f t="shared" si="299"/>
        <v>42162.58048611111</v>
      </c>
      <c r="U3796">
        <f t="shared" si="295"/>
        <v>2015</v>
      </c>
    </row>
    <row r="3797" spans="1:21" ht="43.2" x14ac:dyDescent="0.3">
      <c r="A3797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6"/>
        <v>2</v>
      </c>
      <c r="P3797">
        <f t="shared" si="297"/>
        <v>5</v>
      </c>
      <c r="Q3797" s="9" t="s">
        <v>1100</v>
      </c>
      <c r="R3797" s="9" t="s">
        <v>5987</v>
      </c>
      <c r="S3797" s="10">
        <f t="shared" si="298"/>
        <v>42201.436226851853</v>
      </c>
      <c r="T3797" s="10">
        <f t="shared" si="299"/>
        <v>42244.9375</v>
      </c>
      <c r="U3797">
        <f t="shared" si="295"/>
        <v>2015</v>
      </c>
    </row>
    <row r="3798" spans="1:21" ht="43.2" x14ac:dyDescent="0.3">
      <c r="A3798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6"/>
        <v>0</v>
      </c>
      <c r="P3798">
        <f t="shared" si="297"/>
        <v>1</v>
      </c>
      <c r="Q3798" s="9" t="s">
        <v>1100</v>
      </c>
      <c r="R3798" s="9" t="s">
        <v>5987</v>
      </c>
      <c r="S3798" s="10">
        <f t="shared" si="298"/>
        <v>42689.029583333337</v>
      </c>
      <c r="T3798" s="10">
        <f t="shared" si="299"/>
        <v>42749.029583333337</v>
      </c>
      <c r="U3798">
        <f t="shared" si="295"/>
        <v>2016</v>
      </c>
    </row>
    <row r="3799" spans="1:21" ht="57.6" x14ac:dyDescent="0.3">
      <c r="A3799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6"/>
        <v>90</v>
      </c>
      <c r="P3799">
        <f t="shared" si="297"/>
        <v>145.41</v>
      </c>
      <c r="Q3799" s="9" t="s">
        <v>1100</v>
      </c>
      <c r="R3799" s="9" t="s">
        <v>5987</v>
      </c>
      <c r="S3799" s="10">
        <f t="shared" si="298"/>
        <v>42084.881539351853</v>
      </c>
      <c r="T3799" s="10">
        <f t="shared" si="299"/>
        <v>42114.881539351853</v>
      </c>
      <c r="U3799">
        <f t="shared" si="295"/>
        <v>2015</v>
      </c>
    </row>
    <row r="3800" spans="1:21" ht="43.2" x14ac:dyDescent="0.3">
      <c r="A3800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6"/>
        <v>1</v>
      </c>
      <c r="P3800">
        <f t="shared" si="297"/>
        <v>205</v>
      </c>
      <c r="Q3800" s="9" t="s">
        <v>1100</v>
      </c>
      <c r="R3800" s="9" t="s">
        <v>5987</v>
      </c>
      <c r="S3800" s="10">
        <f t="shared" si="298"/>
        <v>41831.722777777781</v>
      </c>
      <c r="T3800" s="10">
        <f t="shared" si="299"/>
        <v>41861.722777777781</v>
      </c>
      <c r="U3800">
        <f t="shared" si="295"/>
        <v>2014</v>
      </c>
    </row>
    <row r="3801" spans="1:21" ht="43.2" x14ac:dyDescent="0.3">
      <c r="A3801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6"/>
        <v>4</v>
      </c>
      <c r="P3801">
        <f t="shared" si="297"/>
        <v>100.5</v>
      </c>
      <c r="Q3801" s="9" t="s">
        <v>1100</v>
      </c>
      <c r="R3801" s="9" t="s">
        <v>5987</v>
      </c>
      <c r="S3801" s="10">
        <f t="shared" si="298"/>
        <v>42410.93105324074</v>
      </c>
      <c r="T3801" s="10">
        <f t="shared" si="299"/>
        <v>42440.93105324074</v>
      </c>
      <c r="U3801">
        <f t="shared" si="295"/>
        <v>2016</v>
      </c>
    </row>
    <row r="3802" spans="1:21" ht="43.2" x14ac:dyDescent="0.3">
      <c r="A3802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6"/>
        <v>4</v>
      </c>
      <c r="P3802">
        <f t="shared" si="297"/>
        <v>55.06</v>
      </c>
      <c r="Q3802" s="9" t="s">
        <v>1100</v>
      </c>
      <c r="R3802" s="9" t="s">
        <v>5987</v>
      </c>
      <c r="S3802" s="10">
        <f t="shared" si="298"/>
        <v>41982.737071759257</v>
      </c>
      <c r="T3802" s="10">
        <f t="shared" si="299"/>
        <v>42015.207638888889</v>
      </c>
      <c r="U3802">
        <f t="shared" si="295"/>
        <v>2014</v>
      </c>
    </row>
    <row r="3803" spans="1:21" ht="43.2" x14ac:dyDescent="0.3">
      <c r="A3803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6"/>
        <v>9</v>
      </c>
      <c r="P3803">
        <f t="shared" si="297"/>
        <v>47.33</v>
      </c>
      <c r="Q3803" s="9" t="s">
        <v>1100</v>
      </c>
      <c r="R3803" s="9" t="s">
        <v>5987</v>
      </c>
      <c r="S3803" s="10">
        <f t="shared" si="298"/>
        <v>41975.676111111112</v>
      </c>
      <c r="T3803" s="10">
        <f t="shared" si="299"/>
        <v>42006.676111111112</v>
      </c>
      <c r="U3803">
        <f t="shared" si="295"/>
        <v>2014</v>
      </c>
    </row>
    <row r="3804" spans="1:21" ht="43.2" x14ac:dyDescent="0.3">
      <c r="A3804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6"/>
        <v>0</v>
      </c>
      <c r="P3804">
        <f t="shared" si="297"/>
        <v>0</v>
      </c>
      <c r="Q3804" s="9" t="s">
        <v>1100</v>
      </c>
      <c r="R3804" s="9" t="s">
        <v>5987</v>
      </c>
      <c r="S3804" s="10">
        <f t="shared" si="298"/>
        <v>42269.126226851848</v>
      </c>
      <c r="T3804" s="10">
        <f t="shared" si="299"/>
        <v>42299.126226851848</v>
      </c>
      <c r="U3804">
        <f t="shared" si="295"/>
        <v>2015</v>
      </c>
    </row>
    <row r="3805" spans="1:21" ht="28.8" x14ac:dyDescent="0.3">
      <c r="A380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6"/>
        <v>20</v>
      </c>
      <c r="P3805">
        <f t="shared" si="297"/>
        <v>58.95</v>
      </c>
      <c r="Q3805" s="9" t="s">
        <v>1100</v>
      </c>
      <c r="R3805" s="9" t="s">
        <v>5987</v>
      </c>
      <c r="S3805" s="10">
        <f t="shared" si="298"/>
        <v>42403.971851851849</v>
      </c>
      <c r="T3805" s="10">
        <f t="shared" si="299"/>
        <v>42433.971851851849</v>
      </c>
      <c r="U3805">
        <f t="shared" si="295"/>
        <v>2016</v>
      </c>
    </row>
    <row r="3806" spans="1:21" ht="43.2" x14ac:dyDescent="0.3">
      <c r="A3806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6"/>
        <v>0</v>
      </c>
      <c r="P3806">
        <f t="shared" si="297"/>
        <v>0</v>
      </c>
      <c r="Q3806" s="9" t="s">
        <v>1100</v>
      </c>
      <c r="R3806" s="9" t="s">
        <v>5987</v>
      </c>
      <c r="S3806" s="10">
        <f t="shared" si="298"/>
        <v>42527.00953703704</v>
      </c>
      <c r="T3806" s="10">
        <f t="shared" si="299"/>
        <v>42582.291666666672</v>
      </c>
      <c r="U3806">
        <f t="shared" si="295"/>
        <v>2016</v>
      </c>
    </row>
    <row r="3807" spans="1:21" ht="43.2" x14ac:dyDescent="0.3">
      <c r="A3807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6"/>
        <v>0</v>
      </c>
      <c r="P3807">
        <f t="shared" si="297"/>
        <v>1.5</v>
      </c>
      <c r="Q3807" s="9" t="s">
        <v>1100</v>
      </c>
      <c r="R3807" s="9" t="s">
        <v>5987</v>
      </c>
      <c r="S3807" s="10">
        <f t="shared" si="298"/>
        <v>41849.887037037035</v>
      </c>
      <c r="T3807" s="10">
        <f t="shared" si="299"/>
        <v>41909.887037037035</v>
      </c>
      <c r="U3807">
        <f t="shared" si="295"/>
        <v>2014</v>
      </c>
    </row>
    <row r="3808" spans="1:21" ht="57.6" x14ac:dyDescent="0.3">
      <c r="A3808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6"/>
        <v>0</v>
      </c>
      <c r="P3808">
        <f t="shared" si="297"/>
        <v>5</v>
      </c>
      <c r="Q3808" s="9" t="s">
        <v>1100</v>
      </c>
      <c r="R3808" s="9" t="s">
        <v>5987</v>
      </c>
      <c r="S3808" s="10">
        <f t="shared" si="298"/>
        <v>41799.259039351848</v>
      </c>
      <c r="T3808" s="10">
        <f t="shared" si="299"/>
        <v>41819.259039351848</v>
      </c>
      <c r="U3808">
        <f t="shared" si="295"/>
        <v>2014</v>
      </c>
    </row>
    <row r="3809" spans="1:21" ht="43.2" x14ac:dyDescent="0.3">
      <c r="A3809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6"/>
        <v>30</v>
      </c>
      <c r="P3809">
        <f t="shared" si="297"/>
        <v>50.56</v>
      </c>
      <c r="Q3809" s="9" t="s">
        <v>1100</v>
      </c>
      <c r="R3809" s="9" t="s">
        <v>5987</v>
      </c>
      <c r="S3809" s="10">
        <f t="shared" si="298"/>
        <v>42090.909016203703</v>
      </c>
      <c r="T3809" s="10">
        <f t="shared" si="299"/>
        <v>42097.909016203703</v>
      </c>
      <c r="U3809">
        <f t="shared" si="295"/>
        <v>2015</v>
      </c>
    </row>
    <row r="3810" spans="1:21" ht="43.2" x14ac:dyDescent="0.3">
      <c r="A3810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6"/>
        <v>100</v>
      </c>
      <c r="P3810">
        <f t="shared" si="297"/>
        <v>41.67</v>
      </c>
      <c r="Q3810" s="9" t="s">
        <v>1100</v>
      </c>
      <c r="R3810" s="9" t="s">
        <v>1101</v>
      </c>
      <c r="S3810" s="10">
        <f t="shared" si="298"/>
        <v>42059.453923611116</v>
      </c>
      <c r="T3810" s="10">
        <f t="shared" si="299"/>
        <v>42119.412256944444</v>
      </c>
      <c r="U3810">
        <f t="shared" si="295"/>
        <v>2015</v>
      </c>
    </row>
    <row r="3811" spans="1:21" ht="43.2" x14ac:dyDescent="0.3">
      <c r="A3811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6"/>
        <v>101</v>
      </c>
      <c r="P3811">
        <f t="shared" si="297"/>
        <v>53.29</v>
      </c>
      <c r="Q3811" s="9" t="s">
        <v>1100</v>
      </c>
      <c r="R3811" s="9" t="s">
        <v>1101</v>
      </c>
      <c r="S3811" s="10">
        <f t="shared" si="298"/>
        <v>41800.526701388888</v>
      </c>
      <c r="T3811" s="10">
        <f t="shared" si="299"/>
        <v>41850.958333333336</v>
      </c>
      <c r="U3811">
        <f t="shared" si="295"/>
        <v>2014</v>
      </c>
    </row>
    <row r="3812" spans="1:21" ht="43.2" x14ac:dyDescent="0.3">
      <c r="A3812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6"/>
        <v>122</v>
      </c>
      <c r="P3812">
        <f t="shared" si="297"/>
        <v>70.23</v>
      </c>
      <c r="Q3812" s="9" t="s">
        <v>1100</v>
      </c>
      <c r="R3812" s="9" t="s">
        <v>1101</v>
      </c>
      <c r="S3812" s="10">
        <f t="shared" si="298"/>
        <v>42054.849050925928</v>
      </c>
      <c r="T3812" s="10">
        <f t="shared" si="299"/>
        <v>42084.807384259257</v>
      </c>
      <c r="U3812">
        <f t="shared" si="295"/>
        <v>2015</v>
      </c>
    </row>
    <row r="3813" spans="1:21" ht="43.2" x14ac:dyDescent="0.3">
      <c r="A3813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6"/>
        <v>330</v>
      </c>
      <c r="P3813">
        <f t="shared" si="297"/>
        <v>43.42</v>
      </c>
      <c r="Q3813" s="9" t="s">
        <v>1100</v>
      </c>
      <c r="R3813" s="9" t="s">
        <v>1101</v>
      </c>
      <c r="S3813" s="10">
        <f t="shared" si="298"/>
        <v>42487.62700231481</v>
      </c>
      <c r="T3813" s="10">
        <f t="shared" si="299"/>
        <v>42521.458333333328</v>
      </c>
      <c r="U3813">
        <f t="shared" si="295"/>
        <v>2016</v>
      </c>
    </row>
    <row r="3814" spans="1:21" ht="43.2" x14ac:dyDescent="0.3">
      <c r="A3814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6"/>
        <v>110</v>
      </c>
      <c r="P3814">
        <f t="shared" si="297"/>
        <v>199.18</v>
      </c>
      <c r="Q3814" s="9" t="s">
        <v>1100</v>
      </c>
      <c r="R3814" s="9" t="s">
        <v>1101</v>
      </c>
      <c r="S3814" s="10">
        <f t="shared" si="298"/>
        <v>42109.751250000001</v>
      </c>
      <c r="T3814" s="10">
        <f t="shared" si="299"/>
        <v>42156.165972222225</v>
      </c>
      <c r="U3814">
        <f t="shared" si="295"/>
        <v>2015</v>
      </c>
    </row>
    <row r="3815" spans="1:21" ht="43.2" x14ac:dyDescent="0.3">
      <c r="A381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6"/>
        <v>101</v>
      </c>
      <c r="P3815">
        <f t="shared" si="297"/>
        <v>78.52</v>
      </c>
      <c r="Q3815" s="9" t="s">
        <v>1100</v>
      </c>
      <c r="R3815" s="9" t="s">
        <v>1101</v>
      </c>
      <c r="S3815" s="10">
        <f t="shared" si="298"/>
        <v>42497.275706018518</v>
      </c>
      <c r="T3815" s="10">
        <f t="shared" si="299"/>
        <v>42535.904861111107</v>
      </c>
      <c r="U3815">
        <f t="shared" si="295"/>
        <v>2016</v>
      </c>
    </row>
    <row r="3816" spans="1:21" ht="43.2" x14ac:dyDescent="0.3">
      <c r="A3816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6"/>
        <v>140</v>
      </c>
      <c r="P3816">
        <f t="shared" si="297"/>
        <v>61.82</v>
      </c>
      <c r="Q3816" s="9" t="s">
        <v>1100</v>
      </c>
      <c r="R3816" s="9" t="s">
        <v>1101</v>
      </c>
      <c r="S3816" s="10">
        <f t="shared" si="298"/>
        <v>42058.904074074075</v>
      </c>
      <c r="T3816" s="10">
        <f t="shared" si="299"/>
        <v>42095.165972222225</v>
      </c>
      <c r="U3816">
        <f t="shared" si="295"/>
        <v>2015</v>
      </c>
    </row>
    <row r="3817" spans="1:21" ht="28.8" x14ac:dyDescent="0.3">
      <c r="A3817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6"/>
        <v>100</v>
      </c>
      <c r="P3817">
        <f t="shared" si="297"/>
        <v>50</v>
      </c>
      <c r="Q3817" s="9" t="s">
        <v>1100</v>
      </c>
      <c r="R3817" s="9" t="s">
        <v>1101</v>
      </c>
      <c r="S3817" s="10">
        <f t="shared" si="298"/>
        <v>42207.259918981479</v>
      </c>
      <c r="T3817" s="10">
        <f t="shared" si="299"/>
        <v>42236.958333333328</v>
      </c>
      <c r="U3817">
        <f t="shared" si="295"/>
        <v>2015</v>
      </c>
    </row>
    <row r="3818" spans="1:21" ht="57.6" x14ac:dyDescent="0.3">
      <c r="A3818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6"/>
        <v>119</v>
      </c>
      <c r="P3818">
        <f t="shared" si="297"/>
        <v>48.34</v>
      </c>
      <c r="Q3818" s="9" t="s">
        <v>1100</v>
      </c>
      <c r="R3818" s="9" t="s">
        <v>1101</v>
      </c>
      <c r="S3818" s="10">
        <f t="shared" si="298"/>
        <v>41807.690081018518</v>
      </c>
      <c r="T3818" s="10">
        <f t="shared" si="299"/>
        <v>41837.690081018518</v>
      </c>
      <c r="U3818">
        <f t="shared" si="295"/>
        <v>2014</v>
      </c>
    </row>
    <row r="3819" spans="1:21" ht="43.2" x14ac:dyDescent="0.3">
      <c r="A3819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6"/>
        <v>107</v>
      </c>
      <c r="P3819">
        <f t="shared" si="297"/>
        <v>107.25</v>
      </c>
      <c r="Q3819" s="9" t="s">
        <v>1100</v>
      </c>
      <c r="R3819" s="9" t="s">
        <v>1101</v>
      </c>
      <c r="S3819" s="10">
        <f t="shared" si="298"/>
        <v>42284.69694444444</v>
      </c>
      <c r="T3819" s="10">
        <f t="shared" si="299"/>
        <v>42301.165972222225</v>
      </c>
      <c r="U3819">
        <f t="shared" si="295"/>
        <v>2015</v>
      </c>
    </row>
    <row r="3820" spans="1:21" ht="43.2" x14ac:dyDescent="0.3">
      <c r="A3820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6"/>
        <v>228</v>
      </c>
      <c r="P3820">
        <f t="shared" si="297"/>
        <v>57</v>
      </c>
      <c r="Q3820" s="9" t="s">
        <v>1100</v>
      </c>
      <c r="R3820" s="9" t="s">
        <v>1101</v>
      </c>
      <c r="S3820" s="10">
        <f t="shared" si="298"/>
        <v>42045.84238425926</v>
      </c>
      <c r="T3820" s="10">
        <f t="shared" si="299"/>
        <v>42075.800717592589</v>
      </c>
      <c r="U3820">
        <f t="shared" si="295"/>
        <v>2015</v>
      </c>
    </row>
    <row r="3821" spans="1:21" ht="43.2" x14ac:dyDescent="0.3">
      <c r="A3821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6"/>
        <v>106</v>
      </c>
      <c r="P3821">
        <f t="shared" si="297"/>
        <v>40.92</v>
      </c>
      <c r="Q3821" s="9" t="s">
        <v>1100</v>
      </c>
      <c r="R3821" s="9" t="s">
        <v>1101</v>
      </c>
      <c r="S3821" s="10">
        <f t="shared" si="298"/>
        <v>42184.209537037037</v>
      </c>
      <c r="T3821" s="10">
        <f t="shared" si="299"/>
        <v>42202.876388888893</v>
      </c>
      <c r="U3821">
        <f t="shared" si="295"/>
        <v>2015</v>
      </c>
    </row>
    <row r="3822" spans="1:21" ht="43.2" x14ac:dyDescent="0.3">
      <c r="A3822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6"/>
        <v>143</v>
      </c>
      <c r="P3822">
        <f t="shared" si="297"/>
        <v>21.5</v>
      </c>
      <c r="Q3822" s="9" t="s">
        <v>1100</v>
      </c>
      <c r="R3822" s="9" t="s">
        <v>1101</v>
      </c>
      <c r="S3822" s="10">
        <f t="shared" si="298"/>
        <v>42160.651817129634</v>
      </c>
      <c r="T3822" s="10">
        <f t="shared" si="299"/>
        <v>42190.651817129634</v>
      </c>
      <c r="U3822">
        <f t="shared" ref="U3822:U3885" si="300">YEAR(S3822)</f>
        <v>2015</v>
      </c>
    </row>
    <row r="3823" spans="1:21" ht="43.2" x14ac:dyDescent="0.3">
      <c r="A3823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6"/>
        <v>105</v>
      </c>
      <c r="P3823">
        <f t="shared" si="297"/>
        <v>79.540000000000006</v>
      </c>
      <c r="Q3823" s="9" t="s">
        <v>1100</v>
      </c>
      <c r="R3823" s="9" t="s">
        <v>1101</v>
      </c>
      <c r="S3823" s="10">
        <f t="shared" si="298"/>
        <v>42341.180636574078</v>
      </c>
      <c r="T3823" s="10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6"/>
        <v>110</v>
      </c>
      <c r="P3824">
        <f t="shared" si="297"/>
        <v>72.38</v>
      </c>
      <c r="Q3824" s="9" t="s">
        <v>1100</v>
      </c>
      <c r="R3824" s="9" t="s">
        <v>1101</v>
      </c>
      <c r="S3824" s="10">
        <f t="shared" si="298"/>
        <v>42329.838159722218</v>
      </c>
      <c r="T3824" s="10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6"/>
        <v>106</v>
      </c>
      <c r="P3825">
        <f t="shared" si="297"/>
        <v>64.63</v>
      </c>
      <c r="Q3825" s="9" t="s">
        <v>1100</v>
      </c>
      <c r="R3825" s="9" t="s">
        <v>1101</v>
      </c>
      <c r="S3825" s="10">
        <f t="shared" si="298"/>
        <v>42170.910231481481</v>
      </c>
      <c r="T3825" s="10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96"/>
        <v>108</v>
      </c>
      <c r="P3826">
        <f t="shared" si="297"/>
        <v>38.57</v>
      </c>
      <c r="Q3826" s="9" t="s">
        <v>1100</v>
      </c>
      <c r="R3826" s="9" t="s">
        <v>1101</v>
      </c>
      <c r="S3826" s="10">
        <f t="shared" si="298"/>
        <v>42571.626192129625</v>
      </c>
      <c r="T3826" s="10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96"/>
        <v>105</v>
      </c>
      <c r="P3827">
        <f t="shared" si="297"/>
        <v>107.57</v>
      </c>
      <c r="Q3827" s="9" t="s">
        <v>1100</v>
      </c>
      <c r="R3827" s="9" t="s">
        <v>1101</v>
      </c>
      <c r="S3827" s="10">
        <f t="shared" si="298"/>
        <v>42151.069606481484</v>
      </c>
      <c r="T3827" s="10">
        <f t="shared" si="299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96"/>
        <v>119</v>
      </c>
      <c r="P3828">
        <f t="shared" si="297"/>
        <v>27.5</v>
      </c>
      <c r="Q3828" s="9" t="s">
        <v>1100</v>
      </c>
      <c r="R3828" s="9" t="s">
        <v>1101</v>
      </c>
      <c r="S3828" s="10">
        <f t="shared" si="298"/>
        <v>42101.423541666663</v>
      </c>
      <c r="T3828" s="10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96"/>
        <v>153</v>
      </c>
      <c r="P3829">
        <f t="shared" si="297"/>
        <v>70.459999999999994</v>
      </c>
      <c r="Q3829" s="9" t="s">
        <v>1100</v>
      </c>
      <c r="R3829" s="9" t="s">
        <v>1101</v>
      </c>
      <c r="S3829" s="10">
        <f t="shared" si="298"/>
        <v>42034.928252314814</v>
      </c>
      <c r="T3829" s="10">
        <f t="shared" si="299"/>
        <v>42090</v>
      </c>
      <c r="U3829">
        <f t="shared" si="300"/>
        <v>2015</v>
      </c>
    </row>
    <row r="3830" spans="1:21" ht="43.2" x14ac:dyDescent="0.3">
      <c r="A3830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96"/>
        <v>100</v>
      </c>
      <c r="P3830">
        <f t="shared" si="297"/>
        <v>178.57</v>
      </c>
      <c r="Q3830" s="9" t="s">
        <v>1100</v>
      </c>
      <c r="R3830" s="9" t="s">
        <v>1101</v>
      </c>
      <c r="S3830" s="10">
        <f t="shared" si="298"/>
        <v>41944.527627314819</v>
      </c>
      <c r="T3830" s="10">
        <f t="shared" si="299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96"/>
        <v>100</v>
      </c>
      <c r="P3831">
        <f t="shared" si="297"/>
        <v>62.63</v>
      </c>
      <c r="Q3831" s="9" t="s">
        <v>1100</v>
      </c>
      <c r="R3831" s="9" t="s">
        <v>1101</v>
      </c>
      <c r="S3831" s="10">
        <f t="shared" si="298"/>
        <v>42593.865405092598</v>
      </c>
      <c r="T3831" s="10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96"/>
        <v>225</v>
      </c>
      <c r="P3832">
        <f t="shared" si="297"/>
        <v>75</v>
      </c>
      <c r="Q3832" s="9" t="s">
        <v>1100</v>
      </c>
      <c r="R3832" s="9" t="s">
        <v>1101</v>
      </c>
      <c r="S3832" s="10">
        <f t="shared" si="298"/>
        <v>42503.740868055553</v>
      </c>
      <c r="T3832" s="10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96"/>
        <v>106</v>
      </c>
      <c r="P3833">
        <f t="shared" si="297"/>
        <v>58.9</v>
      </c>
      <c r="Q3833" s="9" t="s">
        <v>1100</v>
      </c>
      <c r="R3833" s="9" t="s">
        <v>1101</v>
      </c>
      <c r="S3833" s="10">
        <f t="shared" si="298"/>
        <v>41927.848900462966</v>
      </c>
      <c r="T3833" s="10">
        <f t="shared" si="299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96"/>
        <v>105</v>
      </c>
      <c r="P3834">
        <f t="shared" si="297"/>
        <v>139.56</v>
      </c>
      <c r="Q3834" s="9" t="s">
        <v>1100</v>
      </c>
      <c r="R3834" s="9" t="s">
        <v>1101</v>
      </c>
      <c r="S3834" s="10">
        <f t="shared" si="298"/>
        <v>42375.114988425921</v>
      </c>
      <c r="T3834" s="10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96"/>
        <v>117</v>
      </c>
      <c r="P3835">
        <f t="shared" si="297"/>
        <v>70</v>
      </c>
      <c r="Q3835" s="9" t="s">
        <v>1100</v>
      </c>
      <c r="R3835" s="9" t="s">
        <v>1101</v>
      </c>
      <c r="S3835" s="10">
        <f t="shared" si="298"/>
        <v>41963.872361111105</v>
      </c>
      <c r="T3835" s="10">
        <f t="shared" si="299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96"/>
        <v>109</v>
      </c>
      <c r="P3836">
        <f t="shared" si="297"/>
        <v>57.39</v>
      </c>
      <c r="Q3836" s="9" t="s">
        <v>1100</v>
      </c>
      <c r="R3836" s="9" t="s">
        <v>1101</v>
      </c>
      <c r="S3836" s="10">
        <f t="shared" si="298"/>
        <v>42143.445219907408</v>
      </c>
      <c r="T3836" s="10">
        <f t="shared" si="299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96"/>
        <v>160</v>
      </c>
      <c r="P3837">
        <f t="shared" si="297"/>
        <v>40</v>
      </c>
      <c r="Q3837" s="9" t="s">
        <v>1100</v>
      </c>
      <c r="R3837" s="9" t="s">
        <v>1101</v>
      </c>
      <c r="S3837" s="10">
        <f t="shared" si="298"/>
        <v>42460.94222222222</v>
      </c>
      <c r="T3837" s="10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96"/>
        <v>113</v>
      </c>
      <c r="P3838">
        <f t="shared" si="297"/>
        <v>64.290000000000006</v>
      </c>
      <c r="Q3838" s="9" t="s">
        <v>1100</v>
      </c>
      <c r="R3838" s="9" t="s">
        <v>1101</v>
      </c>
      <c r="S3838" s="10">
        <f t="shared" si="298"/>
        <v>42553.926527777774</v>
      </c>
      <c r="T3838" s="10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96"/>
        <v>102</v>
      </c>
      <c r="P3839">
        <f t="shared" si="297"/>
        <v>120.12</v>
      </c>
      <c r="Q3839" s="9" t="s">
        <v>1100</v>
      </c>
      <c r="R3839" s="9" t="s">
        <v>1101</v>
      </c>
      <c r="S3839" s="10">
        <f t="shared" si="298"/>
        <v>42152.765717592592</v>
      </c>
      <c r="T3839" s="10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96"/>
        <v>101</v>
      </c>
      <c r="P3840">
        <f t="shared" si="297"/>
        <v>1008.24</v>
      </c>
      <c r="Q3840" s="9" t="s">
        <v>1100</v>
      </c>
      <c r="R3840" s="9" t="s">
        <v>1101</v>
      </c>
      <c r="S3840" s="10">
        <f t="shared" si="298"/>
        <v>42116.710752314815</v>
      </c>
      <c r="T3840" s="10">
        <f t="shared" si="299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96"/>
        <v>101</v>
      </c>
      <c r="P3841">
        <f t="shared" si="297"/>
        <v>63.28</v>
      </c>
      <c r="Q3841" s="9" t="s">
        <v>1100</v>
      </c>
      <c r="R3841" s="9" t="s">
        <v>1101</v>
      </c>
      <c r="S3841" s="10">
        <f t="shared" si="298"/>
        <v>42155.142638888887</v>
      </c>
      <c r="T3841" s="10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ref="O3842:O3905" si="301">ROUND(E3842/D3842*100,0)</f>
        <v>6500</v>
      </c>
      <c r="P3842">
        <f t="shared" si="297"/>
        <v>21.67</v>
      </c>
      <c r="Q3842" s="9" t="s">
        <v>1100</v>
      </c>
      <c r="R3842" s="9" t="s">
        <v>1101</v>
      </c>
      <c r="S3842" s="10">
        <f t="shared" si="298"/>
        <v>42432.701724537037</v>
      </c>
      <c r="T3842" s="10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301"/>
        <v>9</v>
      </c>
      <c r="P3843">
        <f t="shared" ref="P3843:P3906" si="302">IFERROR(ROUND(E3843/L3843,2),0)</f>
        <v>25.65</v>
      </c>
      <c r="Q3843" s="9" t="s">
        <v>1100</v>
      </c>
      <c r="R3843" s="9" t="s">
        <v>1101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  <c r="U3843">
        <f t="shared" si="300"/>
        <v>2014</v>
      </c>
    </row>
    <row r="3844" spans="1:21" ht="43.2" x14ac:dyDescent="0.3">
      <c r="A3844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1"/>
        <v>22</v>
      </c>
      <c r="P3844">
        <f t="shared" si="302"/>
        <v>47.7</v>
      </c>
      <c r="Q3844" s="9" t="s">
        <v>1100</v>
      </c>
      <c r="R3844" s="9" t="s">
        <v>1101</v>
      </c>
      <c r="S3844" s="10">
        <f t="shared" si="303"/>
        <v>41740.493657407409</v>
      </c>
      <c r="T3844" s="10">
        <f t="shared" si="304"/>
        <v>41770.493657407409</v>
      </c>
      <c r="U3844">
        <f t="shared" si="300"/>
        <v>2014</v>
      </c>
    </row>
    <row r="3845" spans="1:21" ht="43.2" x14ac:dyDescent="0.3">
      <c r="A384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1"/>
        <v>21</v>
      </c>
      <c r="P3845">
        <f t="shared" si="302"/>
        <v>56.05</v>
      </c>
      <c r="Q3845" s="9" t="s">
        <v>1100</v>
      </c>
      <c r="R3845" s="9" t="s">
        <v>1101</v>
      </c>
      <c r="S3845" s="10">
        <f t="shared" si="303"/>
        <v>41766.072500000002</v>
      </c>
      <c r="T3845" s="10">
        <f t="shared" si="304"/>
        <v>41791.072500000002</v>
      </c>
      <c r="U3845">
        <f t="shared" si="300"/>
        <v>2014</v>
      </c>
    </row>
    <row r="3846" spans="1:21" ht="43.2" x14ac:dyDescent="0.3">
      <c r="A3846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1"/>
        <v>41</v>
      </c>
      <c r="P3846">
        <f t="shared" si="302"/>
        <v>81.319999999999993</v>
      </c>
      <c r="Q3846" s="9" t="s">
        <v>1100</v>
      </c>
      <c r="R3846" s="9" t="s">
        <v>1101</v>
      </c>
      <c r="S3846" s="10">
        <f t="shared" si="303"/>
        <v>41766.617291666669</v>
      </c>
      <c r="T3846" s="10">
        <f t="shared" si="304"/>
        <v>41793.290972222225</v>
      </c>
      <c r="U3846">
        <f t="shared" si="300"/>
        <v>2014</v>
      </c>
    </row>
    <row r="3847" spans="1:21" ht="57.6" x14ac:dyDescent="0.3">
      <c r="A3847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1"/>
        <v>2</v>
      </c>
      <c r="P3847">
        <f t="shared" si="302"/>
        <v>70.17</v>
      </c>
      <c r="Q3847" s="9" t="s">
        <v>1100</v>
      </c>
      <c r="R3847" s="9" t="s">
        <v>1101</v>
      </c>
      <c r="S3847" s="10">
        <f t="shared" si="303"/>
        <v>42248.627013888887</v>
      </c>
      <c r="T3847" s="10">
        <f t="shared" si="304"/>
        <v>42278.627013888887</v>
      </c>
      <c r="U3847">
        <f t="shared" si="300"/>
        <v>2015</v>
      </c>
    </row>
    <row r="3848" spans="1:21" ht="43.2" x14ac:dyDescent="0.3">
      <c r="A3848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1"/>
        <v>3</v>
      </c>
      <c r="P3848">
        <f t="shared" si="302"/>
        <v>23.63</v>
      </c>
      <c r="Q3848" s="9" t="s">
        <v>1100</v>
      </c>
      <c r="R3848" s="9" t="s">
        <v>1101</v>
      </c>
      <c r="S3848" s="10">
        <f t="shared" si="303"/>
        <v>41885.221550925926</v>
      </c>
      <c r="T3848" s="10">
        <f t="shared" si="304"/>
        <v>41916.290972222225</v>
      </c>
      <c r="U3848">
        <f t="shared" si="300"/>
        <v>2014</v>
      </c>
    </row>
    <row r="3849" spans="1:21" ht="43.2" x14ac:dyDescent="0.3">
      <c r="A3849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1"/>
        <v>16</v>
      </c>
      <c r="P3849">
        <f t="shared" si="302"/>
        <v>188.56</v>
      </c>
      <c r="Q3849" s="9" t="s">
        <v>1100</v>
      </c>
      <c r="R3849" s="9" t="s">
        <v>1101</v>
      </c>
      <c r="S3849" s="10">
        <f t="shared" si="303"/>
        <v>42159.224432870367</v>
      </c>
      <c r="T3849" s="10">
        <f t="shared" si="304"/>
        <v>42204.224432870367</v>
      </c>
      <c r="U3849">
        <f t="shared" si="300"/>
        <v>2015</v>
      </c>
    </row>
    <row r="3850" spans="1:21" ht="43.2" x14ac:dyDescent="0.3">
      <c r="A3850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1"/>
        <v>16</v>
      </c>
      <c r="P3850">
        <f t="shared" si="302"/>
        <v>49.51</v>
      </c>
      <c r="Q3850" s="9" t="s">
        <v>1100</v>
      </c>
      <c r="R3850" s="9" t="s">
        <v>1101</v>
      </c>
      <c r="S3850" s="10">
        <f t="shared" si="303"/>
        <v>42265.817002314812</v>
      </c>
      <c r="T3850" s="10">
        <f t="shared" si="304"/>
        <v>42295.817002314812</v>
      </c>
      <c r="U3850">
        <f t="shared" si="300"/>
        <v>2015</v>
      </c>
    </row>
    <row r="3851" spans="1:21" ht="57.6" x14ac:dyDescent="0.3">
      <c r="A3851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1"/>
        <v>7</v>
      </c>
      <c r="P3851">
        <f t="shared" si="302"/>
        <v>75.459999999999994</v>
      </c>
      <c r="Q3851" s="9" t="s">
        <v>1100</v>
      </c>
      <c r="R3851" s="9" t="s">
        <v>1101</v>
      </c>
      <c r="S3851" s="10">
        <f t="shared" si="303"/>
        <v>42136.767175925925</v>
      </c>
      <c r="T3851" s="10">
        <f t="shared" si="304"/>
        <v>42166.767175925925</v>
      </c>
      <c r="U3851">
        <f t="shared" si="300"/>
        <v>2015</v>
      </c>
    </row>
    <row r="3852" spans="1:21" ht="28.8" x14ac:dyDescent="0.3">
      <c r="A3852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1"/>
        <v>4</v>
      </c>
      <c r="P3852">
        <f t="shared" si="302"/>
        <v>9.5</v>
      </c>
      <c r="Q3852" s="9" t="s">
        <v>1100</v>
      </c>
      <c r="R3852" s="9" t="s">
        <v>1101</v>
      </c>
      <c r="S3852" s="10">
        <f t="shared" si="303"/>
        <v>41975.124340277776</v>
      </c>
      <c r="T3852" s="10">
        <f t="shared" si="304"/>
        <v>42005.124340277776</v>
      </c>
      <c r="U3852">
        <f t="shared" si="300"/>
        <v>2014</v>
      </c>
    </row>
    <row r="3853" spans="1:21" ht="43.2" x14ac:dyDescent="0.3">
      <c r="A3853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1"/>
        <v>34</v>
      </c>
      <c r="P3853">
        <f t="shared" si="302"/>
        <v>35.5</v>
      </c>
      <c r="Q3853" s="9" t="s">
        <v>1100</v>
      </c>
      <c r="R3853" s="9" t="s">
        <v>1101</v>
      </c>
      <c r="S3853" s="10">
        <f t="shared" si="303"/>
        <v>42172.439571759256</v>
      </c>
      <c r="T3853" s="10">
        <f t="shared" si="304"/>
        <v>42202.439571759256</v>
      </c>
      <c r="U3853">
        <f t="shared" si="300"/>
        <v>2015</v>
      </c>
    </row>
    <row r="3854" spans="1:21" ht="43.2" x14ac:dyDescent="0.3">
      <c r="A3854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1"/>
        <v>0</v>
      </c>
      <c r="P3854">
        <f t="shared" si="302"/>
        <v>10</v>
      </c>
      <c r="Q3854" s="9" t="s">
        <v>1100</v>
      </c>
      <c r="R3854" s="9" t="s">
        <v>1101</v>
      </c>
      <c r="S3854" s="10">
        <f t="shared" si="303"/>
        <v>42065.190694444449</v>
      </c>
      <c r="T3854" s="10">
        <f t="shared" si="304"/>
        <v>42090.149027777778</v>
      </c>
      <c r="U3854">
        <f t="shared" si="300"/>
        <v>2015</v>
      </c>
    </row>
    <row r="3855" spans="1:21" ht="43.2" x14ac:dyDescent="0.3">
      <c r="A385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1"/>
        <v>0</v>
      </c>
      <c r="P3855">
        <f t="shared" si="302"/>
        <v>13</v>
      </c>
      <c r="Q3855" s="9" t="s">
        <v>1100</v>
      </c>
      <c r="R3855" s="9" t="s">
        <v>1101</v>
      </c>
      <c r="S3855" s="10">
        <f t="shared" si="303"/>
        <v>41848.84002314815</v>
      </c>
      <c r="T3855" s="10">
        <f t="shared" si="304"/>
        <v>41883.84002314815</v>
      </c>
      <c r="U3855">
        <f t="shared" si="300"/>
        <v>2014</v>
      </c>
    </row>
    <row r="3856" spans="1:21" ht="28.8" x14ac:dyDescent="0.3">
      <c r="A3856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1"/>
        <v>16</v>
      </c>
      <c r="P3856">
        <f t="shared" si="302"/>
        <v>89.4</v>
      </c>
      <c r="Q3856" s="9" t="s">
        <v>1100</v>
      </c>
      <c r="R3856" s="9" t="s">
        <v>1101</v>
      </c>
      <c r="S3856" s="10">
        <f t="shared" si="303"/>
        <v>42103.884930555556</v>
      </c>
      <c r="T3856" s="10">
        <f t="shared" si="304"/>
        <v>42133.884930555556</v>
      </c>
      <c r="U3856">
        <f t="shared" si="300"/>
        <v>2015</v>
      </c>
    </row>
    <row r="3857" spans="1:21" ht="57.6" x14ac:dyDescent="0.3">
      <c r="A3857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1"/>
        <v>3</v>
      </c>
      <c r="P3857">
        <f t="shared" si="302"/>
        <v>25</v>
      </c>
      <c r="Q3857" s="9" t="s">
        <v>1100</v>
      </c>
      <c r="R3857" s="9" t="s">
        <v>1101</v>
      </c>
      <c r="S3857" s="10">
        <f t="shared" si="303"/>
        <v>42059.970729166671</v>
      </c>
      <c r="T3857" s="10">
        <f t="shared" si="304"/>
        <v>42089.929062499999</v>
      </c>
      <c r="U3857">
        <f t="shared" si="300"/>
        <v>2015</v>
      </c>
    </row>
    <row r="3858" spans="1:21" ht="57.6" x14ac:dyDescent="0.3">
      <c r="A3858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1"/>
        <v>0</v>
      </c>
      <c r="P3858">
        <f t="shared" si="302"/>
        <v>1</v>
      </c>
      <c r="Q3858" s="9" t="s">
        <v>1100</v>
      </c>
      <c r="R3858" s="9" t="s">
        <v>1101</v>
      </c>
      <c r="S3858" s="10">
        <f t="shared" si="303"/>
        <v>42041.743090277778</v>
      </c>
      <c r="T3858" s="10">
        <f t="shared" si="304"/>
        <v>42071.701423611114</v>
      </c>
      <c r="U3858">
        <f t="shared" si="300"/>
        <v>2015</v>
      </c>
    </row>
    <row r="3859" spans="1:21" ht="43.2" x14ac:dyDescent="0.3">
      <c r="A3859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1"/>
        <v>5</v>
      </c>
      <c r="P3859">
        <f t="shared" si="302"/>
        <v>65</v>
      </c>
      <c r="Q3859" s="9" t="s">
        <v>1100</v>
      </c>
      <c r="R3859" s="9" t="s">
        <v>1101</v>
      </c>
      <c r="S3859" s="10">
        <f t="shared" si="303"/>
        <v>41829.73715277778</v>
      </c>
      <c r="T3859" s="10">
        <f t="shared" si="304"/>
        <v>41852.716666666667</v>
      </c>
      <c r="U3859">
        <f t="shared" si="300"/>
        <v>2014</v>
      </c>
    </row>
    <row r="3860" spans="1:21" ht="57.6" x14ac:dyDescent="0.3">
      <c r="A3860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1"/>
        <v>2</v>
      </c>
      <c r="P3860">
        <f t="shared" si="302"/>
        <v>10</v>
      </c>
      <c r="Q3860" s="9" t="s">
        <v>1100</v>
      </c>
      <c r="R3860" s="9" t="s">
        <v>1101</v>
      </c>
      <c r="S3860" s="10">
        <f t="shared" si="303"/>
        <v>42128.431064814817</v>
      </c>
      <c r="T3860" s="10">
        <f t="shared" si="304"/>
        <v>42146.875</v>
      </c>
      <c r="U3860">
        <f t="shared" si="300"/>
        <v>2015</v>
      </c>
    </row>
    <row r="3861" spans="1:21" ht="43.2" x14ac:dyDescent="0.3">
      <c r="A3861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1"/>
        <v>0</v>
      </c>
      <c r="P3861">
        <f t="shared" si="302"/>
        <v>1</v>
      </c>
      <c r="Q3861" s="9" t="s">
        <v>1100</v>
      </c>
      <c r="R3861" s="9" t="s">
        <v>1101</v>
      </c>
      <c r="S3861" s="10">
        <f t="shared" si="303"/>
        <v>41789.893599537041</v>
      </c>
      <c r="T3861" s="10">
        <f t="shared" si="304"/>
        <v>41815.875</v>
      </c>
      <c r="U3861">
        <f t="shared" si="300"/>
        <v>2014</v>
      </c>
    </row>
    <row r="3862" spans="1:21" ht="43.2" x14ac:dyDescent="0.3">
      <c r="A3862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1"/>
        <v>18</v>
      </c>
      <c r="P3862">
        <f t="shared" si="302"/>
        <v>81.540000000000006</v>
      </c>
      <c r="Q3862" s="9" t="s">
        <v>1100</v>
      </c>
      <c r="R3862" s="9" t="s">
        <v>1101</v>
      </c>
      <c r="S3862" s="10">
        <f t="shared" si="303"/>
        <v>41833.660995370366</v>
      </c>
      <c r="T3862" s="10">
        <f t="shared" si="304"/>
        <v>41863.660995370366</v>
      </c>
      <c r="U3862">
        <f t="shared" si="300"/>
        <v>2014</v>
      </c>
    </row>
    <row r="3863" spans="1:21" x14ac:dyDescent="0.3">
      <c r="A3863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1"/>
        <v>5</v>
      </c>
      <c r="P3863">
        <f t="shared" si="302"/>
        <v>100</v>
      </c>
      <c r="Q3863" s="9" t="s">
        <v>1100</v>
      </c>
      <c r="R3863" s="9" t="s">
        <v>1101</v>
      </c>
      <c r="S3863" s="10">
        <f t="shared" si="303"/>
        <v>41914.590011574073</v>
      </c>
      <c r="T3863" s="10">
        <f t="shared" si="304"/>
        <v>41955.907638888893</v>
      </c>
      <c r="U3863">
        <f t="shared" si="300"/>
        <v>2014</v>
      </c>
    </row>
    <row r="3864" spans="1:21" ht="28.8" x14ac:dyDescent="0.3">
      <c r="A3864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1"/>
        <v>0</v>
      </c>
      <c r="P3864">
        <f t="shared" si="302"/>
        <v>1</v>
      </c>
      <c r="Q3864" s="9" t="s">
        <v>1100</v>
      </c>
      <c r="R3864" s="9" t="s">
        <v>1101</v>
      </c>
      <c r="S3864" s="10">
        <f t="shared" si="303"/>
        <v>42611.261064814811</v>
      </c>
      <c r="T3864" s="10">
        <f t="shared" si="304"/>
        <v>42625.707638888889</v>
      </c>
      <c r="U3864">
        <f t="shared" si="300"/>
        <v>2016</v>
      </c>
    </row>
    <row r="3865" spans="1:21" ht="43.2" x14ac:dyDescent="0.3">
      <c r="A386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1"/>
        <v>0</v>
      </c>
      <c r="P3865">
        <f t="shared" si="302"/>
        <v>0</v>
      </c>
      <c r="Q3865" s="9" t="s">
        <v>1100</v>
      </c>
      <c r="R3865" s="9" t="s">
        <v>1101</v>
      </c>
      <c r="S3865" s="10">
        <f t="shared" si="303"/>
        <v>42253.633159722223</v>
      </c>
      <c r="T3865" s="10">
        <f t="shared" si="304"/>
        <v>42313.674826388888</v>
      </c>
      <c r="U3865">
        <f t="shared" si="300"/>
        <v>2015</v>
      </c>
    </row>
    <row r="3866" spans="1:21" ht="43.2" x14ac:dyDescent="0.3">
      <c r="A3866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1"/>
        <v>1</v>
      </c>
      <c r="P3866">
        <f t="shared" si="302"/>
        <v>20</v>
      </c>
      <c r="Q3866" s="9" t="s">
        <v>1100</v>
      </c>
      <c r="R3866" s="9" t="s">
        <v>1101</v>
      </c>
      <c r="S3866" s="10">
        <f t="shared" si="303"/>
        <v>42295.891828703709</v>
      </c>
      <c r="T3866" s="10">
        <f t="shared" si="304"/>
        <v>42325.933495370366</v>
      </c>
      <c r="U3866">
        <f t="shared" si="300"/>
        <v>2015</v>
      </c>
    </row>
    <row r="3867" spans="1:21" ht="43.2" x14ac:dyDescent="0.3">
      <c r="A3867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1"/>
        <v>27</v>
      </c>
      <c r="P3867">
        <f t="shared" si="302"/>
        <v>46.43</v>
      </c>
      <c r="Q3867" s="9" t="s">
        <v>1100</v>
      </c>
      <c r="R3867" s="9" t="s">
        <v>1101</v>
      </c>
      <c r="S3867" s="10">
        <f t="shared" si="303"/>
        <v>41841.651597222226</v>
      </c>
      <c r="T3867" s="10">
        <f t="shared" si="304"/>
        <v>41881.229166666664</v>
      </c>
      <c r="U3867">
        <f t="shared" si="300"/>
        <v>2014</v>
      </c>
    </row>
    <row r="3868" spans="1:21" ht="28.8" x14ac:dyDescent="0.3">
      <c r="A3868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1"/>
        <v>1</v>
      </c>
      <c r="P3868">
        <f t="shared" si="302"/>
        <v>5.5</v>
      </c>
      <c r="Q3868" s="9" t="s">
        <v>1100</v>
      </c>
      <c r="R3868" s="9" t="s">
        <v>1101</v>
      </c>
      <c r="S3868" s="10">
        <f t="shared" si="303"/>
        <v>42402.947002314817</v>
      </c>
      <c r="T3868" s="10">
        <f t="shared" si="304"/>
        <v>42452.145138888889</v>
      </c>
      <c r="U3868">
        <f t="shared" si="300"/>
        <v>2016</v>
      </c>
    </row>
    <row r="3869" spans="1:21" ht="43.2" x14ac:dyDescent="0.3">
      <c r="A3869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1"/>
        <v>13</v>
      </c>
      <c r="P3869">
        <f t="shared" si="302"/>
        <v>50.2</v>
      </c>
      <c r="Q3869" s="9" t="s">
        <v>1100</v>
      </c>
      <c r="R3869" s="9" t="s">
        <v>1101</v>
      </c>
      <c r="S3869" s="10">
        <f t="shared" si="303"/>
        <v>42509.814108796301</v>
      </c>
      <c r="T3869" s="10">
        <f t="shared" si="304"/>
        <v>42539.814108796301</v>
      </c>
      <c r="U3869">
        <f t="shared" si="300"/>
        <v>2016</v>
      </c>
    </row>
    <row r="3870" spans="1:21" x14ac:dyDescent="0.3">
      <c r="A3870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1"/>
        <v>0</v>
      </c>
      <c r="P3870">
        <f t="shared" si="302"/>
        <v>10</v>
      </c>
      <c r="Q3870" s="9" t="s">
        <v>1100</v>
      </c>
      <c r="R3870" s="9" t="s">
        <v>5987</v>
      </c>
      <c r="S3870" s="10">
        <f t="shared" si="303"/>
        <v>41865.659780092588</v>
      </c>
      <c r="T3870" s="10">
        <f t="shared" si="304"/>
        <v>41890.659780092588</v>
      </c>
      <c r="U3870">
        <f t="shared" si="300"/>
        <v>2014</v>
      </c>
    </row>
    <row r="3871" spans="1:21" ht="28.8" x14ac:dyDescent="0.3">
      <c r="A3871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1"/>
        <v>3</v>
      </c>
      <c r="P3871">
        <f t="shared" si="302"/>
        <v>30.13</v>
      </c>
      <c r="Q3871" s="9" t="s">
        <v>1100</v>
      </c>
      <c r="R3871" s="9" t="s">
        <v>5987</v>
      </c>
      <c r="S3871" s="10">
        <f t="shared" si="303"/>
        <v>42047.724444444444</v>
      </c>
      <c r="T3871" s="10">
        <f t="shared" si="304"/>
        <v>42077.132638888885</v>
      </c>
      <c r="U3871">
        <f t="shared" si="300"/>
        <v>2015</v>
      </c>
    </row>
    <row r="3872" spans="1:21" ht="57.6" x14ac:dyDescent="0.3">
      <c r="A3872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1"/>
        <v>15</v>
      </c>
      <c r="P3872">
        <f t="shared" si="302"/>
        <v>150</v>
      </c>
      <c r="Q3872" s="9" t="s">
        <v>1100</v>
      </c>
      <c r="R3872" s="9" t="s">
        <v>5987</v>
      </c>
      <c r="S3872" s="10">
        <f t="shared" si="303"/>
        <v>41793.17219907407</v>
      </c>
      <c r="T3872" s="10">
        <f t="shared" si="304"/>
        <v>41823.17219907407</v>
      </c>
      <c r="U3872">
        <f t="shared" si="300"/>
        <v>2014</v>
      </c>
    </row>
    <row r="3873" spans="1:21" ht="28.8" x14ac:dyDescent="0.3">
      <c r="A3873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1"/>
        <v>3</v>
      </c>
      <c r="P3873">
        <f t="shared" si="302"/>
        <v>13.33</v>
      </c>
      <c r="Q3873" s="9" t="s">
        <v>1100</v>
      </c>
      <c r="R3873" s="9" t="s">
        <v>5987</v>
      </c>
      <c r="S3873" s="10">
        <f t="shared" si="303"/>
        <v>42763.780671296292</v>
      </c>
      <c r="T3873" s="10">
        <f t="shared" si="304"/>
        <v>42823.739004629635</v>
      </c>
      <c r="U3873">
        <f t="shared" si="300"/>
        <v>2017</v>
      </c>
    </row>
    <row r="3874" spans="1:21" ht="43.2" x14ac:dyDescent="0.3">
      <c r="A3874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1"/>
        <v>0</v>
      </c>
      <c r="P3874">
        <f t="shared" si="302"/>
        <v>0</v>
      </c>
      <c r="Q3874" s="9" t="s">
        <v>1100</v>
      </c>
      <c r="R3874" s="9" t="s">
        <v>5987</v>
      </c>
      <c r="S3874" s="10">
        <f t="shared" si="303"/>
        <v>42180.145787037036</v>
      </c>
      <c r="T3874" s="10">
        <f t="shared" si="304"/>
        <v>42230.145787037036</v>
      </c>
      <c r="U3874">
        <f t="shared" si="300"/>
        <v>2015</v>
      </c>
    </row>
    <row r="3875" spans="1:21" ht="43.2" x14ac:dyDescent="0.3">
      <c r="A387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1"/>
        <v>0</v>
      </c>
      <c r="P3875">
        <f t="shared" si="302"/>
        <v>0</v>
      </c>
      <c r="Q3875" s="9" t="s">
        <v>1100</v>
      </c>
      <c r="R3875" s="9" t="s">
        <v>5987</v>
      </c>
      <c r="S3875" s="10">
        <f t="shared" si="303"/>
        <v>42255.696006944447</v>
      </c>
      <c r="T3875" s="10">
        <f t="shared" si="304"/>
        <v>42285.696006944447</v>
      </c>
      <c r="U3875">
        <f t="shared" si="300"/>
        <v>2015</v>
      </c>
    </row>
    <row r="3876" spans="1:21" ht="57.6" x14ac:dyDescent="0.3">
      <c r="A3876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1"/>
        <v>0</v>
      </c>
      <c r="P3876">
        <f t="shared" si="302"/>
        <v>0</v>
      </c>
      <c r="Q3876" s="9" t="s">
        <v>1100</v>
      </c>
      <c r="R3876" s="9" t="s">
        <v>5987</v>
      </c>
      <c r="S3876" s="10">
        <f t="shared" si="303"/>
        <v>42007.016458333332</v>
      </c>
      <c r="T3876" s="10">
        <f t="shared" si="304"/>
        <v>42028.041666666672</v>
      </c>
      <c r="U3876">
        <f t="shared" si="300"/>
        <v>2015</v>
      </c>
    </row>
    <row r="3877" spans="1:21" ht="43.2" x14ac:dyDescent="0.3">
      <c r="A3877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1"/>
        <v>0</v>
      </c>
      <c r="P3877">
        <f t="shared" si="302"/>
        <v>0</v>
      </c>
      <c r="Q3877" s="9" t="s">
        <v>1100</v>
      </c>
      <c r="R3877" s="9" t="s">
        <v>5987</v>
      </c>
      <c r="S3877" s="10">
        <f t="shared" si="303"/>
        <v>42615.346817129626</v>
      </c>
      <c r="T3877" s="10">
        <f t="shared" si="304"/>
        <v>42616.416666666672</v>
      </c>
      <c r="U3877">
        <f t="shared" si="300"/>
        <v>2016</v>
      </c>
    </row>
    <row r="3878" spans="1:21" ht="57.6" x14ac:dyDescent="0.3">
      <c r="A3878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1"/>
        <v>53</v>
      </c>
      <c r="P3878">
        <f t="shared" si="302"/>
        <v>44.76</v>
      </c>
      <c r="Q3878" s="9" t="s">
        <v>1100</v>
      </c>
      <c r="R3878" s="9" t="s">
        <v>5987</v>
      </c>
      <c r="S3878" s="10">
        <f t="shared" si="303"/>
        <v>42372.624166666668</v>
      </c>
      <c r="T3878" s="10">
        <f t="shared" si="304"/>
        <v>42402.624166666668</v>
      </c>
      <c r="U3878">
        <f t="shared" si="300"/>
        <v>2016</v>
      </c>
    </row>
    <row r="3879" spans="1:21" ht="43.2" x14ac:dyDescent="0.3">
      <c r="A3879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1"/>
        <v>5</v>
      </c>
      <c r="P3879">
        <f t="shared" si="302"/>
        <v>88.64</v>
      </c>
      <c r="Q3879" s="9" t="s">
        <v>1100</v>
      </c>
      <c r="R3879" s="9" t="s">
        <v>5987</v>
      </c>
      <c r="S3879" s="10">
        <f t="shared" si="303"/>
        <v>42682.67768518519</v>
      </c>
      <c r="T3879" s="10">
        <f t="shared" si="304"/>
        <v>42712.67768518519</v>
      </c>
      <c r="U3879">
        <f t="shared" si="300"/>
        <v>2016</v>
      </c>
    </row>
    <row r="3880" spans="1:21" ht="43.2" x14ac:dyDescent="0.3">
      <c r="A3880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1"/>
        <v>0</v>
      </c>
      <c r="P3880">
        <f t="shared" si="302"/>
        <v>10</v>
      </c>
      <c r="Q3880" s="9" t="s">
        <v>1100</v>
      </c>
      <c r="R3880" s="9" t="s">
        <v>5987</v>
      </c>
      <c r="S3880" s="10">
        <f t="shared" si="303"/>
        <v>42154.818819444445</v>
      </c>
      <c r="T3880" s="10">
        <f t="shared" si="304"/>
        <v>42185.165972222225</v>
      </c>
      <c r="U3880">
        <f t="shared" si="300"/>
        <v>2015</v>
      </c>
    </row>
    <row r="3881" spans="1:21" ht="43.2" x14ac:dyDescent="0.3">
      <c r="A3881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1"/>
        <v>0</v>
      </c>
      <c r="P3881">
        <f t="shared" si="302"/>
        <v>0</v>
      </c>
      <c r="Q3881" s="9" t="s">
        <v>1100</v>
      </c>
      <c r="R3881" s="9" t="s">
        <v>5987</v>
      </c>
      <c r="S3881" s="10">
        <f t="shared" si="303"/>
        <v>41999.861064814817</v>
      </c>
      <c r="T3881" s="10">
        <f t="shared" si="304"/>
        <v>42029.861064814817</v>
      </c>
      <c r="U3881">
        <f t="shared" si="300"/>
        <v>2014</v>
      </c>
    </row>
    <row r="3882" spans="1:21" ht="43.2" x14ac:dyDescent="0.3">
      <c r="A3882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1"/>
        <v>13</v>
      </c>
      <c r="P3882">
        <f t="shared" si="302"/>
        <v>57.65</v>
      </c>
      <c r="Q3882" s="9" t="s">
        <v>1100</v>
      </c>
      <c r="R3882" s="9" t="s">
        <v>5987</v>
      </c>
      <c r="S3882" s="10">
        <f t="shared" si="303"/>
        <v>41815.815046296295</v>
      </c>
      <c r="T3882" s="10">
        <f t="shared" si="304"/>
        <v>41850.958333333336</v>
      </c>
      <c r="U3882">
        <f t="shared" si="300"/>
        <v>2014</v>
      </c>
    </row>
    <row r="3883" spans="1:21" ht="28.8" x14ac:dyDescent="0.3">
      <c r="A3883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1"/>
        <v>5</v>
      </c>
      <c r="P3883">
        <f t="shared" si="302"/>
        <v>25</v>
      </c>
      <c r="Q3883" s="9" t="s">
        <v>1100</v>
      </c>
      <c r="R3883" s="9" t="s">
        <v>5987</v>
      </c>
      <c r="S3883" s="10">
        <f t="shared" si="303"/>
        <v>42756.018506944441</v>
      </c>
      <c r="T3883" s="10">
        <f t="shared" si="304"/>
        <v>42786.018506944441</v>
      </c>
      <c r="U3883">
        <f t="shared" si="300"/>
        <v>2017</v>
      </c>
    </row>
    <row r="3884" spans="1:21" ht="43.2" x14ac:dyDescent="0.3">
      <c r="A3884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1"/>
        <v>0</v>
      </c>
      <c r="P3884">
        <f t="shared" si="302"/>
        <v>0</v>
      </c>
      <c r="Q3884" s="9" t="s">
        <v>1100</v>
      </c>
      <c r="R3884" s="9" t="s">
        <v>5987</v>
      </c>
      <c r="S3884" s="10">
        <f t="shared" si="303"/>
        <v>42373.983449074076</v>
      </c>
      <c r="T3884" s="10">
        <f t="shared" si="304"/>
        <v>42400.960416666669</v>
      </c>
      <c r="U3884">
        <f t="shared" si="300"/>
        <v>2016</v>
      </c>
    </row>
    <row r="3885" spans="1:21" ht="57.6" x14ac:dyDescent="0.3">
      <c r="A388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1"/>
        <v>0</v>
      </c>
      <c r="P3885">
        <f t="shared" si="302"/>
        <v>0</v>
      </c>
      <c r="Q3885" s="9" t="s">
        <v>1100</v>
      </c>
      <c r="R3885" s="9" t="s">
        <v>5987</v>
      </c>
      <c r="S3885" s="10">
        <f t="shared" si="303"/>
        <v>41854.602650462963</v>
      </c>
      <c r="T3885" s="10">
        <f t="shared" si="304"/>
        <v>41884.602650462963</v>
      </c>
      <c r="U3885">
        <f t="shared" si="300"/>
        <v>2014</v>
      </c>
    </row>
    <row r="3886" spans="1:21" ht="43.2" x14ac:dyDescent="0.3">
      <c r="A3886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1"/>
        <v>0</v>
      </c>
      <c r="P3886">
        <f t="shared" si="302"/>
        <v>0</v>
      </c>
      <c r="Q3886" s="9" t="s">
        <v>1100</v>
      </c>
      <c r="R3886" s="9" t="s">
        <v>5987</v>
      </c>
      <c r="S3886" s="10">
        <f t="shared" si="303"/>
        <v>42065.791574074072</v>
      </c>
      <c r="T3886" s="10">
        <f t="shared" si="304"/>
        <v>42090.749907407408</v>
      </c>
      <c r="U3886">
        <f t="shared" ref="U3886:U3949" si="305">YEAR(S3886)</f>
        <v>2015</v>
      </c>
    </row>
    <row r="3887" spans="1:21" ht="43.2" x14ac:dyDescent="0.3">
      <c r="A3887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1"/>
        <v>0</v>
      </c>
      <c r="P3887">
        <f t="shared" si="302"/>
        <v>0</v>
      </c>
      <c r="Q3887" s="9" t="s">
        <v>1100</v>
      </c>
      <c r="R3887" s="9" t="s">
        <v>5987</v>
      </c>
      <c r="S3887" s="10">
        <f t="shared" si="303"/>
        <v>42469.951284722221</v>
      </c>
      <c r="T3887" s="10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1"/>
        <v>0</v>
      </c>
      <c r="P3888">
        <f t="shared" si="302"/>
        <v>0</v>
      </c>
      <c r="Q3888" s="9" t="s">
        <v>1100</v>
      </c>
      <c r="R3888" s="9" t="s">
        <v>5987</v>
      </c>
      <c r="S3888" s="10">
        <f t="shared" si="303"/>
        <v>41954.228032407409</v>
      </c>
      <c r="T3888" s="10">
        <f t="shared" si="304"/>
        <v>41984.228032407409</v>
      </c>
      <c r="U3888">
        <f t="shared" si="305"/>
        <v>2014</v>
      </c>
    </row>
    <row r="3889" spans="1:21" ht="43.2" x14ac:dyDescent="0.3">
      <c r="A3889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1"/>
        <v>2</v>
      </c>
      <c r="P3889">
        <f t="shared" si="302"/>
        <v>17.5</v>
      </c>
      <c r="Q3889" s="9" t="s">
        <v>1100</v>
      </c>
      <c r="R3889" s="9" t="s">
        <v>5987</v>
      </c>
      <c r="S3889" s="10">
        <f t="shared" si="303"/>
        <v>42079.857974537037</v>
      </c>
      <c r="T3889" s="10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301"/>
        <v>27</v>
      </c>
      <c r="P3890">
        <f t="shared" si="302"/>
        <v>38.71</v>
      </c>
      <c r="Q3890" s="9" t="s">
        <v>1100</v>
      </c>
      <c r="R3890" s="9" t="s">
        <v>1101</v>
      </c>
      <c r="S3890" s="10">
        <f t="shared" si="303"/>
        <v>42762.545810185184</v>
      </c>
      <c r="T3890" s="10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1"/>
        <v>1</v>
      </c>
      <c r="P3891">
        <f t="shared" si="302"/>
        <v>13.11</v>
      </c>
      <c r="Q3891" s="9" t="s">
        <v>1100</v>
      </c>
      <c r="R3891" s="9" t="s">
        <v>1101</v>
      </c>
      <c r="S3891" s="10">
        <f t="shared" si="303"/>
        <v>41977.004976851851</v>
      </c>
      <c r="T3891" s="10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1"/>
        <v>17</v>
      </c>
      <c r="P3892">
        <f t="shared" si="302"/>
        <v>315.5</v>
      </c>
      <c r="Q3892" s="9" t="s">
        <v>1100</v>
      </c>
      <c r="R3892" s="9" t="s">
        <v>1101</v>
      </c>
      <c r="S3892" s="10">
        <f t="shared" si="303"/>
        <v>42171.758611111116</v>
      </c>
      <c r="T3892" s="10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1"/>
        <v>33</v>
      </c>
      <c r="P3893">
        <f t="shared" si="302"/>
        <v>37.14</v>
      </c>
      <c r="Q3893" s="9" t="s">
        <v>1100</v>
      </c>
      <c r="R3893" s="9" t="s">
        <v>1101</v>
      </c>
      <c r="S3893" s="10">
        <f t="shared" si="303"/>
        <v>42056.1324537037</v>
      </c>
      <c r="T3893" s="10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1"/>
        <v>0</v>
      </c>
      <c r="P3894">
        <f t="shared" si="302"/>
        <v>0</v>
      </c>
      <c r="Q3894" s="9" t="s">
        <v>1100</v>
      </c>
      <c r="R3894" s="9" t="s">
        <v>1101</v>
      </c>
      <c r="S3894" s="10">
        <f t="shared" si="303"/>
        <v>41867.652280092596</v>
      </c>
      <c r="T3894" s="10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1"/>
        <v>22</v>
      </c>
      <c r="P3895">
        <f t="shared" si="302"/>
        <v>128.27000000000001</v>
      </c>
      <c r="Q3895" s="9" t="s">
        <v>1100</v>
      </c>
      <c r="R3895" s="9" t="s">
        <v>1101</v>
      </c>
      <c r="S3895" s="10">
        <f t="shared" si="303"/>
        <v>41779.657870370371</v>
      </c>
      <c r="T3895" s="10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1"/>
        <v>3</v>
      </c>
      <c r="P3896">
        <f t="shared" si="302"/>
        <v>47.27</v>
      </c>
      <c r="Q3896" s="9" t="s">
        <v>1100</v>
      </c>
      <c r="R3896" s="9" t="s">
        <v>1101</v>
      </c>
      <c r="S3896" s="10">
        <f t="shared" si="303"/>
        <v>42679.958472222221</v>
      </c>
      <c r="T3896" s="10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1"/>
        <v>5</v>
      </c>
      <c r="P3897">
        <f t="shared" si="302"/>
        <v>50</v>
      </c>
      <c r="Q3897" s="9" t="s">
        <v>1100</v>
      </c>
      <c r="R3897" s="9" t="s">
        <v>1101</v>
      </c>
      <c r="S3897" s="10">
        <f t="shared" si="303"/>
        <v>42032.250208333338</v>
      </c>
      <c r="T3897" s="10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1"/>
        <v>11</v>
      </c>
      <c r="P3898">
        <f t="shared" si="302"/>
        <v>42.5</v>
      </c>
      <c r="Q3898" s="9" t="s">
        <v>1100</v>
      </c>
      <c r="R3898" s="9" t="s">
        <v>1101</v>
      </c>
      <c r="S3898" s="10">
        <f t="shared" si="303"/>
        <v>41793.191875000004</v>
      </c>
      <c r="T3898" s="10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1"/>
        <v>18</v>
      </c>
      <c r="P3899">
        <f t="shared" si="302"/>
        <v>44</v>
      </c>
      <c r="Q3899" s="9" t="s">
        <v>1100</v>
      </c>
      <c r="R3899" s="9" t="s">
        <v>1101</v>
      </c>
      <c r="S3899" s="10">
        <f t="shared" si="303"/>
        <v>41982.87364583333</v>
      </c>
      <c r="T3899" s="10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1"/>
        <v>33</v>
      </c>
      <c r="P3900">
        <f t="shared" si="302"/>
        <v>50.88</v>
      </c>
      <c r="Q3900" s="9" t="s">
        <v>1100</v>
      </c>
      <c r="R3900" s="9" t="s">
        <v>1101</v>
      </c>
      <c r="S3900" s="10">
        <f t="shared" si="303"/>
        <v>42193.482291666667</v>
      </c>
      <c r="T3900" s="10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1"/>
        <v>1</v>
      </c>
      <c r="P3901">
        <f t="shared" si="302"/>
        <v>62.5</v>
      </c>
      <c r="Q3901" s="9" t="s">
        <v>1100</v>
      </c>
      <c r="R3901" s="9" t="s">
        <v>1101</v>
      </c>
      <c r="S3901" s="10">
        <f t="shared" si="303"/>
        <v>41843.775011574071</v>
      </c>
      <c r="T3901" s="10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1"/>
        <v>5</v>
      </c>
      <c r="P3902">
        <f t="shared" si="302"/>
        <v>27</v>
      </c>
      <c r="Q3902" s="9" t="s">
        <v>1100</v>
      </c>
      <c r="R3902" s="9" t="s">
        <v>1101</v>
      </c>
      <c r="S3902" s="10">
        <f t="shared" si="303"/>
        <v>42136.092488425929</v>
      </c>
      <c r="T3902" s="10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1"/>
        <v>1</v>
      </c>
      <c r="P3903">
        <f t="shared" si="302"/>
        <v>25</v>
      </c>
      <c r="Q3903" s="9" t="s">
        <v>1100</v>
      </c>
      <c r="R3903" s="9" t="s">
        <v>1101</v>
      </c>
      <c r="S3903" s="10">
        <f t="shared" si="303"/>
        <v>42317.826377314821</v>
      </c>
      <c r="T3903" s="10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1"/>
        <v>49</v>
      </c>
      <c r="P3904">
        <f t="shared" si="302"/>
        <v>47.26</v>
      </c>
      <c r="Q3904" s="9" t="s">
        <v>1100</v>
      </c>
      <c r="R3904" s="9" t="s">
        <v>1101</v>
      </c>
      <c r="S3904" s="10">
        <f t="shared" si="303"/>
        <v>42663.468078703707</v>
      </c>
      <c r="T3904" s="10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1"/>
        <v>0</v>
      </c>
      <c r="P3905">
        <f t="shared" si="302"/>
        <v>0</v>
      </c>
      <c r="Q3905" s="9" t="s">
        <v>1100</v>
      </c>
      <c r="R3905" s="9" t="s">
        <v>1101</v>
      </c>
      <c r="S3905" s="10">
        <f t="shared" si="303"/>
        <v>42186.01116898148</v>
      </c>
      <c r="T3905" s="10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ref="O3906:O3969" si="306">ROUND(E3906/D3906*100,0)</f>
        <v>0</v>
      </c>
      <c r="P3906">
        <f t="shared" si="302"/>
        <v>1.5</v>
      </c>
      <c r="Q3906" s="9" t="s">
        <v>1100</v>
      </c>
      <c r="R3906" s="9" t="s">
        <v>1101</v>
      </c>
      <c r="S3906" s="10">
        <f t="shared" si="303"/>
        <v>42095.229166666672</v>
      </c>
      <c r="T3906" s="10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306"/>
        <v>12</v>
      </c>
      <c r="P3907">
        <f t="shared" ref="P3907:P3970" si="307">IFERROR(ROUND(E3907/L3907,2),0)</f>
        <v>24.71</v>
      </c>
      <c r="Q3907" s="9" t="s">
        <v>1100</v>
      </c>
      <c r="R3907" s="9" t="s">
        <v>1101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  <c r="U3907">
        <f t="shared" si="305"/>
        <v>2015</v>
      </c>
    </row>
    <row r="3908" spans="1:21" ht="43.2" x14ac:dyDescent="0.3">
      <c r="A3908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6"/>
        <v>67</v>
      </c>
      <c r="P3908">
        <f t="shared" si="307"/>
        <v>63.13</v>
      </c>
      <c r="Q3908" s="9" t="s">
        <v>1100</v>
      </c>
      <c r="R3908" s="9" t="s">
        <v>1101</v>
      </c>
      <c r="S3908" s="10">
        <f t="shared" si="308"/>
        <v>42143.917743055557</v>
      </c>
      <c r="T3908" s="10">
        <f t="shared" si="309"/>
        <v>42181.559027777781</v>
      </c>
      <c r="U3908">
        <f t="shared" si="305"/>
        <v>2015</v>
      </c>
    </row>
    <row r="3909" spans="1:21" ht="43.2" x14ac:dyDescent="0.3">
      <c r="A3909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6"/>
        <v>15</v>
      </c>
      <c r="P3909">
        <f t="shared" si="307"/>
        <v>38.25</v>
      </c>
      <c r="Q3909" s="9" t="s">
        <v>1100</v>
      </c>
      <c r="R3909" s="9" t="s">
        <v>1101</v>
      </c>
      <c r="S3909" s="10">
        <f t="shared" si="308"/>
        <v>41906.819513888891</v>
      </c>
      <c r="T3909" s="10">
        <f t="shared" si="309"/>
        <v>41938.838888888888</v>
      </c>
      <c r="U3909">
        <f t="shared" si="305"/>
        <v>2014</v>
      </c>
    </row>
    <row r="3910" spans="1:21" ht="43.2" x14ac:dyDescent="0.3">
      <c r="A3910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6"/>
        <v>9</v>
      </c>
      <c r="P3910">
        <f t="shared" si="307"/>
        <v>16.25</v>
      </c>
      <c r="Q3910" s="9" t="s">
        <v>1100</v>
      </c>
      <c r="R3910" s="9" t="s">
        <v>1101</v>
      </c>
      <c r="S3910" s="10">
        <f t="shared" si="308"/>
        <v>41834.135370370372</v>
      </c>
      <c r="T3910" s="10">
        <f t="shared" si="309"/>
        <v>41849.135370370372</v>
      </c>
      <c r="U3910">
        <f t="shared" si="305"/>
        <v>2014</v>
      </c>
    </row>
    <row r="3911" spans="1:21" ht="43.2" x14ac:dyDescent="0.3">
      <c r="A3911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6"/>
        <v>0</v>
      </c>
      <c r="P3911">
        <f t="shared" si="307"/>
        <v>33.75</v>
      </c>
      <c r="Q3911" s="9" t="s">
        <v>1100</v>
      </c>
      <c r="R3911" s="9" t="s">
        <v>1101</v>
      </c>
      <c r="S3911" s="10">
        <f t="shared" si="308"/>
        <v>41863.359282407408</v>
      </c>
      <c r="T3911" s="10">
        <f t="shared" si="309"/>
        <v>41893.359282407408</v>
      </c>
      <c r="U3911">
        <f t="shared" si="305"/>
        <v>2014</v>
      </c>
    </row>
    <row r="3912" spans="1:21" ht="43.2" x14ac:dyDescent="0.3">
      <c r="A3912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6"/>
        <v>3</v>
      </c>
      <c r="P3912">
        <f t="shared" si="307"/>
        <v>61.67</v>
      </c>
      <c r="Q3912" s="9" t="s">
        <v>1100</v>
      </c>
      <c r="R3912" s="9" t="s">
        <v>1101</v>
      </c>
      <c r="S3912" s="10">
        <f t="shared" si="308"/>
        <v>42224.756909722222</v>
      </c>
      <c r="T3912" s="10">
        <f t="shared" si="309"/>
        <v>42254.756909722222</v>
      </c>
      <c r="U3912">
        <f t="shared" si="305"/>
        <v>2015</v>
      </c>
    </row>
    <row r="3913" spans="1:21" ht="43.2" x14ac:dyDescent="0.3">
      <c r="A3913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6"/>
        <v>37</v>
      </c>
      <c r="P3913">
        <f t="shared" si="307"/>
        <v>83.14</v>
      </c>
      <c r="Q3913" s="9" t="s">
        <v>1100</v>
      </c>
      <c r="R3913" s="9" t="s">
        <v>1101</v>
      </c>
      <c r="S3913" s="10">
        <f t="shared" si="308"/>
        <v>41939.8122337963</v>
      </c>
      <c r="T3913" s="10">
        <f t="shared" si="309"/>
        <v>41969.853900462964</v>
      </c>
      <c r="U3913">
        <f t="shared" si="305"/>
        <v>2014</v>
      </c>
    </row>
    <row r="3914" spans="1:21" ht="43.2" x14ac:dyDescent="0.3">
      <c r="A3914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6"/>
        <v>0</v>
      </c>
      <c r="P3914">
        <f t="shared" si="307"/>
        <v>1</v>
      </c>
      <c r="Q3914" s="9" t="s">
        <v>1100</v>
      </c>
      <c r="R3914" s="9" t="s">
        <v>1101</v>
      </c>
      <c r="S3914" s="10">
        <f t="shared" si="308"/>
        <v>42059.270023148143</v>
      </c>
      <c r="T3914" s="10">
        <f t="shared" si="309"/>
        <v>42119.190972222219</v>
      </c>
      <c r="U3914">
        <f t="shared" si="305"/>
        <v>2015</v>
      </c>
    </row>
    <row r="3915" spans="1:21" ht="43.2" x14ac:dyDescent="0.3">
      <c r="A391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6"/>
        <v>10</v>
      </c>
      <c r="P3915">
        <f t="shared" si="307"/>
        <v>142.86000000000001</v>
      </c>
      <c r="Q3915" s="9" t="s">
        <v>1100</v>
      </c>
      <c r="R3915" s="9" t="s">
        <v>1101</v>
      </c>
      <c r="S3915" s="10">
        <f t="shared" si="308"/>
        <v>42308.211215277777</v>
      </c>
      <c r="T3915" s="10">
        <f t="shared" si="309"/>
        <v>42338.252881944441</v>
      </c>
      <c r="U3915">
        <f t="shared" si="305"/>
        <v>2015</v>
      </c>
    </row>
    <row r="3916" spans="1:21" ht="43.2" x14ac:dyDescent="0.3">
      <c r="A3916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6"/>
        <v>36</v>
      </c>
      <c r="P3916">
        <f t="shared" si="307"/>
        <v>33.67</v>
      </c>
      <c r="Q3916" s="9" t="s">
        <v>1100</v>
      </c>
      <c r="R3916" s="9" t="s">
        <v>1101</v>
      </c>
      <c r="S3916" s="10">
        <f t="shared" si="308"/>
        <v>42114.818935185183</v>
      </c>
      <c r="T3916" s="10">
        <f t="shared" si="309"/>
        <v>42134.957638888889</v>
      </c>
      <c r="U3916">
        <f t="shared" si="305"/>
        <v>2015</v>
      </c>
    </row>
    <row r="3917" spans="1:21" ht="43.2" x14ac:dyDescent="0.3">
      <c r="A3917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6"/>
        <v>0</v>
      </c>
      <c r="P3917">
        <f t="shared" si="307"/>
        <v>5</v>
      </c>
      <c r="Q3917" s="9" t="s">
        <v>1100</v>
      </c>
      <c r="R3917" s="9" t="s">
        <v>1101</v>
      </c>
      <c r="S3917" s="10">
        <f t="shared" si="308"/>
        <v>42492.98505787037</v>
      </c>
      <c r="T3917" s="10">
        <f t="shared" si="309"/>
        <v>42522.98505787037</v>
      </c>
      <c r="U3917">
        <f t="shared" si="305"/>
        <v>2016</v>
      </c>
    </row>
    <row r="3918" spans="1:21" ht="43.2" x14ac:dyDescent="0.3">
      <c r="A3918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6"/>
        <v>0</v>
      </c>
      <c r="P3918">
        <f t="shared" si="307"/>
        <v>0</v>
      </c>
      <c r="Q3918" s="9" t="s">
        <v>1100</v>
      </c>
      <c r="R3918" s="9" t="s">
        <v>1101</v>
      </c>
      <c r="S3918" s="10">
        <f t="shared" si="308"/>
        <v>42494.471666666665</v>
      </c>
      <c r="T3918" s="10">
        <f t="shared" si="309"/>
        <v>42524.471666666665</v>
      </c>
      <c r="U3918">
        <f t="shared" si="305"/>
        <v>2016</v>
      </c>
    </row>
    <row r="3919" spans="1:21" ht="43.2" x14ac:dyDescent="0.3">
      <c r="A3919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6"/>
        <v>0</v>
      </c>
      <c r="P3919">
        <f t="shared" si="307"/>
        <v>10</v>
      </c>
      <c r="Q3919" s="9" t="s">
        <v>1100</v>
      </c>
      <c r="R3919" s="9" t="s">
        <v>1101</v>
      </c>
      <c r="S3919" s="10">
        <f t="shared" si="308"/>
        <v>41863.527326388888</v>
      </c>
      <c r="T3919" s="10">
        <f t="shared" si="309"/>
        <v>41893.527326388888</v>
      </c>
      <c r="U3919">
        <f t="shared" si="305"/>
        <v>2014</v>
      </c>
    </row>
    <row r="3920" spans="1:21" ht="57.6" x14ac:dyDescent="0.3">
      <c r="A3920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6"/>
        <v>0</v>
      </c>
      <c r="P3920">
        <f t="shared" si="307"/>
        <v>40</v>
      </c>
      <c r="Q3920" s="9" t="s">
        <v>1100</v>
      </c>
      <c r="R3920" s="9" t="s">
        <v>1101</v>
      </c>
      <c r="S3920" s="10">
        <f t="shared" si="308"/>
        <v>41843.664618055554</v>
      </c>
      <c r="T3920" s="10">
        <f t="shared" si="309"/>
        <v>41855.666666666664</v>
      </c>
      <c r="U3920">
        <f t="shared" si="305"/>
        <v>2014</v>
      </c>
    </row>
    <row r="3921" spans="1:21" ht="43.2" x14ac:dyDescent="0.3">
      <c r="A3921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6"/>
        <v>2</v>
      </c>
      <c r="P3921">
        <f t="shared" si="307"/>
        <v>30</v>
      </c>
      <c r="Q3921" s="9" t="s">
        <v>1100</v>
      </c>
      <c r="R3921" s="9" t="s">
        <v>1101</v>
      </c>
      <c r="S3921" s="10">
        <f t="shared" si="308"/>
        <v>42358.684872685189</v>
      </c>
      <c r="T3921" s="10">
        <f t="shared" si="309"/>
        <v>42387</v>
      </c>
      <c r="U3921">
        <f t="shared" si="305"/>
        <v>2015</v>
      </c>
    </row>
    <row r="3922" spans="1:21" ht="43.2" x14ac:dyDescent="0.3">
      <c r="A3922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6"/>
        <v>5</v>
      </c>
      <c r="P3922">
        <f t="shared" si="307"/>
        <v>45</v>
      </c>
      <c r="Q3922" s="9" t="s">
        <v>1100</v>
      </c>
      <c r="R3922" s="9" t="s">
        <v>1101</v>
      </c>
      <c r="S3922" s="10">
        <f t="shared" si="308"/>
        <v>42657.38726851852</v>
      </c>
      <c r="T3922" s="10">
        <f t="shared" si="309"/>
        <v>42687.428935185191</v>
      </c>
      <c r="U3922">
        <f t="shared" si="305"/>
        <v>2016</v>
      </c>
    </row>
    <row r="3923" spans="1:21" ht="43.2" x14ac:dyDescent="0.3">
      <c r="A3923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6"/>
        <v>0</v>
      </c>
      <c r="P3923">
        <f t="shared" si="307"/>
        <v>0</v>
      </c>
      <c r="Q3923" s="9" t="s">
        <v>1100</v>
      </c>
      <c r="R3923" s="9" t="s">
        <v>1101</v>
      </c>
      <c r="S3923" s="10">
        <f t="shared" si="308"/>
        <v>41926.542303240742</v>
      </c>
      <c r="T3923" s="10">
        <f t="shared" si="309"/>
        <v>41938.75</v>
      </c>
      <c r="U3923">
        <f t="shared" si="305"/>
        <v>2014</v>
      </c>
    </row>
    <row r="3924" spans="1:21" ht="43.2" x14ac:dyDescent="0.3">
      <c r="A3924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6"/>
        <v>8</v>
      </c>
      <c r="P3924">
        <f t="shared" si="307"/>
        <v>10.17</v>
      </c>
      <c r="Q3924" s="9" t="s">
        <v>1100</v>
      </c>
      <c r="R3924" s="9" t="s">
        <v>1101</v>
      </c>
      <c r="S3924" s="10">
        <f t="shared" si="308"/>
        <v>42020.768634259264</v>
      </c>
      <c r="T3924" s="10">
        <f t="shared" si="309"/>
        <v>42065.958333333328</v>
      </c>
      <c r="U3924">
        <f t="shared" si="305"/>
        <v>2015</v>
      </c>
    </row>
    <row r="3925" spans="1:21" ht="43.2" x14ac:dyDescent="0.3">
      <c r="A392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6"/>
        <v>12</v>
      </c>
      <c r="P3925">
        <f t="shared" si="307"/>
        <v>81.41</v>
      </c>
      <c r="Q3925" s="9" t="s">
        <v>1100</v>
      </c>
      <c r="R3925" s="9" t="s">
        <v>1101</v>
      </c>
      <c r="S3925" s="10">
        <f t="shared" si="308"/>
        <v>42075.979988425926</v>
      </c>
      <c r="T3925" s="10">
        <f t="shared" si="309"/>
        <v>42103.979988425926</v>
      </c>
      <c r="U3925">
        <f t="shared" si="305"/>
        <v>2015</v>
      </c>
    </row>
    <row r="3926" spans="1:21" ht="43.2" x14ac:dyDescent="0.3">
      <c r="A3926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6"/>
        <v>15</v>
      </c>
      <c r="P3926">
        <f t="shared" si="307"/>
        <v>57.25</v>
      </c>
      <c r="Q3926" s="9" t="s">
        <v>1100</v>
      </c>
      <c r="R3926" s="9" t="s">
        <v>1101</v>
      </c>
      <c r="S3926" s="10">
        <f t="shared" si="308"/>
        <v>41786.959745370368</v>
      </c>
      <c r="T3926" s="10">
        <f t="shared" si="309"/>
        <v>41816.959745370368</v>
      </c>
      <c r="U3926">
        <f t="shared" si="305"/>
        <v>2014</v>
      </c>
    </row>
    <row r="3927" spans="1:21" ht="43.2" x14ac:dyDescent="0.3">
      <c r="A3927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6"/>
        <v>10</v>
      </c>
      <c r="P3927">
        <f t="shared" si="307"/>
        <v>5</v>
      </c>
      <c r="Q3927" s="9" t="s">
        <v>1100</v>
      </c>
      <c r="R3927" s="9" t="s">
        <v>1101</v>
      </c>
      <c r="S3927" s="10">
        <f t="shared" si="308"/>
        <v>41820.870821759258</v>
      </c>
      <c r="T3927" s="10">
        <f t="shared" si="309"/>
        <v>41850.870821759258</v>
      </c>
      <c r="U3927">
        <f t="shared" si="305"/>
        <v>2014</v>
      </c>
    </row>
    <row r="3928" spans="1:21" ht="28.8" x14ac:dyDescent="0.3">
      <c r="A3928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6"/>
        <v>0</v>
      </c>
      <c r="P3928">
        <f t="shared" si="307"/>
        <v>15</v>
      </c>
      <c r="Q3928" s="9" t="s">
        <v>1100</v>
      </c>
      <c r="R3928" s="9" t="s">
        <v>1101</v>
      </c>
      <c r="S3928" s="10">
        <f t="shared" si="308"/>
        <v>41970.085046296299</v>
      </c>
      <c r="T3928" s="10">
        <f t="shared" si="309"/>
        <v>42000.085046296299</v>
      </c>
      <c r="U3928">
        <f t="shared" si="305"/>
        <v>2014</v>
      </c>
    </row>
    <row r="3929" spans="1:21" ht="43.2" x14ac:dyDescent="0.3">
      <c r="A3929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6"/>
        <v>1</v>
      </c>
      <c r="P3929">
        <f t="shared" si="307"/>
        <v>12.5</v>
      </c>
      <c r="Q3929" s="9" t="s">
        <v>1100</v>
      </c>
      <c r="R3929" s="9" t="s">
        <v>1101</v>
      </c>
      <c r="S3929" s="10">
        <f t="shared" si="308"/>
        <v>41830.267407407409</v>
      </c>
      <c r="T3929" s="10">
        <f t="shared" si="309"/>
        <v>41860.267407407409</v>
      </c>
      <c r="U3929">
        <f t="shared" si="305"/>
        <v>2014</v>
      </c>
    </row>
    <row r="3930" spans="1:21" ht="43.2" x14ac:dyDescent="0.3">
      <c r="A3930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6"/>
        <v>13</v>
      </c>
      <c r="P3930">
        <f t="shared" si="307"/>
        <v>93</v>
      </c>
      <c r="Q3930" s="9" t="s">
        <v>1100</v>
      </c>
      <c r="R3930" s="9" t="s">
        <v>1101</v>
      </c>
      <c r="S3930" s="10">
        <f t="shared" si="308"/>
        <v>42265.683182870373</v>
      </c>
      <c r="T3930" s="10">
        <f t="shared" si="309"/>
        <v>42293.207638888889</v>
      </c>
      <c r="U3930">
        <f t="shared" si="305"/>
        <v>2015</v>
      </c>
    </row>
    <row r="3931" spans="1:21" ht="43.2" x14ac:dyDescent="0.3">
      <c r="A3931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6"/>
        <v>2</v>
      </c>
      <c r="P3931">
        <f t="shared" si="307"/>
        <v>32.36</v>
      </c>
      <c r="Q3931" s="9" t="s">
        <v>1100</v>
      </c>
      <c r="R3931" s="9" t="s">
        <v>1101</v>
      </c>
      <c r="S3931" s="10">
        <f t="shared" si="308"/>
        <v>42601.827141203699</v>
      </c>
      <c r="T3931" s="10">
        <f t="shared" si="309"/>
        <v>42631.827141203699</v>
      </c>
      <c r="U3931">
        <f t="shared" si="305"/>
        <v>2016</v>
      </c>
    </row>
    <row r="3932" spans="1:21" ht="43.2" x14ac:dyDescent="0.3">
      <c r="A3932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6"/>
        <v>0</v>
      </c>
      <c r="P3932">
        <f t="shared" si="307"/>
        <v>0</v>
      </c>
      <c r="Q3932" s="9" t="s">
        <v>1100</v>
      </c>
      <c r="R3932" s="9" t="s">
        <v>1101</v>
      </c>
      <c r="S3932" s="10">
        <f t="shared" si="308"/>
        <v>42433.338749999995</v>
      </c>
      <c r="T3932" s="10">
        <f t="shared" si="309"/>
        <v>42461.25</v>
      </c>
      <c r="U3932">
        <f t="shared" si="305"/>
        <v>2016</v>
      </c>
    </row>
    <row r="3933" spans="1:21" ht="43.2" x14ac:dyDescent="0.3">
      <c r="A3933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6"/>
        <v>0</v>
      </c>
      <c r="P3933">
        <f t="shared" si="307"/>
        <v>0</v>
      </c>
      <c r="Q3933" s="9" t="s">
        <v>1100</v>
      </c>
      <c r="R3933" s="9" t="s">
        <v>1101</v>
      </c>
      <c r="S3933" s="10">
        <f t="shared" si="308"/>
        <v>42228.151701388888</v>
      </c>
      <c r="T3933" s="10">
        <f t="shared" si="309"/>
        <v>42253.151701388888</v>
      </c>
      <c r="U3933">
        <f t="shared" si="305"/>
        <v>2015</v>
      </c>
    </row>
    <row r="3934" spans="1:21" ht="43.2" x14ac:dyDescent="0.3">
      <c r="A3934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6"/>
        <v>0</v>
      </c>
      <c r="P3934">
        <f t="shared" si="307"/>
        <v>1</v>
      </c>
      <c r="Q3934" s="9" t="s">
        <v>1100</v>
      </c>
      <c r="R3934" s="9" t="s">
        <v>1101</v>
      </c>
      <c r="S3934" s="10">
        <f t="shared" si="308"/>
        <v>42415.168564814812</v>
      </c>
      <c r="T3934" s="10">
        <f t="shared" si="309"/>
        <v>42445.126898148148</v>
      </c>
      <c r="U3934">
        <f t="shared" si="305"/>
        <v>2016</v>
      </c>
    </row>
    <row r="3935" spans="1:21" ht="43.2" x14ac:dyDescent="0.3">
      <c r="A393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6"/>
        <v>16</v>
      </c>
      <c r="P3935">
        <f t="shared" si="307"/>
        <v>91.83</v>
      </c>
      <c r="Q3935" s="9" t="s">
        <v>1100</v>
      </c>
      <c r="R3935" s="9" t="s">
        <v>1101</v>
      </c>
      <c r="S3935" s="10">
        <f t="shared" si="308"/>
        <v>42538.968310185184</v>
      </c>
      <c r="T3935" s="10">
        <f t="shared" si="309"/>
        <v>42568.029861111107</v>
      </c>
      <c r="U3935">
        <f t="shared" si="305"/>
        <v>2016</v>
      </c>
    </row>
    <row r="3936" spans="1:21" ht="43.2" x14ac:dyDescent="0.3">
      <c r="A3936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6"/>
        <v>11</v>
      </c>
      <c r="P3936">
        <f t="shared" si="307"/>
        <v>45.83</v>
      </c>
      <c r="Q3936" s="9" t="s">
        <v>1100</v>
      </c>
      <c r="R3936" s="9" t="s">
        <v>1101</v>
      </c>
      <c r="S3936" s="10">
        <f t="shared" si="308"/>
        <v>42233.671747685185</v>
      </c>
      <c r="T3936" s="10">
        <f t="shared" si="309"/>
        <v>42278.541666666672</v>
      </c>
      <c r="U3936">
        <f t="shared" si="305"/>
        <v>2015</v>
      </c>
    </row>
    <row r="3937" spans="1:21" ht="57.6" x14ac:dyDescent="0.3">
      <c r="A3937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6"/>
        <v>44</v>
      </c>
      <c r="P3937">
        <f t="shared" si="307"/>
        <v>57.17</v>
      </c>
      <c r="Q3937" s="9" t="s">
        <v>1100</v>
      </c>
      <c r="R3937" s="9" t="s">
        <v>1101</v>
      </c>
      <c r="S3937" s="10">
        <f t="shared" si="308"/>
        <v>42221.656782407401</v>
      </c>
      <c r="T3937" s="10">
        <f t="shared" si="309"/>
        <v>42281.656782407401</v>
      </c>
      <c r="U3937">
        <f t="shared" si="305"/>
        <v>2015</v>
      </c>
    </row>
    <row r="3938" spans="1:21" ht="43.2" x14ac:dyDescent="0.3">
      <c r="A3938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6"/>
        <v>0</v>
      </c>
      <c r="P3938">
        <f t="shared" si="307"/>
        <v>0</v>
      </c>
      <c r="Q3938" s="9" t="s">
        <v>1100</v>
      </c>
      <c r="R3938" s="9" t="s">
        <v>1101</v>
      </c>
      <c r="S3938" s="10">
        <f t="shared" si="308"/>
        <v>42675.262962962966</v>
      </c>
      <c r="T3938" s="10">
        <f t="shared" si="309"/>
        <v>42705.304629629631</v>
      </c>
      <c r="U3938">
        <f t="shared" si="305"/>
        <v>2016</v>
      </c>
    </row>
    <row r="3939" spans="1:21" ht="43.2" x14ac:dyDescent="0.3">
      <c r="A3939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6"/>
        <v>86</v>
      </c>
      <c r="P3939">
        <f t="shared" si="307"/>
        <v>248.5</v>
      </c>
      <c r="Q3939" s="9" t="s">
        <v>1100</v>
      </c>
      <c r="R3939" s="9" t="s">
        <v>1101</v>
      </c>
      <c r="S3939" s="10">
        <f t="shared" si="308"/>
        <v>42534.631481481483</v>
      </c>
      <c r="T3939" s="10">
        <f t="shared" si="309"/>
        <v>42562.631481481483</v>
      </c>
      <c r="U3939">
        <f t="shared" si="305"/>
        <v>2016</v>
      </c>
    </row>
    <row r="3940" spans="1:21" ht="43.2" x14ac:dyDescent="0.3">
      <c r="A3940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6"/>
        <v>12</v>
      </c>
      <c r="P3940">
        <f t="shared" si="307"/>
        <v>79.400000000000006</v>
      </c>
      <c r="Q3940" s="9" t="s">
        <v>1100</v>
      </c>
      <c r="R3940" s="9" t="s">
        <v>1101</v>
      </c>
      <c r="S3940" s="10">
        <f t="shared" si="308"/>
        <v>42151.905717592599</v>
      </c>
      <c r="T3940" s="10">
        <f t="shared" si="309"/>
        <v>42182.905717592599</v>
      </c>
      <c r="U3940">
        <f t="shared" si="305"/>
        <v>2015</v>
      </c>
    </row>
    <row r="3941" spans="1:21" ht="43.2" x14ac:dyDescent="0.3">
      <c r="A3941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6"/>
        <v>0</v>
      </c>
      <c r="P3941">
        <f t="shared" si="307"/>
        <v>5</v>
      </c>
      <c r="Q3941" s="9" t="s">
        <v>1100</v>
      </c>
      <c r="R3941" s="9" t="s">
        <v>1101</v>
      </c>
      <c r="S3941" s="10">
        <f t="shared" si="308"/>
        <v>41915.400219907409</v>
      </c>
      <c r="T3941" s="10">
        <f t="shared" si="309"/>
        <v>41919.1875</v>
      </c>
      <c r="U3941">
        <f t="shared" si="305"/>
        <v>2014</v>
      </c>
    </row>
    <row r="3942" spans="1:21" ht="43.2" x14ac:dyDescent="0.3">
      <c r="A3942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6"/>
        <v>0</v>
      </c>
      <c r="P3942">
        <f t="shared" si="307"/>
        <v>5.5</v>
      </c>
      <c r="Q3942" s="9" t="s">
        <v>1100</v>
      </c>
      <c r="R3942" s="9" t="s">
        <v>1101</v>
      </c>
      <c r="S3942" s="10">
        <f t="shared" si="308"/>
        <v>41961.492488425924</v>
      </c>
      <c r="T3942" s="10">
        <f t="shared" si="309"/>
        <v>42006.492488425924</v>
      </c>
      <c r="U3942">
        <f t="shared" si="305"/>
        <v>2014</v>
      </c>
    </row>
    <row r="3943" spans="1:21" ht="72" x14ac:dyDescent="0.3">
      <c r="A3943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6"/>
        <v>1</v>
      </c>
      <c r="P3943">
        <f t="shared" si="307"/>
        <v>25</v>
      </c>
      <c r="Q3943" s="9" t="s">
        <v>1100</v>
      </c>
      <c r="R3943" s="9" t="s">
        <v>1101</v>
      </c>
      <c r="S3943" s="10">
        <f t="shared" si="308"/>
        <v>41940.587233796294</v>
      </c>
      <c r="T3943" s="10">
        <f t="shared" si="309"/>
        <v>41968.041666666672</v>
      </c>
      <c r="U3943">
        <f t="shared" si="305"/>
        <v>2014</v>
      </c>
    </row>
    <row r="3944" spans="1:21" ht="43.2" x14ac:dyDescent="0.3">
      <c r="A3944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6"/>
        <v>0</v>
      </c>
      <c r="P3944">
        <f t="shared" si="307"/>
        <v>0</v>
      </c>
      <c r="Q3944" s="9" t="s">
        <v>1100</v>
      </c>
      <c r="R3944" s="9" t="s">
        <v>1101</v>
      </c>
      <c r="S3944" s="10">
        <f t="shared" si="308"/>
        <v>42111.904097222221</v>
      </c>
      <c r="T3944" s="10">
        <f t="shared" si="309"/>
        <v>42171.904097222221</v>
      </c>
      <c r="U3944">
        <f t="shared" si="305"/>
        <v>2015</v>
      </c>
    </row>
    <row r="3945" spans="1:21" ht="43.2" x14ac:dyDescent="0.3">
      <c r="A394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6"/>
        <v>36</v>
      </c>
      <c r="P3945">
        <f t="shared" si="307"/>
        <v>137.08000000000001</v>
      </c>
      <c r="Q3945" s="9" t="s">
        <v>1100</v>
      </c>
      <c r="R3945" s="9" t="s">
        <v>1101</v>
      </c>
      <c r="S3945" s="10">
        <f t="shared" si="308"/>
        <v>42279.778564814813</v>
      </c>
      <c r="T3945" s="10">
        <f t="shared" si="309"/>
        <v>42310.701388888891</v>
      </c>
      <c r="U3945">
        <f t="shared" si="305"/>
        <v>2015</v>
      </c>
    </row>
    <row r="3946" spans="1:21" ht="57.6" x14ac:dyDescent="0.3">
      <c r="A3946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6"/>
        <v>0</v>
      </c>
      <c r="P3946">
        <f t="shared" si="307"/>
        <v>0</v>
      </c>
      <c r="Q3946" s="9" t="s">
        <v>1100</v>
      </c>
      <c r="R3946" s="9" t="s">
        <v>1101</v>
      </c>
      <c r="S3946" s="10">
        <f t="shared" si="308"/>
        <v>42213.662905092591</v>
      </c>
      <c r="T3946" s="10">
        <f t="shared" si="309"/>
        <v>42243.662905092591</v>
      </c>
      <c r="U3946">
        <f t="shared" si="305"/>
        <v>2015</v>
      </c>
    </row>
    <row r="3947" spans="1:21" ht="43.2" x14ac:dyDescent="0.3">
      <c r="A3947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6"/>
        <v>0</v>
      </c>
      <c r="P3947">
        <f t="shared" si="307"/>
        <v>5</v>
      </c>
      <c r="Q3947" s="9" t="s">
        <v>1100</v>
      </c>
      <c r="R3947" s="9" t="s">
        <v>1101</v>
      </c>
      <c r="S3947" s="10">
        <f t="shared" si="308"/>
        <v>42109.801712962959</v>
      </c>
      <c r="T3947" s="10">
        <f t="shared" si="309"/>
        <v>42139.801712962959</v>
      </c>
      <c r="U3947">
        <f t="shared" si="305"/>
        <v>2015</v>
      </c>
    </row>
    <row r="3948" spans="1:21" ht="28.8" x14ac:dyDescent="0.3">
      <c r="A3948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6"/>
        <v>3</v>
      </c>
      <c r="P3948">
        <f t="shared" si="307"/>
        <v>39</v>
      </c>
      <c r="Q3948" s="9" t="s">
        <v>1100</v>
      </c>
      <c r="R3948" s="9" t="s">
        <v>1101</v>
      </c>
      <c r="S3948" s="10">
        <f t="shared" si="308"/>
        <v>42031.833587962959</v>
      </c>
      <c r="T3948" s="10">
        <f t="shared" si="309"/>
        <v>42063.333333333328</v>
      </c>
      <c r="U3948">
        <f t="shared" si="305"/>
        <v>2015</v>
      </c>
    </row>
    <row r="3949" spans="1:21" ht="43.2" x14ac:dyDescent="0.3">
      <c r="A3949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6"/>
        <v>3</v>
      </c>
      <c r="P3949">
        <f t="shared" si="307"/>
        <v>50.5</v>
      </c>
      <c r="Q3949" s="9" t="s">
        <v>1100</v>
      </c>
      <c r="R3949" s="9" t="s">
        <v>1101</v>
      </c>
      <c r="S3949" s="10">
        <f t="shared" si="308"/>
        <v>42615.142870370371</v>
      </c>
      <c r="T3949" s="10">
        <f t="shared" si="309"/>
        <v>42645.142870370371</v>
      </c>
      <c r="U3949">
        <f t="shared" si="305"/>
        <v>2016</v>
      </c>
    </row>
    <row r="3950" spans="1:21" ht="43.2" x14ac:dyDescent="0.3">
      <c r="A3950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6"/>
        <v>0</v>
      </c>
      <c r="P3950">
        <f t="shared" si="307"/>
        <v>0</v>
      </c>
      <c r="Q3950" s="9" t="s">
        <v>1100</v>
      </c>
      <c r="R3950" s="9" t="s">
        <v>1101</v>
      </c>
      <c r="S3950" s="10">
        <f t="shared" si="308"/>
        <v>41829.325497685182</v>
      </c>
      <c r="T3950" s="10">
        <f t="shared" si="309"/>
        <v>41889.325497685182</v>
      </c>
      <c r="U3950">
        <f t="shared" ref="U3950:U4013" si="310">YEAR(S3950)</f>
        <v>2014</v>
      </c>
    </row>
    <row r="3951" spans="1:21" ht="43.2" x14ac:dyDescent="0.3">
      <c r="A3951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6"/>
        <v>16</v>
      </c>
      <c r="P3951">
        <f t="shared" si="307"/>
        <v>49.28</v>
      </c>
      <c r="Q3951" s="9" t="s">
        <v>1100</v>
      </c>
      <c r="R3951" s="9" t="s">
        <v>1101</v>
      </c>
      <c r="S3951" s="10">
        <f t="shared" si="308"/>
        <v>42016.120613425926</v>
      </c>
      <c r="T3951" s="10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6"/>
        <v>1</v>
      </c>
      <c r="P3952">
        <f t="shared" si="307"/>
        <v>25</v>
      </c>
      <c r="Q3952" s="9" t="s">
        <v>1100</v>
      </c>
      <c r="R3952" s="9" t="s">
        <v>1101</v>
      </c>
      <c r="S3952" s="10">
        <f t="shared" si="308"/>
        <v>42439.702314814815</v>
      </c>
      <c r="T3952" s="10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6"/>
        <v>0</v>
      </c>
      <c r="P3953">
        <f t="shared" si="307"/>
        <v>1</v>
      </c>
      <c r="Q3953" s="9" t="s">
        <v>1100</v>
      </c>
      <c r="R3953" s="9" t="s">
        <v>1101</v>
      </c>
      <c r="S3953" s="10">
        <f t="shared" si="308"/>
        <v>42433.825717592597</v>
      </c>
      <c r="T3953" s="10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306"/>
        <v>0</v>
      </c>
      <c r="P3954">
        <f t="shared" si="307"/>
        <v>25</v>
      </c>
      <c r="Q3954" s="9" t="s">
        <v>1100</v>
      </c>
      <c r="R3954" s="9" t="s">
        <v>1101</v>
      </c>
      <c r="S3954" s="10">
        <f t="shared" si="308"/>
        <v>42243.790393518517</v>
      </c>
      <c r="T3954" s="10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06"/>
        <v>0</v>
      </c>
      <c r="P3955">
        <f t="shared" si="307"/>
        <v>0</v>
      </c>
      <c r="Q3955" s="9" t="s">
        <v>1100</v>
      </c>
      <c r="R3955" s="9" t="s">
        <v>1101</v>
      </c>
      <c r="S3955" s="10">
        <f t="shared" si="308"/>
        <v>42550.048449074078</v>
      </c>
      <c r="T3955" s="10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06"/>
        <v>0</v>
      </c>
      <c r="P3956">
        <f t="shared" si="307"/>
        <v>0</v>
      </c>
      <c r="Q3956" s="9" t="s">
        <v>1100</v>
      </c>
      <c r="R3956" s="9" t="s">
        <v>1101</v>
      </c>
      <c r="S3956" s="10">
        <f t="shared" si="308"/>
        <v>41774.651203703703</v>
      </c>
      <c r="T3956" s="10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06"/>
        <v>24</v>
      </c>
      <c r="P3957">
        <f t="shared" si="307"/>
        <v>53.13</v>
      </c>
      <c r="Q3957" s="9" t="s">
        <v>1100</v>
      </c>
      <c r="R3957" s="9" t="s">
        <v>1101</v>
      </c>
      <c r="S3957" s="10">
        <f t="shared" si="308"/>
        <v>42306.848854166667</v>
      </c>
      <c r="T3957" s="10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06"/>
        <v>0</v>
      </c>
      <c r="P3958">
        <f t="shared" si="307"/>
        <v>0</v>
      </c>
      <c r="Q3958" s="9" t="s">
        <v>1100</v>
      </c>
      <c r="R3958" s="9" t="s">
        <v>1101</v>
      </c>
      <c r="S3958" s="10">
        <f t="shared" si="308"/>
        <v>42457.932025462964</v>
      </c>
      <c r="T3958" s="10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06"/>
        <v>0</v>
      </c>
      <c r="P3959">
        <f t="shared" si="307"/>
        <v>7</v>
      </c>
      <c r="Q3959" s="9" t="s">
        <v>1100</v>
      </c>
      <c r="R3959" s="9" t="s">
        <v>1101</v>
      </c>
      <c r="S3959" s="10">
        <f t="shared" si="308"/>
        <v>42513.976319444439</v>
      </c>
      <c r="T3959" s="10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06"/>
        <v>32</v>
      </c>
      <c r="P3960">
        <f t="shared" si="307"/>
        <v>40.06</v>
      </c>
      <c r="Q3960" s="9" t="s">
        <v>1100</v>
      </c>
      <c r="R3960" s="9" t="s">
        <v>1101</v>
      </c>
      <c r="S3960" s="10">
        <f t="shared" si="308"/>
        <v>41816.950370370374</v>
      </c>
      <c r="T3960" s="10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06"/>
        <v>24</v>
      </c>
      <c r="P3961">
        <f t="shared" si="307"/>
        <v>24.33</v>
      </c>
      <c r="Q3961" s="9" t="s">
        <v>1100</v>
      </c>
      <c r="R3961" s="9" t="s">
        <v>1101</v>
      </c>
      <c r="S3961" s="10">
        <f t="shared" si="308"/>
        <v>41880.788842592592</v>
      </c>
      <c r="T3961" s="10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06"/>
        <v>2</v>
      </c>
      <c r="P3962">
        <f t="shared" si="307"/>
        <v>11.25</v>
      </c>
      <c r="Q3962" s="9" t="s">
        <v>1100</v>
      </c>
      <c r="R3962" s="9" t="s">
        <v>1101</v>
      </c>
      <c r="S3962" s="10">
        <f t="shared" si="308"/>
        <v>42342.845555555556</v>
      </c>
      <c r="T3962" s="10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06"/>
        <v>0</v>
      </c>
      <c r="P3963">
        <f t="shared" si="307"/>
        <v>10.5</v>
      </c>
      <c r="Q3963" s="9" t="s">
        <v>1100</v>
      </c>
      <c r="R3963" s="9" t="s">
        <v>1101</v>
      </c>
      <c r="S3963" s="10">
        <f t="shared" si="308"/>
        <v>41745.891319444447</v>
      </c>
      <c r="T3963" s="10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06"/>
        <v>3</v>
      </c>
      <c r="P3964">
        <f t="shared" si="307"/>
        <v>15</v>
      </c>
      <c r="Q3964" s="9" t="s">
        <v>1100</v>
      </c>
      <c r="R3964" s="9" t="s">
        <v>1101</v>
      </c>
      <c r="S3964" s="10">
        <f t="shared" si="308"/>
        <v>42311.621458333335</v>
      </c>
      <c r="T3964" s="10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06"/>
        <v>0</v>
      </c>
      <c r="P3965">
        <f t="shared" si="307"/>
        <v>0</v>
      </c>
      <c r="Q3965" s="9" t="s">
        <v>1100</v>
      </c>
      <c r="R3965" s="9" t="s">
        <v>1101</v>
      </c>
      <c r="S3965" s="10">
        <f t="shared" si="308"/>
        <v>42296.154131944444</v>
      </c>
      <c r="T3965" s="10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06"/>
        <v>6</v>
      </c>
      <c r="P3966">
        <f t="shared" si="307"/>
        <v>42</v>
      </c>
      <c r="Q3966" s="9" t="s">
        <v>1100</v>
      </c>
      <c r="R3966" s="9" t="s">
        <v>1101</v>
      </c>
      <c r="S3966" s="10">
        <f t="shared" si="308"/>
        <v>42053.722060185188</v>
      </c>
      <c r="T3966" s="10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06"/>
        <v>14</v>
      </c>
      <c r="P3967">
        <f t="shared" si="307"/>
        <v>71.25</v>
      </c>
      <c r="Q3967" s="9" t="s">
        <v>1100</v>
      </c>
      <c r="R3967" s="9" t="s">
        <v>1101</v>
      </c>
      <c r="S3967" s="10">
        <f t="shared" si="308"/>
        <v>42414.235879629632</v>
      </c>
      <c r="T3967" s="10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06"/>
        <v>1</v>
      </c>
      <c r="P3968">
        <f t="shared" si="307"/>
        <v>22.5</v>
      </c>
      <c r="Q3968" s="9" t="s">
        <v>1100</v>
      </c>
      <c r="R3968" s="9" t="s">
        <v>1101</v>
      </c>
      <c r="S3968" s="10">
        <f t="shared" si="308"/>
        <v>41801.711550925924</v>
      </c>
      <c r="T3968" s="10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06"/>
        <v>24</v>
      </c>
      <c r="P3969">
        <f t="shared" si="307"/>
        <v>41</v>
      </c>
      <c r="Q3969" s="9" t="s">
        <v>1100</v>
      </c>
      <c r="R3969" s="9" t="s">
        <v>1101</v>
      </c>
      <c r="S3969" s="10">
        <f t="shared" si="308"/>
        <v>42770.290590277778</v>
      </c>
      <c r="T3969" s="10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ref="O3970:O4033" si="311">ROUND(E3970/D3970*100,0)</f>
        <v>11</v>
      </c>
      <c r="P3970">
        <f t="shared" si="307"/>
        <v>47.91</v>
      </c>
      <c r="Q3970" s="9" t="s">
        <v>1100</v>
      </c>
      <c r="R3970" s="9" t="s">
        <v>1101</v>
      </c>
      <c r="S3970" s="10">
        <f t="shared" si="308"/>
        <v>42452.815659722226</v>
      </c>
      <c r="T3970" s="10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311"/>
        <v>7</v>
      </c>
      <c r="P3971">
        <f t="shared" ref="P3971:P4034" si="312">IFERROR(ROUND(E3971/L3971,2),0)</f>
        <v>35.17</v>
      </c>
      <c r="Q3971" s="9" t="s">
        <v>1100</v>
      </c>
      <c r="R3971" s="9" t="s">
        <v>1101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  <c r="U3971">
        <f t="shared" si="310"/>
        <v>2016</v>
      </c>
    </row>
    <row r="3972" spans="1:21" ht="57.6" x14ac:dyDescent="0.3">
      <c r="A3972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1"/>
        <v>0</v>
      </c>
      <c r="P3972">
        <f t="shared" si="312"/>
        <v>5.5</v>
      </c>
      <c r="Q3972" s="9" t="s">
        <v>1100</v>
      </c>
      <c r="R3972" s="9" t="s">
        <v>1101</v>
      </c>
      <c r="S3972" s="10">
        <f t="shared" si="313"/>
        <v>42447.863553240735</v>
      </c>
      <c r="T3972" s="10">
        <f t="shared" si="314"/>
        <v>42477.863553240735</v>
      </c>
      <c r="U3972">
        <f t="shared" si="310"/>
        <v>2016</v>
      </c>
    </row>
    <row r="3973" spans="1:21" ht="43.2" x14ac:dyDescent="0.3">
      <c r="A3973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1"/>
        <v>1</v>
      </c>
      <c r="P3973">
        <f t="shared" si="312"/>
        <v>22.67</v>
      </c>
      <c r="Q3973" s="9" t="s">
        <v>1100</v>
      </c>
      <c r="R3973" s="9" t="s">
        <v>1101</v>
      </c>
      <c r="S3973" s="10">
        <f t="shared" si="313"/>
        <v>41811.536180555559</v>
      </c>
      <c r="T3973" s="10">
        <f t="shared" si="314"/>
        <v>41841.536180555559</v>
      </c>
      <c r="U3973">
        <f t="shared" si="310"/>
        <v>2014</v>
      </c>
    </row>
    <row r="3974" spans="1:21" ht="43.2" x14ac:dyDescent="0.3">
      <c r="A3974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1"/>
        <v>21</v>
      </c>
      <c r="P3974">
        <f t="shared" si="312"/>
        <v>26.38</v>
      </c>
      <c r="Q3974" s="9" t="s">
        <v>1100</v>
      </c>
      <c r="R3974" s="9" t="s">
        <v>1101</v>
      </c>
      <c r="S3974" s="10">
        <f t="shared" si="313"/>
        <v>41981.067523148144</v>
      </c>
      <c r="T3974" s="10">
        <f t="shared" si="314"/>
        <v>42041.067523148144</v>
      </c>
      <c r="U3974">
        <f t="shared" si="310"/>
        <v>2014</v>
      </c>
    </row>
    <row r="3975" spans="1:21" ht="43.2" x14ac:dyDescent="0.3">
      <c r="A397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1"/>
        <v>78</v>
      </c>
      <c r="P3975">
        <f t="shared" si="312"/>
        <v>105.54</v>
      </c>
      <c r="Q3975" s="9" t="s">
        <v>1100</v>
      </c>
      <c r="R3975" s="9" t="s">
        <v>1101</v>
      </c>
      <c r="S3975" s="10">
        <f t="shared" si="313"/>
        <v>42469.68414351852</v>
      </c>
      <c r="T3975" s="10">
        <f t="shared" si="314"/>
        <v>42499.166666666672</v>
      </c>
      <c r="U3975">
        <f t="shared" si="310"/>
        <v>2016</v>
      </c>
    </row>
    <row r="3976" spans="1:21" ht="43.2" x14ac:dyDescent="0.3">
      <c r="A3976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1"/>
        <v>32</v>
      </c>
      <c r="P3976">
        <f t="shared" si="312"/>
        <v>29.09</v>
      </c>
      <c r="Q3976" s="9" t="s">
        <v>1100</v>
      </c>
      <c r="R3976" s="9" t="s">
        <v>1101</v>
      </c>
      <c r="S3976" s="10">
        <f t="shared" si="313"/>
        <v>42493.546851851846</v>
      </c>
      <c r="T3976" s="10">
        <f t="shared" si="314"/>
        <v>42523.546851851846</v>
      </c>
      <c r="U3976">
        <f t="shared" si="310"/>
        <v>2016</v>
      </c>
    </row>
    <row r="3977" spans="1:21" ht="43.2" x14ac:dyDescent="0.3">
      <c r="A3977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1"/>
        <v>0</v>
      </c>
      <c r="P3977">
        <f t="shared" si="312"/>
        <v>0</v>
      </c>
      <c r="Q3977" s="9" t="s">
        <v>1100</v>
      </c>
      <c r="R3977" s="9" t="s">
        <v>1101</v>
      </c>
      <c r="S3977" s="10">
        <f t="shared" si="313"/>
        <v>42534.866875</v>
      </c>
      <c r="T3977" s="10">
        <f t="shared" si="314"/>
        <v>42564.866875</v>
      </c>
      <c r="U3977">
        <f t="shared" si="310"/>
        <v>2016</v>
      </c>
    </row>
    <row r="3978" spans="1:21" ht="43.2" x14ac:dyDescent="0.3">
      <c r="A3978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1"/>
        <v>48</v>
      </c>
      <c r="P3978">
        <f t="shared" si="312"/>
        <v>62</v>
      </c>
      <c r="Q3978" s="9" t="s">
        <v>1100</v>
      </c>
      <c r="R3978" s="9" t="s">
        <v>1101</v>
      </c>
      <c r="S3978" s="10">
        <f t="shared" si="313"/>
        <v>41830.858344907407</v>
      </c>
      <c r="T3978" s="10">
        <f t="shared" si="314"/>
        <v>41852.291666666664</v>
      </c>
      <c r="U3978">
        <f t="shared" si="310"/>
        <v>2014</v>
      </c>
    </row>
    <row r="3979" spans="1:21" ht="43.2" x14ac:dyDescent="0.3">
      <c r="A3979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1"/>
        <v>1</v>
      </c>
      <c r="P3979">
        <f t="shared" si="312"/>
        <v>217.5</v>
      </c>
      <c r="Q3979" s="9" t="s">
        <v>1100</v>
      </c>
      <c r="R3979" s="9" t="s">
        <v>1101</v>
      </c>
      <c r="S3979" s="10">
        <f t="shared" si="313"/>
        <v>42543.788564814815</v>
      </c>
      <c r="T3979" s="10">
        <f t="shared" si="314"/>
        <v>42573.788564814815</v>
      </c>
      <c r="U3979">
        <f t="shared" si="310"/>
        <v>2016</v>
      </c>
    </row>
    <row r="3980" spans="1:21" ht="43.2" x14ac:dyDescent="0.3">
      <c r="A3980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1"/>
        <v>11</v>
      </c>
      <c r="P3980">
        <f t="shared" si="312"/>
        <v>26.75</v>
      </c>
      <c r="Q3980" s="9" t="s">
        <v>1100</v>
      </c>
      <c r="R3980" s="9" t="s">
        <v>1101</v>
      </c>
      <c r="S3980" s="10">
        <f t="shared" si="313"/>
        <v>41975.642974537041</v>
      </c>
      <c r="T3980" s="10">
        <f t="shared" si="314"/>
        <v>42035.642974537041</v>
      </c>
      <c r="U3980">
        <f t="shared" si="310"/>
        <v>2014</v>
      </c>
    </row>
    <row r="3981" spans="1:21" ht="43.2" x14ac:dyDescent="0.3">
      <c r="A3981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1"/>
        <v>2</v>
      </c>
      <c r="P3981">
        <f t="shared" si="312"/>
        <v>18.329999999999998</v>
      </c>
      <c r="Q3981" s="9" t="s">
        <v>1100</v>
      </c>
      <c r="R3981" s="9" t="s">
        <v>1101</v>
      </c>
      <c r="S3981" s="10">
        <f t="shared" si="313"/>
        <v>42069.903437500005</v>
      </c>
      <c r="T3981" s="10">
        <f t="shared" si="314"/>
        <v>42092.833333333328</v>
      </c>
      <c r="U3981">
        <f t="shared" si="310"/>
        <v>2015</v>
      </c>
    </row>
    <row r="3982" spans="1:21" ht="57.6" x14ac:dyDescent="0.3">
      <c r="A3982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1"/>
        <v>18</v>
      </c>
      <c r="P3982">
        <f t="shared" si="312"/>
        <v>64.290000000000006</v>
      </c>
      <c r="Q3982" s="9" t="s">
        <v>1100</v>
      </c>
      <c r="R3982" s="9" t="s">
        <v>1101</v>
      </c>
      <c r="S3982" s="10">
        <f t="shared" si="313"/>
        <v>41795.598923611113</v>
      </c>
      <c r="T3982" s="10">
        <f t="shared" si="314"/>
        <v>41825.598923611113</v>
      </c>
      <c r="U3982">
        <f t="shared" si="310"/>
        <v>2014</v>
      </c>
    </row>
    <row r="3983" spans="1:21" ht="43.2" x14ac:dyDescent="0.3">
      <c r="A3983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1"/>
        <v>4</v>
      </c>
      <c r="P3983">
        <f t="shared" si="312"/>
        <v>175</v>
      </c>
      <c r="Q3983" s="9" t="s">
        <v>1100</v>
      </c>
      <c r="R3983" s="9" t="s">
        <v>1101</v>
      </c>
      <c r="S3983" s="10">
        <f t="shared" si="313"/>
        <v>42508.179965277777</v>
      </c>
      <c r="T3983" s="10">
        <f t="shared" si="314"/>
        <v>42568.179965277777</v>
      </c>
      <c r="U3983">
        <f t="shared" si="310"/>
        <v>2016</v>
      </c>
    </row>
    <row r="3984" spans="1:21" ht="57.6" x14ac:dyDescent="0.3">
      <c r="A3984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1"/>
        <v>20</v>
      </c>
      <c r="P3984">
        <f t="shared" si="312"/>
        <v>34</v>
      </c>
      <c r="Q3984" s="9" t="s">
        <v>1100</v>
      </c>
      <c r="R3984" s="9" t="s">
        <v>1101</v>
      </c>
      <c r="S3984" s="10">
        <f t="shared" si="313"/>
        <v>42132.809953703705</v>
      </c>
      <c r="T3984" s="10">
        <f t="shared" si="314"/>
        <v>42192.809953703705</v>
      </c>
      <c r="U3984">
        <f t="shared" si="310"/>
        <v>2015</v>
      </c>
    </row>
    <row r="3985" spans="1:21" ht="43.2" x14ac:dyDescent="0.3">
      <c r="A398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1"/>
        <v>35</v>
      </c>
      <c r="P3985">
        <f t="shared" si="312"/>
        <v>84.28</v>
      </c>
      <c r="Q3985" s="9" t="s">
        <v>1100</v>
      </c>
      <c r="R3985" s="9" t="s">
        <v>1101</v>
      </c>
      <c r="S3985" s="10">
        <f t="shared" si="313"/>
        <v>41747.86986111111</v>
      </c>
      <c r="T3985" s="10">
        <f t="shared" si="314"/>
        <v>41779.290972222225</v>
      </c>
      <c r="U3985">
        <f t="shared" si="310"/>
        <v>2014</v>
      </c>
    </row>
    <row r="3986" spans="1:21" ht="43.2" x14ac:dyDescent="0.3">
      <c r="A3986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1"/>
        <v>6</v>
      </c>
      <c r="P3986">
        <f t="shared" si="312"/>
        <v>9.5</v>
      </c>
      <c r="Q3986" s="9" t="s">
        <v>1100</v>
      </c>
      <c r="R3986" s="9" t="s">
        <v>1101</v>
      </c>
      <c r="S3986" s="10">
        <f t="shared" si="313"/>
        <v>41920.963472222218</v>
      </c>
      <c r="T3986" s="10">
        <f t="shared" si="314"/>
        <v>41951</v>
      </c>
      <c r="U3986">
        <f t="shared" si="310"/>
        <v>2014</v>
      </c>
    </row>
    <row r="3987" spans="1:21" ht="57.6" x14ac:dyDescent="0.3">
      <c r="A3987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1"/>
        <v>32</v>
      </c>
      <c r="P3987">
        <f t="shared" si="312"/>
        <v>33.74</v>
      </c>
      <c r="Q3987" s="9" t="s">
        <v>1100</v>
      </c>
      <c r="R3987" s="9" t="s">
        <v>1101</v>
      </c>
      <c r="S3987" s="10">
        <f t="shared" si="313"/>
        <v>42399.707407407404</v>
      </c>
      <c r="T3987" s="10">
        <f t="shared" si="314"/>
        <v>42420.878472222219</v>
      </c>
      <c r="U3987">
        <f t="shared" si="310"/>
        <v>2016</v>
      </c>
    </row>
    <row r="3988" spans="1:21" ht="57.6" x14ac:dyDescent="0.3">
      <c r="A3988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1"/>
        <v>10</v>
      </c>
      <c r="P3988">
        <f t="shared" si="312"/>
        <v>37.54</v>
      </c>
      <c r="Q3988" s="9" t="s">
        <v>1100</v>
      </c>
      <c r="R3988" s="9" t="s">
        <v>1101</v>
      </c>
      <c r="S3988" s="10">
        <f t="shared" si="313"/>
        <v>42467.548541666663</v>
      </c>
      <c r="T3988" s="10">
        <f t="shared" si="314"/>
        <v>42496.544444444444</v>
      </c>
      <c r="U3988">
        <f t="shared" si="310"/>
        <v>2016</v>
      </c>
    </row>
    <row r="3989" spans="1:21" ht="43.2" x14ac:dyDescent="0.3">
      <c r="A3989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1"/>
        <v>38</v>
      </c>
      <c r="P3989">
        <f t="shared" si="312"/>
        <v>11.62</v>
      </c>
      <c r="Q3989" s="9" t="s">
        <v>1100</v>
      </c>
      <c r="R3989" s="9" t="s">
        <v>1101</v>
      </c>
      <c r="S3989" s="10">
        <f t="shared" si="313"/>
        <v>41765.92465277778</v>
      </c>
      <c r="T3989" s="10">
        <f t="shared" si="314"/>
        <v>41775.92465277778</v>
      </c>
      <c r="U3989">
        <f t="shared" si="310"/>
        <v>2014</v>
      </c>
    </row>
    <row r="3990" spans="1:21" ht="28.8" x14ac:dyDescent="0.3">
      <c r="A3990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1"/>
        <v>2</v>
      </c>
      <c r="P3990">
        <f t="shared" si="312"/>
        <v>8</v>
      </c>
      <c r="Q3990" s="9" t="s">
        <v>1100</v>
      </c>
      <c r="R3990" s="9" t="s">
        <v>1101</v>
      </c>
      <c r="S3990" s="10">
        <f t="shared" si="313"/>
        <v>42230.08116898148</v>
      </c>
      <c r="T3990" s="10">
        <f t="shared" si="314"/>
        <v>42245.08116898148</v>
      </c>
      <c r="U3990">
        <f t="shared" si="310"/>
        <v>2015</v>
      </c>
    </row>
    <row r="3991" spans="1:21" ht="43.2" x14ac:dyDescent="0.3">
      <c r="A3991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1"/>
        <v>0</v>
      </c>
      <c r="P3991">
        <f t="shared" si="312"/>
        <v>0</v>
      </c>
      <c r="Q3991" s="9" t="s">
        <v>1100</v>
      </c>
      <c r="R3991" s="9" t="s">
        <v>1101</v>
      </c>
      <c r="S3991" s="10">
        <f t="shared" si="313"/>
        <v>42286.749780092592</v>
      </c>
      <c r="T3991" s="10">
        <f t="shared" si="314"/>
        <v>42316.791446759264</v>
      </c>
      <c r="U3991">
        <f t="shared" si="310"/>
        <v>2015</v>
      </c>
    </row>
    <row r="3992" spans="1:21" ht="43.2" x14ac:dyDescent="0.3">
      <c r="A3992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1"/>
        <v>4</v>
      </c>
      <c r="P3992">
        <f t="shared" si="312"/>
        <v>23</v>
      </c>
      <c r="Q3992" s="9" t="s">
        <v>1100</v>
      </c>
      <c r="R3992" s="9" t="s">
        <v>1101</v>
      </c>
      <c r="S3992" s="10">
        <f t="shared" si="313"/>
        <v>42401.672372685185</v>
      </c>
      <c r="T3992" s="10">
        <f t="shared" si="314"/>
        <v>42431.672372685185</v>
      </c>
      <c r="U3992">
        <f t="shared" si="310"/>
        <v>2016</v>
      </c>
    </row>
    <row r="3993" spans="1:21" ht="28.8" x14ac:dyDescent="0.3">
      <c r="A3993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1"/>
        <v>20</v>
      </c>
      <c r="P3993">
        <f t="shared" si="312"/>
        <v>100</v>
      </c>
      <c r="Q3993" s="9" t="s">
        <v>1100</v>
      </c>
      <c r="R3993" s="9" t="s">
        <v>1101</v>
      </c>
      <c r="S3993" s="10">
        <f t="shared" si="313"/>
        <v>42125.644467592589</v>
      </c>
      <c r="T3993" s="10">
        <f t="shared" si="314"/>
        <v>42155.644467592589</v>
      </c>
      <c r="U3993">
        <f t="shared" si="310"/>
        <v>2015</v>
      </c>
    </row>
    <row r="3994" spans="1:21" ht="43.2" x14ac:dyDescent="0.3">
      <c r="A3994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1"/>
        <v>5</v>
      </c>
      <c r="P3994">
        <f t="shared" si="312"/>
        <v>60.11</v>
      </c>
      <c r="Q3994" s="9" t="s">
        <v>1100</v>
      </c>
      <c r="R3994" s="9" t="s">
        <v>1101</v>
      </c>
      <c r="S3994" s="10">
        <f t="shared" si="313"/>
        <v>42289.94049768518</v>
      </c>
      <c r="T3994" s="10">
        <f t="shared" si="314"/>
        <v>42349.982164351852</v>
      </c>
      <c r="U3994">
        <f t="shared" si="310"/>
        <v>2015</v>
      </c>
    </row>
    <row r="3995" spans="1:21" ht="43.2" x14ac:dyDescent="0.3">
      <c r="A399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1"/>
        <v>0</v>
      </c>
      <c r="P3995">
        <f t="shared" si="312"/>
        <v>3</v>
      </c>
      <c r="Q3995" s="9" t="s">
        <v>1100</v>
      </c>
      <c r="R3995" s="9" t="s">
        <v>1101</v>
      </c>
      <c r="S3995" s="10">
        <f t="shared" si="313"/>
        <v>42107.864722222221</v>
      </c>
      <c r="T3995" s="10">
        <f t="shared" si="314"/>
        <v>42137.864722222221</v>
      </c>
      <c r="U3995">
        <f t="shared" si="310"/>
        <v>2015</v>
      </c>
    </row>
    <row r="3996" spans="1:21" ht="43.2" x14ac:dyDescent="0.3">
      <c r="A3996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1"/>
        <v>0</v>
      </c>
      <c r="P3996">
        <f t="shared" si="312"/>
        <v>5</v>
      </c>
      <c r="Q3996" s="9" t="s">
        <v>1100</v>
      </c>
      <c r="R3996" s="9" t="s">
        <v>1101</v>
      </c>
      <c r="S3996" s="10">
        <f t="shared" si="313"/>
        <v>41809.389930555553</v>
      </c>
      <c r="T3996" s="10">
        <f t="shared" si="314"/>
        <v>41839.389930555553</v>
      </c>
      <c r="U3996">
        <f t="shared" si="310"/>
        <v>2014</v>
      </c>
    </row>
    <row r="3997" spans="1:21" ht="43.2" x14ac:dyDescent="0.3">
      <c r="A3997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1"/>
        <v>35</v>
      </c>
      <c r="P3997">
        <f t="shared" si="312"/>
        <v>17.5</v>
      </c>
      <c r="Q3997" s="9" t="s">
        <v>1100</v>
      </c>
      <c r="R3997" s="9" t="s">
        <v>1101</v>
      </c>
      <c r="S3997" s="10">
        <f t="shared" si="313"/>
        <v>42019.683761574073</v>
      </c>
      <c r="T3997" s="10">
        <f t="shared" si="314"/>
        <v>42049.477083333331</v>
      </c>
      <c r="U3997">
        <f t="shared" si="310"/>
        <v>2015</v>
      </c>
    </row>
    <row r="3998" spans="1:21" ht="43.2" x14ac:dyDescent="0.3">
      <c r="A3998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1"/>
        <v>17</v>
      </c>
      <c r="P3998">
        <f t="shared" si="312"/>
        <v>29.24</v>
      </c>
      <c r="Q3998" s="9" t="s">
        <v>1100</v>
      </c>
      <c r="R3998" s="9" t="s">
        <v>1101</v>
      </c>
      <c r="S3998" s="10">
        <f t="shared" si="313"/>
        <v>41950.26694444444</v>
      </c>
      <c r="T3998" s="10">
        <f t="shared" si="314"/>
        <v>41963.669444444444</v>
      </c>
      <c r="U3998">
        <f t="shared" si="310"/>
        <v>2014</v>
      </c>
    </row>
    <row r="3999" spans="1:21" ht="43.2" x14ac:dyDescent="0.3">
      <c r="A3999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1"/>
        <v>0</v>
      </c>
      <c r="P3999">
        <f t="shared" si="312"/>
        <v>0</v>
      </c>
      <c r="Q3999" s="9" t="s">
        <v>1100</v>
      </c>
      <c r="R3999" s="9" t="s">
        <v>1101</v>
      </c>
      <c r="S3999" s="10">
        <f t="shared" si="313"/>
        <v>42069.391446759255</v>
      </c>
      <c r="T3999" s="10">
        <f t="shared" si="314"/>
        <v>42099.349780092598</v>
      </c>
      <c r="U3999">
        <f t="shared" si="310"/>
        <v>2015</v>
      </c>
    </row>
    <row r="4000" spans="1:21" ht="43.2" x14ac:dyDescent="0.3">
      <c r="A4000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1"/>
        <v>57</v>
      </c>
      <c r="P4000">
        <f t="shared" si="312"/>
        <v>59.58</v>
      </c>
      <c r="Q4000" s="9" t="s">
        <v>1100</v>
      </c>
      <c r="R4000" s="9" t="s">
        <v>1101</v>
      </c>
      <c r="S4000" s="10">
        <f t="shared" si="313"/>
        <v>42061.963263888887</v>
      </c>
      <c r="T4000" s="10">
        <f t="shared" si="314"/>
        <v>42091.921597222223</v>
      </c>
      <c r="U4000">
        <f t="shared" si="310"/>
        <v>2015</v>
      </c>
    </row>
    <row r="4001" spans="1:21" ht="43.2" x14ac:dyDescent="0.3">
      <c r="A4001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1"/>
        <v>17</v>
      </c>
      <c r="P4001">
        <f t="shared" si="312"/>
        <v>82.57</v>
      </c>
      <c r="Q4001" s="9" t="s">
        <v>1100</v>
      </c>
      <c r="R4001" s="9" t="s">
        <v>1101</v>
      </c>
      <c r="S4001" s="10">
        <f t="shared" si="313"/>
        <v>41842.828680555554</v>
      </c>
      <c r="T4001" s="10">
        <f t="shared" si="314"/>
        <v>41882.827650462961</v>
      </c>
      <c r="U4001">
        <f t="shared" si="310"/>
        <v>2014</v>
      </c>
    </row>
    <row r="4002" spans="1:21" ht="28.8" x14ac:dyDescent="0.3">
      <c r="A4002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1"/>
        <v>0</v>
      </c>
      <c r="P4002">
        <f t="shared" si="312"/>
        <v>10</v>
      </c>
      <c r="Q4002" s="9" t="s">
        <v>1100</v>
      </c>
      <c r="R4002" s="9" t="s">
        <v>1101</v>
      </c>
      <c r="S4002" s="10">
        <f t="shared" si="313"/>
        <v>42437.64534722222</v>
      </c>
      <c r="T4002" s="10">
        <f t="shared" si="314"/>
        <v>42497.603680555556</v>
      </c>
      <c r="U4002">
        <f t="shared" si="310"/>
        <v>2016</v>
      </c>
    </row>
    <row r="4003" spans="1:21" ht="57.6" x14ac:dyDescent="0.3">
      <c r="A4003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1"/>
        <v>38</v>
      </c>
      <c r="P4003">
        <f t="shared" si="312"/>
        <v>32.36</v>
      </c>
      <c r="Q4003" s="9" t="s">
        <v>1100</v>
      </c>
      <c r="R4003" s="9" t="s">
        <v>1101</v>
      </c>
      <c r="S4003" s="10">
        <f t="shared" si="313"/>
        <v>42775.964212962965</v>
      </c>
      <c r="T4003" s="10">
        <f t="shared" si="314"/>
        <v>42795.791666666672</v>
      </c>
      <c r="U4003">
        <f t="shared" si="310"/>
        <v>2017</v>
      </c>
    </row>
    <row r="4004" spans="1:21" ht="43.2" x14ac:dyDescent="0.3">
      <c r="A4004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1"/>
        <v>2</v>
      </c>
      <c r="P4004">
        <f t="shared" si="312"/>
        <v>5.75</v>
      </c>
      <c r="Q4004" s="9" t="s">
        <v>1100</v>
      </c>
      <c r="R4004" s="9" t="s">
        <v>1101</v>
      </c>
      <c r="S4004" s="10">
        <f t="shared" si="313"/>
        <v>41879.043530092589</v>
      </c>
      <c r="T4004" s="10">
        <f t="shared" si="314"/>
        <v>41909.043530092589</v>
      </c>
      <c r="U4004">
        <f t="shared" si="310"/>
        <v>2014</v>
      </c>
    </row>
    <row r="4005" spans="1:21" ht="43.2" x14ac:dyDescent="0.3">
      <c r="A400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1"/>
        <v>10</v>
      </c>
      <c r="P4005">
        <f t="shared" si="312"/>
        <v>100.5</v>
      </c>
      <c r="Q4005" s="9" t="s">
        <v>1100</v>
      </c>
      <c r="R4005" s="9" t="s">
        <v>1101</v>
      </c>
      <c r="S4005" s="10">
        <f t="shared" si="313"/>
        <v>42020.587349537032</v>
      </c>
      <c r="T4005" s="10">
        <f t="shared" si="314"/>
        <v>42050.587349537032</v>
      </c>
      <c r="U4005">
        <f t="shared" si="310"/>
        <v>2015</v>
      </c>
    </row>
    <row r="4006" spans="1:21" x14ac:dyDescent="0.3">
      <c r="A4006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1"/>
        <v>0</v>
      </c>
      <c r="P4006">
        <f t="shared" si="312"/>
        <v>1</v>
      </c>
      <c r="Q4006" s="9" t="s">
        <v>1100</v>
      </c>
      <c r="R4006" s="9" t="s">
        <v>1101</v>
      </c>
      <c r="S4006" s="10">
        <f t="shared" si="313"/>
        <v>41890.16269675926</v>
      </c>
      <c r="T4006" s="10">
        <f t="shared" si="314"/>
        <v>41920.16269675926</v>
      </c>
      <c r="U4006">
        <f t="shared" si="310"/>
        <v>2014</v>
      </c>
    </row>
    <row r="4007" spans="1:21" ht="43.2" x14ac:dyDescent="0.3">
      <c r="A4007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1"/>
        <v>1</v>
      </c>
      <c r="P4007">
        <f t="shared" si="312"/>
        <v>20</v>
      </c>
      <c r="Q4007" s="9" t="s">
        <v>1100</v>
      </c>
      <c r="R4007" s="9" t="s">
        <v>1101</v>
      </c>
      <c r="S4007" s="10">
        <f t="shared" si="313"/>
        <v>41872.807696759257</v>
      </c>
      <c r="T4007" s="10">
        <f t="shared" si="314"/>
        <v>41932.807696759257</v>
      </c>
      <c r="U4007">
        <f t="shared" si="310"/>
        <v>2014</v>
      </c>
    </row>
    <row r="4008" spans="1:21" ht="43.2" x14ac:dyDescent="0.3">
      <c r="A4008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1"/>
        <v>0</v>
      </c>
      <c r="P4008">
        <f t="shared" si="312"/>
        <v>2</v>
      </c>
      <c r="Q4008" s="9" t="s">
        <v>1100</v>
      </c>
      <c r="R4008" s="9" t="s">
        <v>1101</v>
      </c>
      <c r="S4008" s="10">
        <f t="shared" si="313"/>
        <v>42391.772997685184</v>
      </c>
      <c r="T4008" s="10">
        <f t="shared" si="314"/>
        <v>42416.772997685184</v>
      </c>
      <c r="U4008">
        <f t="shared" si="310"/>
        <v>2016</v>
      </c>
    </row>
    <row r="4009" spans="1:21" ht="43.2" x14ac:dyDescent="0.3">
      <c r="A4009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1"/>
        <v>0</v>
      </c>
      <c r="P4009">
        <f t="shared" si="312"/>
        <v>5</v>
      </c>
      <c r="Q4009" s="9" t="s">
        <v>1100</v>
      </c>
      <c r="R4009" s="9" t="s">
        <v>1101</v>
      </c>
      <c r="S4009" s="10">
        <f t="shared" si="313"/>
        <v>41848.772928240738</v>
      </c>
      <c r="T4009" s="10">
        <f t="shared" si="314"/>
        <v>41877.686111111114</v>
      </c>
      <c r="U4009">
        <f t="shared" si="310"/>
        <v>2014</v>
      </c>
    </row>
    <row r="4010" spans="1:21" ht="43.2" x14ac:dyDescent="0.3">
      <c r="A4010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1"/>
        <v>6</v>
      </c>
      <c r="P4010">
        <f t="shared" si="312"/>
        <v>15</v>
      </c>
      <c r="Q4010" s="9" t="s">
        <v>1100</v>
      </c>
      <c r="R4010" s="9" t="s">
        <v>1101</v>
      </c>
      <c r="S4010" s="10">
        <f t="shared" si="313"/>
        <v>42177.964201388888</v>
      </c>
      <c r="T4010" s="10">
        <f t="shared" si="314"/>
        <v>42207.964201388888</v>
      </c>
      <c r="U4010">
        <f t="shared" si="310"/>
        <v>2015</v>
      </c>
    </row>
    <row r="4011" spans="1:21" ht="43.2" x14ac:dyDescent="0.3">
      <c r="A4011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1"/>
        <v>4</v>
      </c>
      <c r="P4011">
        <f t="shared" si="312"/>
        <v>25</v>
      </c>
      <c r="Q4011" s="9" t="s">
        <v>1100</v>
      </c>
      <c r="R4011" s="9" t="s">
        <v>1101</v>
      </c>
      <c r="S4011" s="10">
        <f t="shared" si="313"/>
        <v>41851.700925925928</v>
      </c>
      <c r="T4011" s="10">
        <f t="shared" si="314"/>
        <v>41891.700925925928</v>
      </c>
      <c r="U4011">
        <f t="shared" si="310"/>
        <v>2014</v>
      </c>
    </row>
    <row r="4012" spans="1:21" ht="43.2" x14ac:dyDescent="0.3">
      <c r="A4012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1"/>
        <v>24</v>
      </c>
      <c r="P4012">
        <f t="shared" si="312"/>
        <v>45.84</v>
      </c>
      <c r="Q4012" s="9" t="s">
        <v>1100</v>
      </c>
      <c r="R4012" s="9" t="s">
        <v>1101</v>
      </c>
      <c r="S4012" s="10">
        <f t="shared" si="313"/>
        <v>41921.770439814813</v>
      </c>
      <c r="T4012" s="10">
        <f t="shared" si="314"/>
        <v>41938.770439814813</v>
      </c>
      <c r="U4012">
        <f t="shared" si="310"/>
        <v>2014</v>
      </c>
    </row>
    <row r="4013" spans="1:21" ht="43.2" x14ac:dyDescent="0.3">
      <c r="A4013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1"/>
        <v>8</v>
      </c>
      <c r="P4013">
        <f t="shared" si="312"/>
        <v>4.75</v>
      </c>
      <c r="Q4013" s="9" t="s">
        <v>1100</v>
      </c>
      <c r="R4013" s="9" t="s">
        <v>1101</v>
      </c>
      <c r="S4013" s="10">
        <f t="shared" si="313"/>
        <v>42002.54488425926</v>
      </c>
      <c r="T4013" s="10">
        <f t="shared" si="314"/>
        <v>42032.54488425926</v>
      </c>
      <c r="U4013">
        <f t="shared" si="310"/>
        <v>2014</v>
      </c>
    </row>
    <row r="4014" spans="1:21" ht="57.6" x14ac:dyDescent="0.3">
      <c r="A4014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1"/>
        <v>0</v>
      </c>
      <c r="P4014">
        <f t="shared" si="312"/>
        <v>0</v>
      </c>
      <c r="Q4014" s="9" t="s">
        <v>1100</v>
      </c>
      <c r="R4014" s="9" t="s">
        <v>1101</v>
      </c>
      <c r="S4014" s="10">
        <f t="shared" si="313"/>
        <v>42096.544548611113</v>
      </c>
      <c r="T4014" s="10">
        <f t="shared" si="314"/>
        <v>42126.544548611113</v>
      </c>
      <c r="U4014">
        <f t="shared" ref="U4014:U4077" si="315">YEAR(S4014)</f>
        <v>2015</v>
      </c>
    </row>
    <row r="4015" spans="1:21" ht="57.6" x14ac:dyDescent="0.3">
      <c r="A401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1"/>
        <v>1</v>
      </c>
      <c r="P4015">
        <f t="shared" si="312"/>
        <v>13</v>
      </c>
      <c r="Q4015" s="9" t="s">
        <v>1100</v>
      </c>
      <c r="R4015" s="9" t="s">
        <v>1101</v>
      </c>
      <c r="S4015" s="10">
        <f t="shared" si="313"/>
        <v>42021.301192129627</v>
      </c>
      <c r="T4015" s="10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1"/>
        <v>0</v>
      </c>
      <c r="P4016">
        <f t="shared" si="312"/>
        <v>0</v>
      </c>
      <c r="Q4016" s="9" t="s">
        <v>1100</v>
      </c>
      <c r="R4016" s="9" t="s">
        <v>1101</v>
      </c>
      <c r="S4016" s="10">
        <f t="shared" si="313"/>
        <v>42419.246168981481</v>
      </c>
      <c r="T4016" s="10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1"/>
        <v>0</v>
      </c>
      <c r="P4017">
        <f t="shared" si="312"/>
        <v>1</v>
      </c>
      <c r="Q4017" s="9" t="s">
        <v>1100</v>
      </c>
      <c r="R4017" s="9" t="s">
        <v>1101</v>
      </c>
      <c r="S4017" s="10">
        <f t="shared" si="313"/>
        <v>42174.780821759254</v>
      </c>
      <c r="T4017" s="10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311"/>
        <v>14</v>
      </c>
      <c r="P4018">
        <f t="shared" si="312"/>
        <v>10</v>
      </c>
      <c r="Q4018" s="9" t="s">
        <v>1100</v>
      </c>
      <c r="R4018" s="9" t="s">
        <v>1101</v>
      </c>
      <c r="S4018" s="10">
        <f t="shared" si="313"/>
        <v>41869.872685185182</v>
      </c>
      <c r="T4018" s="10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1"/>
        <v>1</v>
      </c>
      <c r="P4019">
        <f t="shared" si="312"/>
        <v>52.5</v>
      </c>
      <c r="Q4019" s="9" t="s">
        <v>1100</v>
      </c>
      <c r="R4019" s="9" t="s">
        <v>1101</v>
      </c>
      <c r="S4019" s="10">
        <f t="shared" si="313"/>
        <v>41856.672152777777</v>
      </c>
      <c r="T4019" s="10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1"/>
        <v>9</v>
      </c>
      <c r="P4020">
        <f t="shared" si="312"/>
        <v>32.5</v>
      </c>
      <c r="Q4020" s="9" t="s">
        <v>1100</v>
      </c>
      <c r="R4020" s="9" t="s">
        <v>1101</v>
      </c>
      <c r="S4020" s="10">
        <f t="shared" si="313"/>
        <v>42620.91097222222</v>
      </c>
      <c r="T4020" s="10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1"/>
        <v>1</v>
      </c>
      <c r="P4021">
        <f t="shared" si="312"/>
        <v>7.25</v>
      </c>
      <c r="Q4021" s="9" t="s">
        <v>1100</v>
      </c>
      <c r="R4021" s="9" t="s">
        <v>1101</v>
      </c>
      <c r="S4021" s="10">
        <f t="shared" si="313"/>
        <v>42417.675879629634</v>
      </c>
      <c r="T4021" s="10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1"/>
        <v>17</v>
      </c>
      <c r="P4022">
        <f t="shared" si="312"/>
        <v>33.33</v>
      </c>
      <c r="Q4022" s="9" t="s">
        <v>1100</v>
      </c>
      <c r="R4022" s="9" t="s">
        <v>1101</v>
      </c>
      <c r="S4022" s="10">
        <f t="shared" si="313"/>
        <v>42057.190960648149</v>
      </c>
      <c r="T4022" s="10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1"/>
        <v>1</v>
      </c>
      <c r="P4023">
        <f t="shared" si="312"/>
        <v>62.5</v>
      </c>
      <c r="Q4023" s="9" t="s">
        <v>1100</v>
      </c>
      <c r="R4023" s="9" t="s">
        <v>1101</v>
      </c>
      <c r="S4023" s="10">
        <f t="shared" si="313"/>
        <v>41878.911550925928</v>
      </c>
      <c r="T4023" s="10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1"/>
        <v>70</v>
      </c>
      <c r="P4024">
        <f t="shared" si="312"/>
        <v>63.56</v>
      </c>
      <c r="Q4024" s="9" t="s">
        <v>1100</v>
      </c>
      <c r="R4024" s="9" t="s">
        <v>1101</v>
      </c>
      <c r="S4024" s="10">
        <f t="shared" si="313"/>
        <v>41990.584108796291</v>
      </c>
      <c r="T4024" s="10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1"/>
        <v>0</v>
      </c>
      <c r="P4025">
        <f t="shared" si="312"/>
        <v>0</v>
      </c>
      <c r="Q4025" s="9" t="s">
        <v>1100</v>
      </c>
      <c r="R4025" s="9" t="s">
        <v>1101</v>
      </c>
      <c r="S4025" s="10">
        <f t="shared" si="313"/>
        <v>42408.999571759254</v>
      </c>
      <c r="T4025" s="10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1"/>
        <v>1</v>
      </c>
      <c r="P4026">
        <f t="shared" si="312"/>
        <v>10</v>
      </c>
      <c r="Q4026" s="9" t="s">
        <v>1100</v>
      </c>
      <c r="R4026" s="9" t="s">
        <v>1101</v>
      </c>
      <c r="S4026" s="10">
        <f t="shared" si="313"/>
        <v>42217.670104166667</v>
      </c>
      <c r="T4026" s="10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1"/>
        <v>5</v>
      </c>
      <c r="P4027">
        <f t="shared" si="312"/>
        <v>62.5</v>
      </c>
      <c r="Q4027" s="9" t="s">
        <v>1100</v>
      </c>
      <c r="R4027" s="9" t="s">
        <v>1101</v>
      </c>
      <c r="S4027" s="10">
        <f t="shared" si="313"/>
        <v>42151.237685185188</v>
      </c>
      <c r="T4027" s="10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1"/>
        <v>0</v>
      </c>
      <c r="P4028">
        <f t="shared" si="312"/>
        <v>0</v>
      </c>
      <c r="Q4028" s="9" t="s">
        <v>1100</v>
      </c>
      <c r="R4028" s="9" t="s">
        <v>1101</v>
      </c>
      <c r="S4028" s="10">
        <f t="shared" si="313"/>
        <v>42282.655543981484</v>
      </c>
      <c r="T4028" s="10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1"/>
        <v>7</v>
      </c>
      <c r="P4029">
        <f t="shared" si="312"/>
        <v>30.71</v>
      </c>
      <c r="Q4029" s="9" t="s">
        <v>1100</v>
      </c>
      <c r="R4029" s="9" t="s">
        <v>1101</v>
      </c>
      <c r="S4029" s="10">
        <f t="shared" si="313"/>
        <v>42768.97084490741</v>
      </c>
      <c r="T4029" s="10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1"/>
        <v>28</v>
      </c>
      <c r="P4030">
        <f t="shared" si="312"/>
        <v>51</v>
      </c>
      <c r="Q4030" s="9" t="s">
        <v>1100</v>
      </c>
      <c r="R4030" s="9" t="s">
        <v>1101</v>
      </c>
      <c r="S4030" s="10">
        <f t="shared" si="313"/>
        <v>41765.938657407409</v>
      </c>
      <c r="T4030" s="10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1"/>
        <v>0</v>
      </c>
      <c r="P4031">
        <f t="shared" si="312"/>
        <v>0</v>
      </c>
      <c r="Q4031" s="9" t="s">
        <v>1100</v>
      </c>
      <c r="R4031" s="9" t="s">
        <v>1101</v>
      </c>
      <c r="S4031" s="10">
        <f t="shared" si="313"/>
        <v>42322.025115740747</v>
      </c>
      <c r="T4031" s="10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1"/>
        <v>16</v>
      </c>
      <c r="P4032">
        <f t="shared" si="312"/>
        <v>66.67</v>
      </c>
      <c r="Q4032" s="9" t="s">
        <v>1100</v>
      </c>
      <c r="R4032" s="9" t="s">
        <v>1101</v>
      </c>
      <c r="S4032" s="10">
        <f t="shared" si="313"/>
        <v>42374.655081018514</v>
      </c>
      <c r="T4032" s="10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1"/>
        <v>0</v>
      </c>
      <c r="P4033">
        <f t="shared" si="312"/>
        <v>0</v>
      </c>
      <c r="Q4033" s="9" t="s">
        <v>1100</v>
      </c>
      <c r="R4033" s="9" t="s">
        <v>1101</v>
      </c>
      <c r="S4033" s="10">
        <f t="shared" si="313"/>
        <v>41941.585231481484</v>
      </c>
      <c r="T4033" s="10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ref="O4034:O4097" si="316">ROUND(E4034/D4034*100,0)</f>
        <v>7</v>
      </c>
      <c r="P4034">
        <f t="shared" si="312"/>
        <v>59</v>
      </c>
      <c r="Q4034" s="9" t="s">
        <v>1100</v>
      </c>
      <c r="R4034" s="9" t="s">
        <v>1101</v>
      </c>
      <c r="S4034" s="10">
        <f t="shared" si="313"/>
        <v>42293.809212962966</v>
      </c>
      <c r="T4034" s="10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316"/>
        <v>26</v>
      </c>
      <c r="P4035">
        <f t="shared" ref="P4035:P4098" si="317">IFERROR(ROUND(E4035/L4035,2),0)</f>
        <v>65.34</v>
      </c>
      <c r="Q4035" s="9" t="s">
        <v>1100</v>
      </c>
      <c r="R4035" s="9" t="s">
        <v>1101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  <c r="U4035">
        <f t="shared" si="315"/>
        <v>2016</v>
      </c>
    </row>
    <row r="4036" spans="1:21" ht="43.2" x14ac:dyDescent="0.3">
      <c r="A4036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6"/>
        <v>1</v>
      </c>
      <c r="P4036">
        <f t="shared" si="317"/>
        <v>100</v>
      </c>
      <c r="Q4036" s="9" t="s">
        <v>1100</v>
      </c>
      <c r="R4036" s="9" t="s">
        <v>1101</v>
      </c>
      <c r="S4036" s="10">
        <f t="shared" si="318"/>
        <v>42067.947337962964</v>
      </c>
      <c r="T4036" s="10">
        <f t="shared" si="319"/>
        <v>42097.905671296292</v>
      </c>
      <c r="U4036">
        <f t="shared" si="315"/>
        <v>2015</v>
      </c>
    </row>
    <row r="4037" spans="1:21" ht="28.8" x14ac:dyDescent="0.3">
      <c r="A4037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6"/>
        <v>37</v>
      </c>
      <c r="P4037">
        <f t="shared" si="317"/>
        <v>147.4</v>
      </c>
      <c r="Q4037" s="9" t="s">
        <v>1100</v>
      </c>
      <c r="R4037" s="9" t="s">
        <v>1101</v>
      </c>
      <c r="S4037" s="10">
        <f t="shared" si="318"/>
        <v>41903.882951388885</v>
      </c>
      <c r="T4037" s="10">
        <f t="shared" si="319"/>
        <v>41933.882951388885</v>
      </c>
      <c r="U4037">
        <f t="shared" si="315"/>
        <v>2014</v>
      </c>
    </row>
    <row r="4038" spans="1:21" ht="43.2" x14ac:dyDescent="0.3">
      <c r="A4038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6"/>
        <v>47</v>
      </c>
      <c r="P4038">
        <f t="shared" si="317"/>
        <v>166.06</v>
      </c>
      <c r="Q4038" s="9" t="s">
        <v>1100</v>
      </c>
      <c r="R4038" s="9" t="s">
        <v>1101</v>
      </c>
      <c r="S4038" s="10">
        <f t="shared" si="318"/>
        <v>41804.937083333331</v>
      </c>
      <c r="T4038" s="10">
        <f t="shared" si="319"/>
        <v>41821.9375</v>
      </c>
      <c r="U4038">
        <f t="shared" si="315"/>
        <v>2014</v>
      </c>
    </row>
    <row r="4039" spans="1:21" ht="57.6" x14ac:dyDescent="0.3">
      <c r="A4039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6"/>
        <v>11</v>
      </c>
      <c r="P4039">
        <f t="shared" si="317"/>
        <v>40</v>
      </c>
      <c r="Q4039" s="9" t="s">
        <v>1100</v>
      </c>
      <c r="R4039" s="9" t="s">
        <v>1101</v>
      </c>
      <c r="S4039" s="10">
        <f t="shared" si="318"/>
        <v>42497.070775462969</v>
      </c>
      <c r="T4039" s="10">
        <f t="shared" si="319"/>
        <v>42514.600694444445</v>
      </c>
      <c r="U4039">
        <f t="shared" si="315"/>
        <v>2016</v>
      </c>
    </row>
    <row r="4040" spans="1:21" ht="43.2" x14ac:dyDescent="0.3">
      <c r="A4040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6"/>
        <v>12</v>
      </c>
      <c r="P4040">
        <f t="shared" si="317"/>
        <v>75.25</v>
      </c>
      <c r="Q4040" s="9" t="s">
        <v>1100</v>
      </c>
      <c r="R4040" s="9" t="s">
        <v>1101</v>
      </c>
      <c r="S4040" s="10">
        <f t="shared" si="318"/>
        <v>41869.798726851855</v>
      </c>
      <c r="T4040" s="10">
        <f t="shared" si="319"/>
        <v>41929.798726851855</v>
      </c>
      <c r="U4040">
        <f t="shared" si="315"/>
        <v>2014</v>
      </c>
    </row>
    <row r="4041" spans="1:21" ht="43.2" x14ac:dyDescent="0.3">
      <c r="A4041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6"/>
        <v>60</v>
      </c>
      <c r="P4041">
        <f t="shared" si="317"/>
        <v>60</v>
      </c>
      <c r="Q4041" s="9" t="s">
        <v>1100</v>
      </c>
      <c r="R4041" s="9" t="s">
        <v>1101</v>
      </c>
      <c r="S4041" s="10">
        <f t="shared" si="318"/>
        <v>42305.670914351853</v>
      </c>
      <c r="T4041" s="10">
        <f t="shared" si="319"/>
        <v>42339.249305555553</v>
      </c>
      <c r="U4041">
        <f t="shared" si="315"/>
        <v>2015</v>
      </c>
    </row>
    <row r="4042" spans="1:21" ht="43.2" x14ac:dyDescent="0.3">
      <c r="A4042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6"/>
        <v>31</v>
      </c>
      <c r="P4042">
        <f t="shared" si="317"/>
        <v>1250</v>
      </c>
      <c r="Q4042" s="9" t="s">
        <v>1100</v>
      </c>
      <c r="R4042" s="9" t="s">
        <v>1101</v>
      </c>
      <c r="S4042" s="10">
        <f t="shared" si="318"/>
        <v>42144.231527777782</v>
      </c>
      <c r="T4042" s="10">
        <f t="shared" si="319"/>
        <v>42203.125</v>
      </c>
      <c r="U4042">
        <f t="shared" si="315"/>
        <v>2015</v>
      </c>
    </row>
    <row r="4043" spans="1:21" ht="28.8" x14ac:dyDescent="0.3">
      <c r="A4043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6"/>
        <v>0</v>
      </c>
      <c r="P4043">
        <f t="shared" si="317"/>
        <v>10.5</v>
      </c>
      <c r="Q4043" s="9" t="s">
        <v>1100</v>
      </c>
      <c r="R4043" s="9" t="s">
        <v>1101</v>
      </c>
      <c r="S4043" s="10">
        <f t="shared" si="318"/>
        <v>42559.474004629628</v>
      </c>
      <c r="T4043" s="10">
        <f t="shared" si="319"/>
        <v>42619.474004629628</v>
      </c>
      <c r="U4043">
        <f t="shared" si="315"/>
        <v>2016</v>
      </c>
    </row>
    <row r="4044" spans="1:21" ht="43.2" x14ac:dyDescent="0.3">
      <c r="A4044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6"/>
        <v>0</v>
      </c>
      <c r="P4044">
        <f t="shared" si="317"/>
        <v>7</v>
      </c>
      <c r="Q4044" s="9" t="s">
        <v>1100</v>
      </c>
      <c r="R4044" s="9" t="s">
        <v>1101</v>
      </c>
      <c r="S4044" s="10">
        <f t="shared" si="318"/>
        <v>41995.084074074075</v>
      </c>
      <c r="T4044" s="10">
        <f t="shared" si="319"/>
        <v>42024.802777777775</v>
      </c>
      <c r="U4044">
        <f t="shared" si="315"/>
        <v>2014</v>
      </c>
    </row>
    <row r="4045" spans="1:21" ht="43.2" x14ac:dyDescent="0.3">
      <c r="A404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6"/>
        <v>0</v>
      </c>
      <c r="P4045">
        <f t="shared" si="317"/>
        <v>0</v>
      </c>
      <c r="Q4045" s="9" t="s">
        <v>1100</v>
      </c>
      <c r="R4045" s="9" t="s">
        <v>1101</v>
      </c>
      <c r="S4045" s="10">
        <f t="shared" si="318"/>
        <v>41948.957465277781</v>
      </c>
      <c r="T4045" s="10">
        <f t="shared" si="319"/>
        <v>41963.957465277781</v>
      </c>
      <c r="U4045">
        <f t="shared" si="315"/>
        <v>2014</v>
      </c>
    </row>
    <row r="4046" spans="1:21" ht="43.2" x14ac:dyDescent="0.3">
      <c r="A4046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6"/>
        <v>38</v>
      </c>
      <c r="P4046">
        <f t="shared" si="317"/>
        <v>56.25</v>
      </c>
      <c r="Q4046" s="9" t="s">
        <v>1100</v>
      </c>
      <c r="R4046" s="9" t="s">
        <v>1101</v>
      </c>
      <c r="S4046" s="10">
        <f t="shared" si="318"/>
        <v>42074.219699074078</v>
      </c>
      <c r="T4046" s="10">
        <f t="shared" si="319"/>
        <v>42104.208333333328</v>
      </c>
      <c r="U4046">
        <f t="shared" si="315"/>
        <v>2015</v>
      </c>
    </row>
    <row r="4047" spans="1:21" ht="57.6" x14ac:dyDescent="0.3">
      <c r="A4047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6"/>
        <v>0</v>
      </c>
      <c r="P4047">
        <f t="shared" si="317"/>
        <v>1</v>
      </c>
      <c r="Q4047" s="9" t="s">
        <v>1100</v>
      </c>
      <c r="R4047" s="9" t="s">
        <v>1101</v>
      </c>
      <c r="S4047" s="10">
        <f t="shared" si="318"/>
        <v>41842.201261574075</v>
      </c>
      <c r="T4047" s="10">
        <f t="shared" si="319"/>
        <v>41872.201261574075</v>
      </c>
      <c r="U4047">
        <f t="shared" si="315"/>
        <v>2014</v>
      </c>
    </row>
    <row r="4048" spans="1:21" ht="57.6" x14ac:dyDescent="0.3">
      <c r="A4048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6"/>
        <v>8</v>
      </c>
      <c r="P4048">
        <f t="shared" si="317"/>
        <v>38.33</v>
      </c>
      <c r="Q4048" s="9" t="s">
        <v>1100</v>
      </c>
      <c r="R4048" s="9" t="s">
        <v>1101</v>
      </c>
      <c r="S4048" s="10">
        <f t="shared" si="318"/>
        <v>41904.650578703702</v>
      </c>
      <c r="T4048" s="10">
        <f t="shared" si="319"/>
        <v>41934.650578703702</v>
      </c>
      <c r="U4048">
        <f t="shared" si="315"/>
        <v>2014</v>
      </c>
    </row>
    <row r="4049" spans="1:21" ht="43.2" x14ac:dyDescent="0.3">
      <c r="A4049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6"/>
        <v>2</v>
      </c>
      <c r="P4049">
        <f t="shared" si="317"/>
        <v>27.5</v>
      </c>
      <c r="Q4049" s="9" t="s">
        <v>1100</v>
      </c>
      <c r="R4049" s="9" t="s">
        <v>1101</v>
      </c>
      <c r="S4049" s="10">
        <f t="shared" si="318"/>
        <v>41991.022488425922</v>
      </c>
      <c r="T4049" s="10">
        <f t="shared" si="319"/>
        <v>42015.041666666672</v>
      </c>
      <c r="U4049">
        <f t="shared" si="315"/>
        <v>2014</v>
      </c>
    </row>
    <row r="4050" spans="1:21" ht="43.2" x14ac:dyDescent="0.3">
      <c r="A4050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6"/>
        <v>18</v>
      </c>
      <c r="P4050">
        <f t="shared" si="317"/>
        <v>32.979999999999997</v>
      </c>
      <c r="Q4050" s="9" t="s">
        <v>1100</v>
      </c>
      <c r="R4050" s="9" t="s">
        <v>1101</v>
      </c>
      <c r="S4050" s="10">
        <f t="shared" si="318"/>
        <v>42436.509108796294</v>
      </c>
      <c r="T4050" s="10">
        <f t="shared" si="319"/>
        <v>42471.467442129629</v>
      </c>
      <c r="U4050">
        <f t="shared" si="315"/>
        <v>2016</v>
      </c>
    </row>
    <row r="4051" spans="1:21" ht="43.2" x14ac:dyDescent="0.3">
      <c r="A4051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6"/>
        <v>0</v>
      </c>
      <c r="P4051">
        <f t="shared" si="317"/>
        <v>16</v>
      </c>
      <c r="Q4051" s="9" t="s">
        <v>1100</v>
      </c>
      <c r="R4051" s="9" t="s">
        <v>1101</v>
      </c>
      <c r="S4051" s="10">
        <f t="shared" si="318"/>
        <v>42169.958506944444</v>
      </c>
      <c r="T4051" s="10">
        <f t="shared" si="319"/>
        <v>42199.958506944444</v>
      </c>
      <c r="U4051">
        <f t="shared" si="315"/>
        <v>2015</v>
      </c>
    </row>
    <row r="4052" spans="1:21" ht="43.2" x14ac:dyDescent="0.3">
      <c r="A4052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6"/>
        <v>0</v>
      </c>
      <c r="P4052">
        <f t="shared" si="317"/>
        <v>1</v>
      </c>
      <c r="Q4052" s="9" t="s">
        <v>1100</v>
      </c>
      <c r="R4052" s="9" t="s">
        <v>1101</v>
      </c>
      <c r="S4052" s="10">
        <f t="shared" si="318"/>
        <v>41905.636469907404</v>
      </c>
      <c r="T4052" s="10">
        <f t="shared" si="319"/>
        <v>41935.636469907404</v>
      </c>
      <c r="U4052">
        <f t="shared" si="315"/>
        <v>2014</v>
      </c>
    </row>
    <row r="4053" spans="1:21" ht="43.2" x14ac:dyDescent="0.3">
      <c r="A4053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6"/>
        <v>0</v>
      </c>
      <c r="P4053">
        <f t="shared" si="317"/>
        <v>0</v>
      </c>
      <c r="Q4053" s="9" t="s">
        <v>1100</v>
      </c>
      <c r="R4053" s="9" t="s">
        <v>1101</v>
      </c>
      <c r="S4053" s="10">
        <f t="shared" si="318"/>
        <v>41761.810150462967</v>
      </c>
      <c r="T4053" s="10">
        <f t="shared" si="319"/>
        <v>41768.286805555559</v>
      </c>
      <c r="U4053">
        <f t="shared" si="315"/>
        <v>2014</v>
      </c>
    </row>
    <row r="4054" spans="1:21" ht="57.6" x14ac:dyDescent="0.3">
      <c r="A4054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6"/>
        <v>38</v>
      </c>
      <c r="P4054">
        <f t="shared" si="317"/>
        <v>86.62</v>
      </c>
      <c r="Q4054" s="9" t="s">
        <v>1100</v>
      </c>
      <c r="R4054" s="9" t="s">
        <v>1101</v>
      </c>
      <c r="S4054" s="10">
        <f t="shared" si="318"/>
        <v>41865.878657407404</v>
      </c>
      <c r="T4054" s="10">
        <f t="shared" si="319"/>
        <v>41925.878657407404</v>
      </c>
      <c r="U4054">
        <f t="shared" si="315"/>
        <v>2014</v>
      </c>
    </row>
    <row r="4055" spans="1:21" ht="43.2" x14ac:dyDescent="0.3">
      <c r="A405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6"/>
        <v>22</v>
      </c>
      <c r="P4055">
        <f t="shared" si="317"/>
        <v>55</v>
      </c>
      <c r="Q4055" s="9" t="s">
        <v>1100</v>
      </c>
      <c r="R4055" s="9" t="s">
        <v>1101</v>
      </c>
      <c r="S4055" s="10">
        <f t="shared" si="318"/>
        <v>41928.690138888887</v>
      </c>
      <c r="T4055" s="10">
        <f t="shared" si="319"/>
        <v>41958.833333333328</v>
      </c>
      <c r="U4055">
        <f t="shared" si="315"/>
        <v>2014</v>
      </c>
    </row>
    <row r="4056" spans="1:21" ht="43.2" x14ac:dyDescent="0.3">
      <c r="A4056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6"/>
        <v>0</v>
      </c>
      <c r="P4056">
        <f t="shared" si="317"/>
        <v>0</v>
      </c>
      <c r="Q4056" s="9" t="s">
        <v>1100</v>
      </c>
      <c r="R4056" s="9" t="s">
        <v>1101</v>
      </c>
      <c r="S4056" s="10">
        <f t="shared" si="318"/>
        <v>42613.841261574074</v>
      </c>
      <c r="T4056" s="10">
        <f t="shared" si="319"/>
        <v>42644.166666666672</v>
      </c>
      <c r="U4056">
        <f t="shared" si="315"/>
        <v>2016</v>
      </c>
    </row>
    <row r="4057" spans="1:21" ht="43.2" x14ac:dyDescent="0.3">
      <c r="A4057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6"/>
        <v>18</v>
      </c>
      <c r="P4057">
        <f t="shared" si="317"/>
        <v>41.95</v>
      </c>
      <c r="Q4057" s="9" t="s">
        <v>1100</v>
      </c>
      <c r="R4057" s="9" t="s">
        <v>1101</v>
      </c>
      <c r="S4057" s="10">
        <f t="shared" si="318"/>
        <v>41779.648506944446</v>
      </c>
      <c r="T4057" s="10">
        <f t="shared" si="319"/>
        <v>41809.648506944446</v>
      </c>
      <c r="U4057">
        <f t="shared" si="315"/>
        <v>2014</v>
      </c>
    </row>
    <row r="4058" spans="1:21" ht="43.2" x14ac:dyDescent="0.3">
      <c r="A4058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6"/>
        <v>53</v>
      </c>
      <c r="P4058">
        <f t="shared" si="317"/>
        <v>88.33</v>
      </c>
      <c r="Q4058" s="9" t="s">
        <v>1100</v>
      </c>
      <c r="R4058" s="9" t="s">
        <v>1101</v>
      </c>
      <c r="S4058" s="10">
        <f t="shared" si="318"/>
        <v>42534.933321759265</v>
      </c>
      <c r="T4058" s="10">
        <f t="shared" si="319"/>
        <v>42554.832638888889</v>
      </c>
      <c r="U4058">
        <f t="shared" si="315"/>
        <v>2016</v>
      </c>
    </row>
    <row r="4059" spans="1:21" ht="57.6" x14ac:dyDescent="0.3">
      <c r="A4059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6"/>
        <v>22</v>
      </c>
      <c r="P4059">
        <f t="shared" si="317"/>
        <v>129.16999999999999</v>
      </c>
      <c r="Q4059" s="9" t="s">
        <v>1100</v>
      </c>
      <c r="R4059" s="9" t="s">
        <v>1101</v>
      </c>
      <c r="S4059" s="10">
        <f t="shared" si="318"/>
        <v>42310.968518518523</v>
      </c>
      <c r="T4059" s="10">
        <f t="shared" si="319"/>
        <v>42333.958333333328</v>
      </c>
      <c r="U4059">
        <f t="shared" si="315"/>
        <v>2015</v>
      </c>
    </row>
    <row r="4060" spans="1:21" ht="43.2" x14ac:dyDescent="0.3">
      <c r="A4060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6"/>
        <v>3</v>
      </c>
      <c r="P4060">
        <f t="shared" si="317"/>
        <v>23.75</v>
      </c>
      <c r="Q4060" s="9" t="s">
        <v>1100</v>
      </c>
      <c r="R4060" s="9" t="s">
        <v>1101</v>
      </c>
      <c r="S4060" s="10">
        <f t="shared" si="318"/>
        <v>42446.060694444444</v>
      </c>
      <c r="T4060" s="10">
        <f t="shared" si="319"/>
        <v>42461.165972222225</v>
      </c>
      <c r="U4060">
        <f t="shared" si="315"/>
        <v>2016</v>
      </c>
    </row>
    <row r="4061" spans="1:21" ht="43.2" x14ac:dyDescent="0.3">
      <c r="A4061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6"/>
        <v>3</v>
      </c>
      <c r="P4061">
        <f t="shared" si="317"/>
        <v>35.71</v>
      </c>
      <c r="Q4061" s="9" t="s">
        <v>1100</v>
      </c>
      <c r="R4061" s="9" t="s">
        <v>1101</v>
      </c>
      <c r="S4061" s="10">
        <f t="shared" si="318"/>
        <v>41866.640648148146</v>
      </c>
      <c r="T4061" s="10">
        <f t="shared" si="319"/>
        <v>41898.125</v>
      </c>
      <c r="U4061">
        <f t="shared" si="315"/>
        <v>2014</v>
      </c>
    </row>
    <row r="4062" spans="1:21" ht="57.6" x14ac:dyDescent="0.3">
      <c r="A4062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6"/>
        <v>3</v>
      </c>
      <c r="P4062">
        <f t="shared" si="317"/>
        <v>57</v>
      </c>
      <c r="Q4062" s="9" t="s">
        <v>1100</v>
      </c>
      <c r="R4062" s="9" t="s">
        <v>1101</v>
      </c>
      <c r="S4062" s="10">
        <f t="shared" si="318"/>
        <v>41779.695092592592</v>
      </c>
      <c r="T4062" s="10">
        <f t="shared" si="319"/>
        <v>41813.666666666664</v>
      </c>
      <c r="U4062">
        <f t="shared" si="315"/>
        <v>2014</v>
      </c>
    </row>
    <row r="4063" spans="1:21" ht="43.2" x14ac:dyDescent="0.3">
      <c r="A4063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6"/>
        <v>0</v>
      </c>
      <c r="P4063">
        <f t="shared" si="317"/>
        <v>0</v>
      </c>
      <c r="Q4063" s="9" t="s">
        <v>1100</v>
      </c>
      <c r="R4063" s="9" t="s">
        <v>1101</v>
      </c>
      <c r="S4063" s="10">
        <f t="shared" si="318"/>
        <v>42421.141469907408</v>
      </c>
      <c r="T4063" s="10">
        <f t="shared" si="319"/>
        <v>42481.099803240737</v>
      </c>
      <c r="U4063">
        <f t="shared" si="315"/>
        <v>2016</v>
      </c>
    </row>
    <row r="4064" spans="1:21" ht="43.2" x14ac:dyDescent="0.3">
      <c r="A4064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6"/>
        <v>2</v>
      </c>
      <c r="P4064">
        <f t="shared" si="317"/>
        <v>163.33000000000001</v>
      </c>
      <c r="Q4064" s="9" t="s">
        <v>1100</v>
      </c>
      <c r="R4064" s="9" t="s">
        <v>1101</v>
      </c>
      <c r="S4064" s="10">
        <f t="shared" si="318"/>
        <v>42523.739212962959</v>
      </c>
      <c r="T4064" s="10">
        <f t="shared" si="319"/>
        <v>42553.739212962959</v>
      </c>
      <c r="U4064">
        <f t="shared" si="315"/>
        <v>2016</v>
      </c>
    </row>
    <row r="4065" spans="1:21" ht="43.2" x14ac:dyDescent="0.3">
      <c r="A406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6"/>
        <v>1</v>
      </c>
      <c r="P4065">
        <f t="shared" si="317"/>
        <v>15</v>
      </c>
      <c r="Q4065" s="9" t="s">
        <v>1100</v>
      </c>
      <c r="R4065" s="9" t="s">
        <v>1101</v>
      </c>
      <c r="S4065" s="10">
        <f t="shared" si="318"/>
        <v>41787.681527777779</v>
      </c>
      <c r="T4065" s="10">
        <f t="shared" si="319"/>
        <v>41817.681527777779</v>
      </c>
      <c r="U4065">
        <f t="shared" si="315"/>
        <v>2014</v>
      </c>
    </row>
    <row r="4066" spans="1:21" ht="43.2" x14ac:dyDescent="0.3">
      <c r="A4066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6"/>
        <v>19</v>
      </c>
      <c r="P4066">
        <f t="shared" si="317"/>
        <v>64.17</v>
      </c>
      <c r="Q4066" s="9" t="s">
        <v>1100</v>
      </c>
      <c r="R4066" s="9" t="s">
        <v>1101</v>
      </c>
      <c r="S4066" s="10">
        <f t="shared" si="318"/>
        <v>42093.588263888887</v>
      </c>
      <c r="T4066" s="10">
        <f t="shared" si="319"/>
        <v>42123.588263888887</v>
      </c>
      <c r="U4066">
        <f t="shared" si="315"/>
        <v>2015</v>
      </c>
    </row>
    <row r="4067" spans="1:21" ht="28.8" x14ac:dyDescent="0.3">
      <c r="A4067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6"/>
        <v>1</v>
      </c>
      <c r="P4067">
        <f t="shared" si="317"/>
        <v>6.75</v>
      </c>
      <c r="Q4067" s="9" t="s">
        <v>1100</v>
      </c>
      <c r="R4067" s="9" t="s">
        <v>1101</v>
      </c>
      <c r="S4067" s="10">
        <f t="shared" si="318"/>
        <v>41833.951516203706</v>
      </c>
      <c r="T4067" s="10">
        <f t="shared" si="319"/>
        <v>41863.951516203706</v>
      </c>
      <c r="U4067">
        <f t="shared" si="315"/>
        <v>2014</v>
      </c>
    </row>
    <row r="4068" spans="1:21" ht="57.6" x14ac:dyDescent="0.3">
      <c r="A4068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6"/>
        <v>0</v>
      </c>
      <c r="P4068">
        <f t="shared" si="317"/>
        <v>25</v>
      </c>
      <c r="Q4068" s="9" t="s">
        <v>1100</v>
      </c>
      <c r="R4068" s="9" t="s">
        <v>1101</v>
      </c>
      <c r="S4068" s="10">
        <f t="shared" si="318"/>
        <v>42479.039212962962</v>
      </c>
      <c r="T4068" s="10">
        <f t="shared" si="319"/>
        <v>42509.039212962962</v>
      </c>
      <c r="U4068">
        <f t="shared" si="315"/>
        <v>2016</v>
      </c>
    </row>
    <row r="4069" spans="1:21" ht="43.2" x14ac:dyDescent="0.3">
      <c r="A4069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6"/>
        <v>61</v>
      </c>
      <c r="P4069">
        <f t="shared" si="317"/>
        <v>179.12</v>
      </c>
      <c r="Q4069" s="9" t="s">
        <v>1100</v>
      </c>
      <c r="R4069" s="9" t="s">
        <v>1101</v>
      </c>
      <c r="S4069" s="10">
        <f t="shared" si="318"/>
        <v>42235.117476851854</v>
      </c>
      <c r="T4069" s="10">
        <f t="shared" si="319"/>
        <v>42275.117476851854</v>
      </c>
      <c r="U4069">
        <f t="shared" si="315"/>
        <v>2015</v>
      </c>
    </row>
    <row r="4070" spans="1:21" ht="43.2" x14ac:dyDescent="0.3">
      <c r="A4070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6"/>
        <v>1</v>
      </c>
      <c r="P4070">
        <f t="shared" si="317"/>
        <v>34.950000000000003</v>
      </c>
      <c r="Q4070" s="9" t="s">
        <v>1100</v>
      </c>
      <c r="R4070" s="9" t="s">
        <v>1101</v>
      </c>
      <c r="S4070" s="10">
        <f t="shared" si="318"/>
        <v>42718.963599537034</v>
      </c>
      <c r="T4070" s="10">
        <f t="shared" si="319"/>
        <v>42748.961805555555</v>
      </c>
      <c r="U4070">
        <f t="shared" si="315"/>
        <v>2016</v>
      </c>
    </row>
    <row r="4071" spans="1:21" ht="43.2" x14ac:dyDescent="0.3">
      <c r="A4071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6"/>
        <v>34</v>
      </c>
      <c r="P4071">
        <f t="shared" si="317"/>
        <v>33.08</v>
      </c>
      <c r="Q4071" s="9" t="s">
        <v>1100</v>
      </c>
      <c r="R4071" s="9" t="s">
        <v>1101</v>
      </c>
      <c r="S4071" s="10">
        <f t="shared" si="318"/>
        <v>42022.661527777775</v>
      </c>
      <c r="T4071" s="10">
        <f t="shared" si="319"/>
        <v>42063.5</v>
      </c>
      <c r="U4071">
        <f t="shared" si="315"/>
        <v>2015</v>
      </c>
    </row>
    <row r="4072" spans="1:21" ht="43.2" x14ac:dyDescent="0.3">
      <c r="A4072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6"/>
        <v>17</v>
      </c>
      <c r="P4072">
        <f t="shared" si="317"/>
        <v>27.5</v>
      </c>
      <c r="Q4072" s="9" t="s">
        <v>1100</v>
      </c>
      <c r="R4072" s="9" t="s">
        <v>1101</v>
      </c>
      <c r="S4072" s="10">
        <f t="shared" si="318"/>
        <v>42031.666898148149</v>
      </c>
      <c r="T4072" s="10">
        <f t="shared" si="319"/>
        <v>42064.125</v>
      </c>
      <c r="U4072">
        <f t="shared" si="315"/>
        <v>2015</v>
      </c>
    </row>
    <row r="4073" spans="1:21" ht="57.6" x14ac:dyDescent="0.3">
      <c r="A4073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6"/>
        <v>0</v>
      </c>
      <c r="P4073">
        <f t="shared" si="317"/>
        <v>0</v>
      </c>
      <c r="Q4073" s="9" t="s">
        <v>1100</v>
      </c>
      <c r="R4073" s="9" t="s">
        <v>1101</v>
      </c>
      <c r="S4073" s="10">
        <f t="shared" si="318"/>
        <v>42700.804756944446</v>
      </c>
      <c r="T4073" s="10">
        <f t="shared" si="319"/>
        <v>42730.804756944446</v>
      </c>
      <c r="U4073">
        <f t="shared" si="315"/>
        <v>2016</v>
      </c>
    </row>
    <row r="4074" spans="1:21" ht="57.6" x14ac:dyDescent="0.3">
      <c r="A4074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6"/>
        <v>0</v>
      </c>
      <c r="P4074">
        <f t="shared" si="317"/>
        <v>2</v>
      </c>
      <c r="Q4074" s="9" t="s">
        <v>1100</v>
      </c>
      <c r="R4074" s="9" t="s">
        <v>1101</v>
      </c>
      <c r="S4074" s="10">
        <f t="shared" si="318"/>
        <v>41812.77443287037</v>
      </c>
      <c r="T4074" s="10">
        <f t="shared" si="319"/>
        <v>41872.77443287037</v>
      </c>
      <c r="U4074">
        <f t="shared" si="315"/>
        <v>2014</v>
      </c>
    </row>
    <row r="4075" spans="1:21" ht="43.2" x14ac:dyDescent="0.3">
      <c r="A407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6"/>
        <v>1</v>
      </c>
      <c r="P4075">
        <f t="shared" si="317"/>
        <v>18.5</v>
      </c>
      <c r="Q4075" s="9" t="s">
        <v>1100</v>
      </c>
      <c r="R4075" s="9" t="s">
        <v>1101</v>
      </c>
      <c r="S4075" s="10">
        <f t="shared" si="318"/>
        <v>42078.34520833334</v>
      </c>
      <c r="T4075" s="10">
        <f t="shared" si="319"/>
        <v>42133.166666666672</v>
      </c>
      <c r="U4075">
        <f t="shared" si="315"/>
        <v>2015</v>
      </c>
    </row>
    <row r="4076" spans="1:21" ht="43.2" x14ac:dyDescent="0.3">
      <c r="A4076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6"/>
        <v>27</v>
      </c>
      <c r="P4076">
        <f t="shared" si="317"/>
        <v>35</v>
      </c>
      <c r="Q4076" s="9" t="s">
        <v>1100</v>
      </c>
      <c r="R4076" s="9" t="s">
        <v>1101</v>
      </c>
      <c r="S4076" s="10">
        <f t="shared" si="318"/>
        <v>42283.552951388891</v>
      </c>
      <c r="T4076" s="10">
        <f t="shared" si="319"/>
        <v>42313.594618055555</v>
      </c>
      <c r="U4076">
        <f t="shared" si="315"/>
        <v>2015</v>
      </c>
    </row>
    <row r="4077" spans="1:21" ht="43.2" x14ac:dyDescent="0.3">
      <c r="A4077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6"/>
        <v>29</v>
      </c>
      <c r="P4077">
        <f t="shared" si="317"/>
        <v>44.31</v>
      </c>
      <c r="Q4077" s="9" t="s">
        <v>1100</v>
      </c>
      <c r="R4077" s="9" t="s">
        <v>1101</v>
      </c>
      <c r="S4077" s="10">
        <f t="shared" si="318"/>
        <v>41779.045937499999</v>
      </c>
      <c r="T4077" s="10">
        <f t="shared" si="319"/>
        <v>41820.727777777778</v>
      </c>
      <c r="U4077">
        <f t="shared" si="315"/>
        <v>2014</v>
      </c>
    </row>
    <row r="4078" spans="1:21" ht="43.2" x14ac:dyDescent="0.3">
      <c r="A4078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6"/>
        <v>0</v>
      </c>
      <c r="P4078">
        <f t="shared" si="317"/>
        <v>0</v>
      </c>
      <c r="Q4078" s="9" t="s">
        <v>1100</v>
      </c>
      <c r="R4078" s="9" t="s">
        <v>1101</v>
      </c>
      <c r="S4078" s="10">
        <f t="shared" si="318"/>
        <v>41905.795706018522</v>
      </c>
      <c r="T4078" s="10">
        <f t="shared" si="319"/>
        <v>41933.82708333333</v>
      </c>
      <c r="U4078">
        <f t="shared" ref="U4078:U4115" si="320">YEAR(S4078)</f>
        <v>2014</v>
      </c>
    </row>
    <row r="4079" spans="1:21" ht="43.2" x14ac:dyDescent="0.3">
      <c r="A4079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6"/>
        <v>9</v>
      </c>
      <c r="P4079">
        <f t="shared" si="317"/>
        <v>222.5</v>
      </c>
      <c r="Q4079" s="9" t="s">
        <v>1100</v>
      </c>
      <c r="R4079" s="9" t="s">
        <v>1101</v>
      </c>
      <c r="S4079" s="10">
        <f t="shared" si="318"/>
        <v>42695.7105787037</v>
      </c>
      <c r="T4079" s="10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6"/>
        <v>0</v>
      </c>
      <c r="P4080">
        <f t="shared" si="317"/>
        <v>0</v>
      </c>
      <c r="Q4080" s="9" t="s">
        <v>1100</v>
      </c>
      <c r="R4080" s="9" t="s">
        <v>1101</v>
      </c>
      <c r="S4080" s="10">
        <f t="shared" si="318"/>
        <v>42732.787523148145</v>
      </c>
      <c r="T4080" s="10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6"/>
        <v>0</v>
      </c>
      <c r="P4081">
        <f t="shared" si="317"/>
        <v>5</v>
      </c>
      <c r="Q4081" s="9" t="s">
        <v>1100</v>
      </c>
      <c r="R4081" s="9" t="s">
        <v>1101</v>
      </c>
      <c r="S4081" s="10">
        <f t="shared" si="318"/>
        <v>42510.938900462963</v>
      </c>
      <c r="T4081" s="10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316"/>
        <v>0</v>
      </c>
      <c r="P4082">
        <f t="shared" si="317"/>
        <v>0</v>
      </c>
      <c r="Q4082" s="9" t="s">
        <v>1100</v>
      </c>
      <c r="R4082" s="9" t="s">
        <v>1101</v>
      </c>
      <c r="S4082" s="10">
        <f t="shared" si="318"/>
        <v>42511.698101851856</v>
      </c>
      <c r="T4082" s="10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16"/>
        <v>16</v>
      </c>
      <c r="P4083">
        <f t="shared" si="317"/>
        <v>29.17</v>
      </c>
      <c r="Q4083" s="9" t="s">
        <v>1100</v>
      </c>
      <c r="R4083" s="9" t="s">
        <v>1101</v>
      </c>
      <c r="S4083" s="10">
        <f t="shared" si="318"/>
        <v>42041.581307870365</v>
      </c>
      <c r="T4083" s="10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16"/>
        <v>2</v>
      </c>
      <c r="P4084">
        <f t="shared" si="317"/>
        <v>1.5</v>
      </c>
      <c r="Q4084" s="9" t="s">
        <v>1100</v>
      </c>
      <c r="R4084" s="9" t="s">
        <v>1101</v>
      </c>
      <c r="S4084" s="10">
        <f t="shared" si="318"/>
        <v>42307.189270833333</v>
      </c>
      <c r="T4084" s="10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16"/>
        <v>22</v>
      </c>
      <c r="P4085">
        <f t="shared" si="317"/>
        <v>126.5</v>
      </c>
      <c r="Q4085" s="9" t="s">
        <v>1100</v>
      </c>
      <c r="R4085" s="9" t="s">
        <v>1101</v>
      </c>
      <c r="S4085" s="10">
        <f t="shared" si="318"/>
        <v>42353.761759259258</v>
      </c>
      <c r="T4085" s="10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16"/>
        <v>0</v>
      </c>
      <c r="P4086">
        <f t="shared" si="317"/>
        <v>10</v>
      </c>
      <c r="Q4086" s="9" t="s">
        <v>1100</v>
      </c>
      <c r="R4086" s="9" t="s">
        <v>1101</v>
      </c>
      <c r="S4086" s="10">
        <f t="shared" si="318"/>
        <v>42622.436412037037</v>
      </c>
      <c r="T4086" s="10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16"/>
        <v>0</v>
      </c>
      <c r="P4087">
        <f t="shared" si="317"/>
        <v>10</v>
      </c>
      <c r="Q4087" s="9" t="s">
        <v>1100</v>
      </c>
      <c r="R4087" s="9" t="s">
        <v>1101</v>
      </c>
      <c r="S4087" s="10">
        <f t="shared" si="318"/>
        <v>42058.603877314818</v>
      </c>
      <c r="T4087" s="10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16"/>
        <v>5</v>
      </c>
      <c r="P4088">
        <f t="shared" si="317"/>
        <v>9.4</v>
      </c>
      <c r="Q4088" s="9" t="s">
        <v>1100</v>
      </c>
      <c r="R4088" s="9" t="s">
        <v>1101</v>
      </c>
      <c r="S4088" s="10">
        <f t="shared" si="318"/>
        <v>42304.940960648149</v>
      </c>
      <c r="T4088" s="10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16"/>
        <v>0</v>
      </c>
      <c r="P4089">
        <f t="shared" si="317"/>
        <v>0</v>
      </c>
      <c r="Q4089" s="9" t="s">
        <v>1100</v>
      </c>
      <c r="R4089" s="9" t="s">
        <v>1101</v>
      </c>
      <c r="S4089" s="10">
        <f t="shared" si="318"/>
        <v>42538.742893518516</v>
      </c>
      <c r="T4089" s="10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16"/>
        <v>11</v>
      </c>
      <c r="P4090">
        <f t="shared" si="317"/>
        <v>72</v>
      </c>
      <c r="Q4090" s="9" t="s">
        <v>1100</v>
      </c>
      <c r="R4090" s="9" t="s">
        <v>1101</v>
      </c>
      <c r="S4090" s="10">
        <f t="shared" si="318"/>
        <v>41990.612546296295</v>
      </c>
      <c r="T4090" s="10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16"/>
        <v>5</v>
      </c>
      <c r="P4091">
        <f t="shared" si="317"/>
        <v>30</v>
      </c>
      <c r="Q4091" s="9" t="s">
        <v>1100</v>
      </c>
      <c r="R4091" s="9" t="s">
        <v>1101</v>
      </c>
      <c r="S4091" s="10">
        <f t="shared" si="318"/>
        <v>42122.732499999998</v>
      </c>
      <c r="T4091" s="10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16"/>
        <v>3</v>
      </c>
      <c r="P4092">
        <f t="shared" si="317"/>
        <v>10.67</v>
      </c>
      <c r="Q4092" s="9" t="s">
        <v>1100</v>
      </c>
      <c r="R4092" s="9" t="s">
        <v>1101</v>
      </c>
      <c r="S4092" s="10">
        <f t="shared" si="318"/>
        <v>42209.67288194444</v>
      </c>
      <c r="T4092" s="10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16"/>
        <v>13</v>
      </c>
      <c r="P4093">
        <f t="shared" si="317"/>
        <v>25.5</v>
      </c>
      <c r="Q4093" s="9" t="s">
        <v>1100</v>
      </c>
      <c r="R4093" s="9" t="s">
        <v>1101</v>
      </c>
      <c r="S4093" s="10">
        <f t="shared" si="318"/>
        <v>41990.506377314814</v>
      </c>
      <c r="T4093" s="10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16"/>
        <v>0</v>
      </c>
      <c r="P4094">
        <f t="shared" si="317"/>
        <v>20</v>
      </c>
      <c r="Q4094" s="9" t="s">
        <v>1100</v>
      </c>
      <c r="R4094" s="9" t="s">
        <v>1101</v>
      </c>
      <c r="S4094" s="10">
        <f t="shared" si="318"/>
        <v>42039.194988425923</v>
      </c>
      <c r="T4094" s="10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16"/>
        <v>2</v>
      </c>
      <c r="P4095">
        <f t="shared" si="317"/>
        <v>15</v>
      </c>
      <c r="Q4095" s="9" t="s">
        <v>1100</v>
      </c>
      <c r="R4095" s="9" t="s">
        <v>1101</v>
      </c>
      <c r="S4095" s="10">
        <f t="shared" si="318"/>
        <v>42178.815891203703</v>
      </c>
      <c r="T4095" s="10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16"/>
        <v>37</v>
      </c>
      <c r="P4096">
        <f t="shared" si="317"/>
        <v>91.25</v>
      </c>
      <c r="Q4096" s="9" t="s">
        <v>1100</v>
      </c>
      <c r="R4096" s="9" t="s">
        <v>1101</v>
      </c>
      <c r="S4096" s="10">
        <f t="shared" si="318"/>
        <v>41890.086805555555</v>
      </c>
      <c r="T4096" s="10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16"/>
        <v>3</v>
      </c>
      <c r="P4097">
        <f t="shared" si="317"/>
        <v>800</v>
      </c>
      <c r="Q4097" s="9" t="s">
        <v>1100</v>
      </c>
      <c r="R4097" s="9" t="s">
        <v>1101</v>
      </c>
      <c r="S4097" s="10">
        <f t="shared" si="318"/>
        <v>42693.031828703708</v>
      </c>
      <c r="T4097" s="10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ref="O4098:O4115" si="321">ROUND(E4098/D4098*100,0)</f>
        <v>11</v>
      </c>
      <c r="P4098">
        <f t="shared" si="317"/>
        <v>80</v>
      </c>
      <c r="Q4098" s="9" t="s">
        <v>1100</v>
      </c>
      <c r="R4098" s="9" t="s">
        <v>1101</v>
      </c>
      <c r="S4098" s="10">
        <f t="shared" si="318"/>
        <v>42750.530312499999</v>
      </c>
      <c r="T4098" s="10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321"/>
        <v>0</v>
      </c>
      <c r="P4099">
        <f t="shared" ref="P4099:P4115" si="322">IFERROR(ROUND(E4099/L4099,2),0)</f>
        <v>0</v>
      </c>
      <c r="Q4099" s="9" t="s">
        <v>1100</v>
      </c>
      <c r="R4099" s="9" t="s">
        <v>1101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  <c r="U4099">
        <f t="shared" si="320"/>
        <v>2015</v>
      </c>
    </row>
    <row r="4100" spans="1:21" ht="43.2" x14ac:dyDescent="0.3">
      <c r="A4100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1"/>
        <v>0</v>
      </c>
      <c r="P4100">
        <f t="shared" si="322"/>
        <v>0</v>
      </c>
      <c r="Q4100" s="9" t="s">
        <v>1100</v>
      </c>
      <c r="R4100" s="9" t="s">
        <v>1101</v>
      </c>
      <c r="S4100" s="10">
        <f t="shared" si="323"/>
        <v>42495.722187499996</v>
      </c>
      <c r="T4100" s="10">
        <f t="shared" si="324"/>
        <v>42525.722187499996</v>
      </c>
      <c r="U4100">
        <f t="shared" si="320"/>
        <v>2016</v>
      </c>
    </row>
    <row r="4101" spans="1:21" ht="57.6" x14ac:dyDescent="0.3">
      <c r="A4101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1"/>
        <v>1</v>
      </c>
      <c r="P4101">
        <f t="shared" si="322"/>
        <v>50</v>
      </c>
      <c r="Q4101" s="9" t="s">
        <v>1100</v>
      </c>
      <c r="R4101" s="9" t="s">
        <v>1101</v>
      </c>
      <c r="S4101" s="10">
        <f t="shared" si="323"/>
        <v>42570.850381944445</v>
      </c>
      <c r="T4101" s="10">
        <f t="shared" si="324"/>
        <v>42615.850381944445</v>
      </c>
      <c r="U4101">
        <f t="shared" si="320"/>
        <v>2016</v>
      </c>
    </row>
    <row r="4102" spans="1:21" ht="43.2" x14ac:dyDescent="0.3">
      <c r="A4102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1"/>
        <v>0</v>
      </c>
      <c r="P4102">
        <f t="shared" si="322"/>
        <v>0</v>
      </c>
      <c r="Q4102" s="9" t="s">
        <v>1100</v>
      </c>
      <c r="R4102" s="9" t="s">
        <v>1101</v>
      </c>
      <c r="S4102" s="10">
        <f t="shared" si="323"/>
        <v>41927.124884259261</v>
      </c>
      <c r="T4102" s="10">
        <f t="shared" si="324"/>
        <v>41937.124884259261</v>
      </c>
      <c r="U4102">
        <f t="shared" si="320"/>
        <v>2014</v>
      </c>
    </row>
    <row r="4103" spans="1:21" ht="43.2" x14ac:dyDescent="0.3">
      <c r="A4103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1"/>
        <v>0</v>
      </c>
      <c r="P4103">
        <f t="shared" si="322"/>
        <v>0</v>
      </c>
      <c r="Q4103" s="9" t="s">
        <v>1100</v>
      </c>
      <c r="R4103" s="9" t="s">
        <v>1101</v>
      </c>
      <c r="S4103" s="10">
        <f t="shared" si="323"/>
        <v>42730.903726851851</v>
      </c>
      <c r="T4103" s="10">
        <f t="shared" si="324"/>
        <v>42760.903726851851</v>
      </c>
      <c r="U4103">
        <f t="shared" si="320"/>
        <v>2016</v>
      </c>
    </row>
    <row r="4104" spans="1:21" ht="43.2" x14ac:dyDescent="0.3">
      <c r="A4104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1"/>
        <v>27</v>
      </c>
      <c r="P4104">
        <f t="shared" si="322"/>
        <v>22.83</v>
      </c>
      <c r="Q4104" s="9" t="s">
        <v>1100</v>
      </c>
      <c r="R4104" s="9" t="s">
        <v>1101</v>
      </c>
      <c r="S4104" s="10">
        <f t="shared" si="323"/>
        <v>42475.848067129627</v>
      </c>
      <c r="T4104" s="10">
        <f t="shared" si="324"/>
        <v>42505.848067129627</v>
      </c>
      <c r="U4104">
        <f t="shared" si="320"/>
        <v>2016</v>
      </c>
    </row>
    <row r="4105" spans="1:21" ht="43.2" x14ac:dyDescent="0.3">
      <c r="A410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1"/>
        <v>10</v>
      </c>
      <c r="P4105">
        <f t="shared" si="322"/>
        <v>16.670000000000002</v>
      </c>
      <c r="Q4105" s="9" t="s">
        <v>1100</v>
      </c>
      <c r="R4105" s="9" t="s">
        <v>1101</v>
      </c>
      <c r="S4105" s="10">
        <f t="shared" si="323"/>
        <v>42188.83293981482</v>
      </c>
      <c r="T4105" s="10">
        <f t="shared" si="324"/>
        <v>42242.772222222222</v>
      </c>
      <c r="U4105">
        <f t="shared" si="320"/>
        <v>2015</v>
      </c>
    </row>
    <row r="4106" spans="1:21" ht="43.2" x14ac:dyDescent="0.3">
      <c r="A4106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1"/>
        <v>21</v>
      </c>
      <c r="P4106">
        <f t="shared" si="322"/>
        <v>45.79</v>
      </c>
      <c r="Q4106" s="9" t="s">
        <v>1100</v>
      </c>
      <c r="R4106" s="9" t="s">
        <v>1101</v>
      </c>
      <c r="S4106" s="10">
        <f t="shared" si="323"/>
        <v>42640.278171296297</v>
      </c>
      <c r="T4106" s="10">
        <f t="shared" si="324"/>
        <v>42670.278171296297</v>
      </c>
      <c r="U4106">
        <f>YEAR(S4106)</f>
        <v>2016</v>
      </c>
    </row>
    <row r="4107" spans="1:21" ht="57.6" x14ac:dyDescent="0.3">
      <c r="A4107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1"/>
        <v>7</v>
      </c>
      <c r="P4107">
        <f t="shared" si="322"/>
        <v>383.33</v>
      </c>
      <c r="Q4107" s="9" t="s">
        <v>1100</v>
      </c>
      <c r="R4107" s="9" t="s">
        <v>1101</v>
      </c>
      <c r="S4107" s="10">
        <f t="shared" si="323"/>
        <v>42697.010520833333</v>
      </c>
      <c r="T4107" s="10">
        <f t="shared" si="324"/>
        <v>42730.010520833333</v>
      </c>
      <c r="U4107">
        <f t="shared" si="320"/>
        <v>2016</v>
      </c>
    </row>
    <row r="4108" spans="1:21" ht="43.2" x14ac:dyDescent="0.3">
      <c r="A4108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1"/>
        <v>71</v>
      </c>
      <c r="P4108">
        <f t="shared" si="322"/>
        <v>106.97</v>
      </c>
      <c r="Q4108" s="9" t="s">
        <v>1100</v>
      </c>
      <c r="R4108" s="9" t="s">
        <v>1101</v>
      </c>
      <c r="S4108" s="10">
        <f t="shared" si="323"/>
        <v>42053.049375000002</v>
      </c>
      <c r="T4108" s="10">
        <f t="shared" si="324"/>
        <v>42096.041666666672</v>
      </c>
      <c r="U4108">
        <f t="shared" si="320"/>
        <v>2015</v>
      </c>
    </row>
    <row r="4109" spans="1:21" ht="43.2" x14ac:dyDescent="0.3">
      <c r="A4109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1"/>
        <v>2</v>
      </c>
      <c r="P4109">
        <f t="shared" si="322"/>
        <v>10.25</v>
      </c>
      <c r="Q4109" s="9" t="s">
        <v>1100</v>
      </c>
      <c r="R4109" s="9" t="s">
        <v>1101</v>
      </c>
      <c r="S4109" s="10">
        <f t="shared" si="323"/>
        <v>41883.916678240741</v>
      </c>
      <c r="T4109" s="10">
        <f t="shared" si="324"/>
        <v>41906.916678240741</v>
      </c>
      <c r="U4109">
        <f t="shared" si="320"/>
        <v>2014</v>
      </c>
    </row>
    <row r="4110" spans="1:21" ht="43.2" x14ac:dyDescent="0.3">
      <c r="A4110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1"/>
        <v>2</v>
      </c>
      <c r="P4110">
        <f t="shared" si="322"/>
        <v>59</v>
      </c>
      <c r="Q4110" s="9" t="s">
        <v>1100</v>
      </c>
      <c r="R4110" s="9" t="s">
        <v>1101</v>
      </c>
      <c r="S4110" s="10">
        <f t="shared" si="323"/>
        <v>42767.031678240746</v>
      </c>
      <c r="T4110" s="10">
        <f t="shared" si="324"/>
        <v>42797.208333333328</v>
      </c>
      <c r="U4110">
        <f t="shared" si="320"/>
        <v>2017</v>
      </c>
    </row>
    <row r="4111" spans="1:21" ht="43.2" x14ac:dyDescent="0.3">
      <c r="A4111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1"/>
        <v>0</v>
      </c>
      <c r="P4111">
        <f t="shared" si="322"/>
        <v>0</v>
      </c>
      <c r="Q4111" s="9" t="s">
        <v>1100</v>
      </c>
      <c r="R4111" s="9" t="s">
        <v>1101</v>
      </c>
      <c r="S4111" s="10">
        <f t="shared" si="323"/>
        <v>42307.539398148147</v>
      </c>
      <c r="T4111" s="10">
        <f t="shared" si="324"/>
        <v>42337.581064814818</v>
      </c>
      <c r="U4111">
        <f t="shared" si="320"/>
        <v>2015</v>
      </c>
    </row>
    <row r="4112" spans="1:21" ht="43.2" x14ac:dyDescent="0.3">
      <c r="A4112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21"/>
        <v>29</v>
      </c>
      <c r="P4112">
        <f t="shared" si="322"/>
        <v>14.33</v>
      </c>
      <c r="Q4112" s="9" t="s">
        <v>1100</v>
      </c>
      <c r="R4112" s="9" t="s">
        <v>1101</v>
      </c>
      <c r="S4112" s="10">
        <f t="shared" si="323"/>
        <v>42512.626747685179</v>
      </c>
      <c r="T4112" s="10">
        <f t="shared" si="324"/>
        <v>42572.626747685179</v>
      </c>
      <c r="U4112">
        <f t="shared" si="320"/>
        <v>2016</v>
      </c>
    </row>
    <row r="4113" spans="1:21" ht="43.2" x14ac:dyDescent="0.3">
      <c r="A4113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21"/>
        <v>3</v>
      </c>
      <c r="P4113">
        <f t="shared" si="322"/>
        <v>15.67</v>
      </c>
      <c r="Q4113" s="9" t="s">
        <v>1100</v>
      </c>
      <c r="R4113" s="9" t="s">
        <v>1101</v>
      </c>
      <c r="S4113" s="10">
        <f t="shared" si="323"/>
        <v>42029.135879629626</v>
      </c>
      <c r="T4113" s="10">
        <f t="shared" si="324"/>
        <v>42059.135879629626</v>
      </c>
      <c r="U4113">
        <f t="shared" si="320"/>
        <v>2015</v>
      </c>
    </row>
    <row r="4114" spans="1:21" ht="43.2" x14ac:dyDescent="0.3">
      <c r="A4114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1"/>
        <v>0</v>
      </c>
      <c r="P4114">
        <f t="shared" si="322"/>
        <v>1</v>
      </c>
      <c r="Q4114" s="9" t="s">
        <v>1100</v>
      </c>
      <c r="R4114" s="9" t="s">
        <v>1101</v>
      </c>
      <c r="S4114" s="10">
        <f t="shared" si="323"/>
        <v>42400.946597222224</v>
      </c>
      <c r="T4114" s="10">
        <f t="shared" si="324"/>
        <v>42428</v>
      </c>
      <c r="U4114">
        <f t="shared" si="320"/>
        <v>2016</v>
      </c>
    </row>
    <row r="4115" spans="1:21" ht="43.2" x14ac:dyDescent="0.3">
      <c r="A411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1"/>
        <v>0</v>
      </c>
      <c r="P4115">
        <f t="shared" si="322"/>
        <v>1</v>
      </c>
      <c r="Q4115" s="9" t="s">
        <v>1100</v>
      </c>
      <c r="R4115" s="9" t="s">
        <v>1101</v>
      </c>
      <c r="S4115" s="10">
        <f t="shared" si="323"/>
        <v>42358.573182870372</v>
      </c>
      <c r="T4115" s="10">
        <f t="shared" si="324"/>
        <v>42377.273611111115</v>
      </c>
      <c r="U4115">
        <f t="shared" si="320"/>
        <v>2015</v>
      </c>
    </row>
  </sheetData>
  <autoFilter ref="A1:U1" xr:uid="{DF4ADA70-FB41-4820-A34C-70CD28E361FE}"/>
  <conditionalFormatting sqref="F1:F1048576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E8E5-32A5-4E84-A265-F4A59C65C77E}">
  <sheetPr>
    <tabColor rgb="FFFFFF00"/>
  </sheetPr>
  <dimension ref="A1:S18"/>
  <sheetViews>
    <sheetView tabSelected="1" zoomScaleNormal="100" workbookViewId="0"/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19" x14ac:dyDescent="0.3">
      <c r="A1" s="17" t="s">
        <v>16</v>
      </c>
      <c r="B1" t="s">
        <v>1100</v>
      </c>
    </row>
    <row r="2" spans="1:19" x14ac:dyDescent="0.3">
      <c r="A2" s="17" t="s">
        <v>8366</v>
      </c>
      <c r="B2" t="s">
        <v>8367</v>
      </c>
    </row>
    <row r="4" spans="1:19" x14ac:dyDescent="0.3">
      <c r="A4" s="17" t="s">
        <v>8403</v>
      </c>
      <c r="B4" s="17" t="s">
        <v>8363</v>
      </c>
      <c r="S4" t="s">
        <v>8429</v>
      </c>
    </row>
    <row r="5" spans="1:19" x14ac:dyDescent="0.3">
      <c r="A5" s="17" t="s">
        <v>8364</v>
      </c>
      <c r="B5" t="s">
        <v>22</v>
      </c>
      <c r="C5" t="s">
        <v>367</v>
      </c>
      <c r="D5" t="s">
        <v>281</v>
      </c>
      <c r="E5" t="s">
        <v>8365</v>
      </c>
      <c r="S5" t="s">
        <v>8426</v>
      </c>
    </row>
    <row r="6" spans="1:19" x14ac:dyDescent="0.3">
      <c r="A6" s="13" t="s">
        <v>8368</v>
      </c>
      <c r="B6">
        <v>56</v>
      </c>
      <c r="C6">
        <v>33</v>
      </c>
      <c r="D6">
        <v>7</v>
      </c>
      <c r="E6">
        <v>96</v>
      </c>
      <c r="S6" t="s">
        <v>8425</v>
      </c>
    </row>
    <row r="7" spans="1:19" x14ac:dyDescent="0.3">
      <c r="A7" s="13" t="s">
        <v>8369</v>
      </c>
      <c r="B7">
        <v>71</v>
      </c>
      <c r="C7">
        <v>39</v>
      </c>
      <c r="D7">
        <v>3</v>
      </c>
      <c r="E7">
        <v>113</v>
      </c>
      <c r="S7" t="s">
        <v>8428</v>
      </c>
    </row>
    <row r="8" spans="1:19" x14ac:dyDescent="0.3">
      <c r="A8" s="13" t="s">
        <v>8370</v>
      </c>
      <c r="B8">
        <v>56</v>
      </c>
      <c r="C8">
        <v>33</v>
      </c>
      <c r="D8">
        <v>3</v>
      </c>
      <c r="E8">
        <v>92</v>
      </c>
      <c r="S8" t="s">
        <v>8427</v>
      </c>
    </row>
    <row r="9" spans="1:19" x14ac:dyDescent="0.3">
      <c r="A9" s="13" t="s">
        <v>8371</v>
      </c>
      <c r="B9">
        <v>71</v>
      </c>
      <c r="C9">
        <v>40</v>
      </c>
      <c r="D9">
        <v>2</v>
      </c>
      <c r="E9">
        <v>113</v>
      </c>
    </row>
    <row r="10" spans="1:19" x14ac:dyDescent="0.3">
      <c r="A10" s="13" t="s">
        <v>8372</v>
      </c>
      <c r="B10">
        <v>111</v>
      </c>
      <c r="C10">
        <v>52</v>
      </c>
      <c r="D10">
        <v>3</v>
      </c>
      <c r="E10">
        <v>166</v>
      </c>
    </row>
    <row r="11" spans="1:19" x14ac:dyDescent="0.3">
      <c r="A11" s="13" t="s">
        <v>8373</v>
      </c>
      <c r="B11">
        <v>100</v>
      </c>
      <c r="C11">
        <v>49</v>
      </c>
      <c r="D11">
        <v>4</v>
      </c>
      <c r="E11">
        <v>153</v>
      </c>
    </row>
    <row r="12" spans="1:19" x14ac:dyDescent="0.3">
      <c r="A12" s="13" t="s">
        <v>8374</v>
      </c>
      <c r="B12">
        <v>87</v>
      </c>
      <c r="C12">
        <v>50</v>
      </c>
      <c r="D12">
        <v>1</v>
      </c>
      <c r="E12">
        <v>138</v>
      </c>
    </row>
    <row r="13" spans="1:19" x14ac:dyDescent="0.3">
      <c r="A13" s="13" t="s">
        <v>8375</v>
      </c>
      <c r="B13">
        <v>72</v>
      </c>
      <c r="C13">
        <v>47</v>
      </c>
      <c r="D13">
        <v>4</v>
      </c>
      <c r="E13">
        <v>123</v>
      </c>
    </row>
    <row r="14" spans="1:19" x14ac:dyDescent="0.3">
      <c r="A14" s="13" t="s">
        <v>8376</v>
      </c>
      <c r="B14">
        <v>59</v>
      </c>
      <c r="C14">
        <v>34</v>
      </c>
      <c r="D14">
        <v>4</v>
      </c>
      <c r="E14">
        <v>97</v>
      </c>
    </row>
    <row r="15" spans="1:19" x14ac:dyDescent="0.3">
      <c r="A15" s="13" t="s">
        <v>8377</v>
      </c>
      <c r="B15">
        <v>65</v>
      </c>
      <c r="C15">
        <v>50</v>
      </c>
      <c r="E15">
        <v>115</v>
      </c>
    </row>
    <row r="16" spans="1:19" x14ac:dyDescent="0.3">
      <c r="A16" s="13" t="s">
        <v>8378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3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3" t="s">
        <v>8365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32B9-41A8-4AE3-B997-D622FA3B6A26}">
  <sheetPr>
    <tabColor rgb="FFFFFF00"/>
  </sheetPr>
  <dimension ref="B2:I14"/>
  <sheetViews>
    <sheetView workbookViewId="0"/>
  </sheetViews>
  <sheetFormatPr defaultRowHeight="14.4" x14ac:dyDescent="0.3"/>
  <cols>
    <col min="2" max="2" width="14.77734375" customWidth="1"/>
    <col min="3" max="3" width="17.6640625" bestFit="1" customWidth="1"/>
    <col min="4" max="4" width="13.88671875" bestFit="1" customWidth="1"/>
    <col min="5" max="5" width="16.5546875" bestFit="1" customWidth="1"/>
    <col min="6" max="6" width="12.77734375" bestFit="1" customWidth="1"/>
    <col min="7" max="7" width="20.21875" bestFit="1" customWidth="1"/>
    <col min="8" max="8" width="16.5546875" bestFit="1" customWidth="1"/>
    <col min="9" max="9" width="19.33203125" bestFit="1" customWidth="1"/>
  </cols>
  <sheetData>
    <row r="2" spans="2:9" x14ac:dyDescent="0.3">
      <c r="B2" s="18" t="s">
        <v>8404</v>
      </c>
      <c r="C2" s="18" t="s">
        <v>8405</v>
      </c>
      <c r="D2" s="18" t="s">
        <v>8406</v>
      </c>
      <c r="E2" s="18" t="s">
        <v>8407</v>
      </c>
      <c r="F2" s="18" t="s">
        <v>8408</v>
      </c>
      <c r="G2" s="18" t="s">
        <v>8409</v>
      </c>
      <c r="H2" s="18" t="s">
        <v>8410</v>
      </c>
      <c r="I2" s="18" t="s">
        <v>8411</v>
      </c>
    </row>
    <row r="3" spans="2:9" x14ac:dyDescent="0.3">
      <c r="B3" t="s">
        <v>8412</v>
      </c>
      <c r="C3">
        <f>COUNTIFS(Kickstarter!$R:$R,"plays",Kickstarter!$F:$F,"successful",Kickstarter!$D:$D,"&lt;1000")</f>
        <v>141</v>
      </c>
      <c r="D3">
        <f>COUNTIFS(Kickstarter!$R:$R,"plays",Kickstarter!$F:$F,"failed",Kickstarter!$D:$D,"&lt;1000")</f>
        <v>45</v>
      </c>
      <c r="E3">
        <f>COUNTIFS(Kickstarter!$R:$R,"plays",Kickstarter!$F:$F,"canceled",Kickstarter!$D:$D,"&lt;1000")</f>
        <v>0</v>
      </c>
      <c r="F3">
        <f>SUM(C3:E3)</f>
        <v>186</v>
      </c>
      <c r="G3" s="19">
        <f>C3/$F3</f>
        <v>0.75806451612903225</v>
      </c>
      <c r="H3" s="19">
        <f t="shared" ref="H3:H14" si="0">D3/$F3</f>
        <v>0.24193548387096775</v>
      </c>
      <c r="I3" s="19">
        <f t="shared" ref="I3:I14" si="1">E3/$F3</f>
        <v>0</v>
      </c>
    </row>
    <row r="4" spans="2:9" x14ac:dyDescent="0.3">
      <c r="B4" t="s">
        <v>8413</v>
      </c>
      <c r="C4">
        <f>COUNTIFS(Kickstarter!$R:$R,"plays",Kickstarter!$F:$F,"successful",Kickstarter!$D:$D,"&gt;=1000",Kickstarter!$D:$D,"&lt;=4999")</f>
        <v>388</v>
      </c>
      <c r="D4">
        <f>COUNTIFS(Kickstarter!$R:$R,"plays",Kickstarter!$F:$F,"failed",Kickstarter!$D:$D,"&gt;=1000",Kickstarter!$D:$D,"&lt;=4999")</f>
        <v>146</v>
      </c>
      <c r="E4">
        <f>COUNTIFS(Kickstarter!$R:$R,"plays",Kickstarter!$F:$F,"canceled",Kickstarter!$D:$D,"&gt;=1000",Kickstarter!$D:$D,"&lt;=4999")</f>
        <v>0</v>
      </c>
      <c r="F4">
        <f t="shared" ref="F4:F14" si="2">SUM(C4:E4)</f>
        <v>534</v>
      </c>
      <c r="G4" s="19">
        <f t="shared" ref="G4:G14" si="3">C4/$F4</f>
        <v>0.72659176029962547</v>
      </c>
      <c r="H4" s="19">
        <f t="shared" si="0"/>
        <v>0.27340823970037453</v>
      </c>
      <c r="I4" s="19">
        <f t="shared" si="1"/>
        <v>0</v>
      </c>
    </row>
    <row r="5" spans="2:9" x14ac:dyDescent="0.3">
      <c r="B5" t="s">
        <v>8414</v>
      </c>
      <c r="C5">
        <f>COUNTIFS(Kickstarter!$R:$R,"plays",Kickstarter!$F:$F,"successful",Kickstarter!$D:$D,"&gt;=5000",Kickstarter!$D:$D,"&lt;=9999")</f>
        <v>93</v>
      </c>
      <c r="D5">
        <f>COUNTIFS(Kickstarter!$R:$R,"plays",Kickstarter!$F:$F,"failed",Kickstarter!$D:$D,"&gt;=5000",Kickstarter!$D:$D,"&lt;=9999")</f>
        <v>76</v>
      </c>
      <c r="E5">
        <f>COUNTIFS(Kickstarter!$R:$R,"plays",Kickstarter!$F:$F,"canceled",Kickstarter!$D:$D,"&gt;=5000",Kickstarter!$D:$D,"&lt;=9999")</f>
        <v>0</v>
      </c>
      <c r="F5">
        <f t="shared" si="2"/>
        <v>169</v>
      </c>
      <c r="G5" s="19">
        <f t="shared" si="3"/>
        <v>0.55029585798816572</v>
      </c>
      <c r="H5" s="19">
        <f t="shared" si="0"/>
        <v>0.44970414201183434</v>
      </c>
      <c r="I5" s="19">
        <f t="shared" si="1"/>
        <v>0</v>
      </c>
    </row>
    <row r="6" spans="2:9" x14ac:dyDescent="0.3">
      <c r="B6" t="s">
        <v>8415</v>
      </c>
      <c r="C6">
        <f>COUNTIFS(Kickstarter!$R:$R,"plays",Kickstarter!$F:$F,"successful",Kickstarter!$D:$D,"&gt;=10000",Kickstarter!$D:$D,"&lt;=14999")</f>
        <v>39</v>
      </c>
      <c r="D6">
        <f>COUNTIFS(Kickstarter!$R:$R,"plays",Kickstarter!$F:$F,"failed",Kickstarter!$D:$D,"&gt;=10000",Kickstarter!$D:$D,"&lt;=14999")</f>
        <v>33</v>
      </c>
      <c r="E6">
        <f>COUNTIFS(Kickstarter!$R:$R,"plays",Kickstarter!$F:$F,"canceled",Kickstarter!$D:$D,"&gt;=10000",Kickstarter!$D:$D,"&lt;=14999")</f>
        <v>0</v>
      </c>
      <c r="F6">
        <f t="shared" si="2"/>
        <v>72</v>
      </c>
      <c r="G6" s="19">
        <f t="shared" si="3"/>
        <v>0.54166666666666663</v>
      </c>
      <c r="H6" s="19">
        <f t="shared" si="0"/>
        <v>0.45833333333333331</v>
      </c>
      <c r="I6" s="19">
        <f t="shared" si="1"/>
        <v>0</v>
      </c>
    </row>
    <row r="7" spans="2:9" x14ac:dyDescent="0.3">
      <c r="B7" t="s">
        <v>8416</v>
      </c>
      <c r="C7">
        <f>COUNTIFS(Kickstarter!$R:$R,"plays",Kickstarter!$F:$F,"successful",Kickstarter!$D:$D,"&gt;=15000",Kickstarter!$D:$D,"&lt;=19999")</f>
        <v>12</v>
      </c>
      <c r="D7">
        <f>COUNTIFS(Kickstarter!$R:$R,"plays",Kickstarter!$F:$F,"failed",Kickstarter!$D:$D,"&gt;=15000",Kickstarter!$D:$D,"&lt;=19999")</f>
        <v>12</v>
      </c>
      <c r="E7">
        <f>COUNTIFS(Kickstarter!$R:$R,"plays",Kickstarter!$F:$F,"canceled",Kickstarter!$D:$D,"&gt;=15000",Kickstarter!$D:$D,"&lt;=19999")</f>
        <v>0</v>
      </c>
      <c r="F7">
        <f t="shared" si="2"/>
        <v>24</v>
      </c>
      <c r="G7" s="19">
        <f t="shared" si="3"/>
        <v>0.5</v>
      </c>
      <c r="H7" s="19">
        <f t="shared" si="0"/>
        <v>0.5</v>
      </c>
      <c r="I7" s="19">
        <f t="shared" si="1"/>
        <v>0</v>
      </c>
    </row>
    <row r="8" spans="2:9" x14ac:dyDescent="0.3">
      <c r="B8" t="s">
        <v>8417</v>
      </c>
      <c r="C8">
        <f>COUNTIFS(Kickstarter!$R:$R,"plays",Kickstarter!$F:$F,"successful",Kickstarter!$D:$D,"&gt;=20000",Kickstarter!$D:$D,"&lt;=24999")</f>
        <v>9</v>
      </c>
      <c r="D8">
        <f>COUNTIFS(Kickstarter!$R:$R,"plays",Kickstarter!$F:$F,"failed",Kickstarter!$D:$D,"&gt;=20000",Kickstarter!$D:$D,"&lt;=24999")</f>
        <v>11</v>
      </c>
      <c r="E8">
        <f>COUNTIFS(Kickstarter!$R:$R,"plays",Kickstarter!$F:$F,"canceled",Kickstarter!$D:$D,"&gt;=20000",Kickstarter!$D:$D,"&lt;=24999")</f>
        <v>0</v>
      </c>
      <c r="F8">
        <f t="shared" si="2"/>
        <v>20</v>
      </c>
      <c r="G8" s="19">
        <f t="shared" si="3"/>
        <v>0.45</v>
      </c>
      <c r="H8" s="19">
        <f t="shared" si="0"/>
        <v>0.55000000000000004</v>
      </c>
      <c r="I8" s="19">
        <f t="shared" si="1"/>
        <v>0</v>
      </c>
    </row>
    <row r="9" spans="2:9" x14ac:dyDescent="0.3">
      <c r="B9" t="s">
        <v>8418</v>
      </c>
      <c r="C9">
        <f>COUNTIFS(Kickstarter!$R:$R,"plays",Kickstarter!$F:$F,"successful",Kickstarter!$D:$D,"&gt;=25000",Kickstarter!$D:$D,"&lt;=29999")</f>
        <v>1</v>
      </c>
      <c r="D9">
        <f>COUNTIFS(Kickstarter!$R:$R,"plays",Kickstarter!$F:$F,"failed",Kickstarter!$D:$D,"&gt;=25000",Kickstarter!$D:$D,"&lt;=29999")</f>
        <v>4</v>
      </c>
      <c r="E9">
        <f>COUNTIFS(Kickstarter!$R:$R,"plays",Kickstarter!$F:$F,"canceled",Kickstarter!$D:$D,"&gt;=25000",Kickstarter!$D:$D,"&lt;=29999")</f>
        <v>0</v>
      </c>
      <c r="F9">
        <f t="shared" si="2"/>
        <v>5</v>
      </c>
      <c r="G9" s="19">
        <f t="shared" si="3"/>
        <v>0.2</v>
      </c>
      <c r="H9" s="19">
        <f t="shared" si="0"/>
        <v>0.8</v>
      </c>
      <c r="I9" s="19">
        <f t="shared" si="1"/>
        <v>0</v>
      </c>
    </row>
    <row r="10" spans="2:9" x14ac:dyDescent="0.3">
      <c r="B10" t="s">
        <v>8419</v>
      </c>
      <c r="C10">
        <f>COUNTIFS(Kickstarter!$R:$R,"plays",Kickstarter!$F:$F,"successful",Kickstarter!$D:$D,"&gt;=30000",Kickstarter!$D:$D,"&lt;=34999")</f>
        <v>3</v>
      </c>
      <c r="D10">
        <f>COUNTIFS(Kickstarter!$R:$R,"plays",Kickstarter!$F:$F,"failed",Kickstarter!$D:$D,"&gt;=30000",Kickstarter!$D:$D,"&lt;=34999")</f>
        <v>8</v>
      </c>
      <c r="E10">
        <f>COUNTIFS(Kickstarter!$R:$R,"plays",Kickstarter!$F:$F,"canceled",Kickstarter!$D:$D,"&gt;=30000",Kickstarter!$D:$D,"&lt;=34999")</f>
        <v>0</v>
      </c>
      <c r="F10">
        <f t="shared" si="2"/>
        <v>11</v>
      </c>
      <c r="G10" s="19">
        <f t="shared" si="3"/>
        <v>0.27272727272727271</v>
      </c>
      <c r="H10" s="19">
        <f t="shared" si="0"/>
        <v>0.72727272727272729</v>
      </c>
      <c r="I10" s="19">
        <f t="shared" si="1"/>
        <v>0</v>
      </c>
    </row>
    <row r="11" spans="2:9" x14ac:dyDescent="0.3">
      <c r="B11" t="s">
        <v>8420</v>
      </c>
      <c r="C11">
        <f>COUNTIFS(Kickstarter!$R:$R,"plays",Kickstarter!$F:$F,"successful",Kickstarter!$D:$D,"&gt;=35000",Kickstarter!$D:$D,"&lt;=39999")</f>
        <v>4</v>
      </c>
      <c r="D11">
        <f>COUNTIFS(Kickstarter!$R:$R,"plays",Kickstarter!$F:$F,"failed",Kickstarter!$D:$D,"&gt;=35000",Kickstarter!$D:$D,"&lt;=39999")</f>
        <v>2</v>
      </c>
      <c r="E11">
        <f>COUNTIFS(Kickstarter!$R:$R,"plays",Kickstarter!$F:$F,"canceled",Kickstarter!$D:$D,"&gt;=35000",Kickstarter!$D:$D,"&lt;=39999")</f>
        <v>0</v>
      </c>
      <c r="F11">
        <f t="shared" si="2"/>
        <v>6</v>
      </c>
      <c r="G11" s="19">
        <f t="shared" si="3"/>
        <v>0.66666666666666663</v>
      </c>
      <c r="H11" s="19">
        <f t="shared" si="0"/>
        <v>0.33333333333333331</v>
      </c>
      <c r="I11" s="19">
        <f t="shared" si="1"/>
        <v>0</v>
      </c>
    </row>
    <row r="12" spans="2:9" x14ac:dyDescent="0.3">
      <c r="B12" t="s">
        <v>8421</v>
      </c>
      <c r="C12">
        <f>COUNTIFS(Kickstarter!$R:$R,"plays",Kickstarter!$F:$F,"successful",Kickstarter!$D:$D,"&gt;=40000",Kickstarter!$D:$D,"&lt;=44999")</f>
        <v>2</v>
      </c>
      <c r="D12">
        <f>COUNTIFS(Kickstarter!$R:$R,"plays",Kickstarter!$F:$F,"failed",Kickstarter!$D:$D,"&gt;=40000",Kickstarter!$D:$D,"&lt;=44999")</f>
        <v>1</v>
      </c>
      <c r="E12">
        <f>COUNTIFS(Kickstarter!$R:$R,"plays",Kickstarter!$F:$F,"canceled",Kickstarter!$D:$D,"&gt;=40000",Kickstarter!$D:$D,"&lt;=44999")</f>
        <v>0</v>
      </c>
      <c r="F12">
        <f t="shared" si="2"/>
        <v>3</v>
      </c>
      <c r="G12" s="19">
        <f t="shared" si="3"/>
        <v>0.66666666666666663</v>
      </c>
      <c r="H12" s="19">
        <f t="shared" si="0"/>
        <v>0.33333333333333331</v>
      </c>
      <c r="I12" s="19">
        <f t="shared" si="1"/>
        <v>0</v>
      </c>
    </row>
    <row r="13" spans="2:9" x14ac:dyDescent="0.3">
      <c r="B13" t="s">
        <v>8422</v>
      </c>
      <c r="C13">
        <f>COUNTIFS(Kickstarter!$R:$R,"plays",Kickstarter!$F:$F,"successful",Kickstarter!$D:$D,"&gt;=45000",Kickstarter!$D:$D,"&lt;=49999")</f>
        <v>0</v>
      </c>
      <c r="D13">
        <f>COUNTIFS(Kickstarter!$R:$R,"plays",Kickstarter!$F:$F,"failed",Kickstarter!$D:$D,"&gt;=45000",Kickstarter!$D:$D,"&lt;=49999")</f>
        <v>1</v>
      </c>
      <c r="E13">
        <f>COUNTIFS(Kickstarter!$R:$R,"plays",Kickstarter!$F:$F,"canceled",Kickstarter!$D:$D,"&gt;=45000",Kickstarter!$D:$D,"&lt;=49999")</f>
        <v>0</v>
      </c>
      <c r="F13">
        <f t="shared" si="2"/>
        <v>1</v>
      </c>
      <c r="G13" s="19">
        <f t="shared" si="3"/>
        <v>0</v>
      </c>
      <c r="H13" s="19">
        <f t="shared" si="0"/>
        <v>1</v>
      </c>
      <c r="I13" s="19">
        <f t="shared" si="1"/>
        <v>0</v>
      </c>
    </row>
    <row r="14" spans="2:9" x14ac:dyDescent="0.3">
      <c r="B14" t="s">
        <v>8423</v>
      </c>
      <c r="C14">
        <f>COUNTIFS(Kickstarter!$R:$R,"plays",Kickstarter!$F:$F,"successful",Kickstarter!$D:$D,"&gt;=50000")</f>
        <v>2</v>
      </c>
      <c r="D14">
        <f>COUNTIFS(Kickstarter!$R:$R,"plays",Kickstarter!$F:$F,"failed",Kickstarter!$D:$D,"&gt;=50000")</f>
        <v>14</v>
      </c>
      <c r="E14">
        <f>COUNTIFS(Kickstarter!$R:$R,"plays",Kickstarter!$F:$F,"canceled",Kickstarter!$D:$D,"&gt;=50000")</f>
        <v>0</v>
      </c>
      <c r="F14">
        <f t="shared" si="2"/>
        <v>16</v>
      </c>
      <c r="G14" s="19">
        <f t="shared" si="3"/>
        <v>0.125</v>
      </c>
      <c r="H14" s="19">
        <f t="shared" si="0"/>
        <v>0.875</v>
      </c>
      <c r="I14" s="19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8C625-447C-4D0E-8300-4635980225E5}">
  <dimension ref="A2:F7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2" spans="1:6" x14ac:dyDescent="0.3">
      <c r="A2" t="s">
        <v>6</v>
      </c>
      <c r="B2" t="s">
        <v>23</v>
      </c>
    </row>
    <row r="4" spans="1:6" x14ac:dyDescent="0.3">
      <c r="A4" t="s">
        <v>8362</v>
      </c>
      <c r="B4" t="s">
        <v>8363</v>
      </c>
    </row>
    <row r="5" spans="1:6" x14ac:dyDescent="0.3">
      <c r="A5" t="s">
        <v>8364</v>
      </c>
      <c r="B5" t="s">
        <v>281</v>
      </c>
      <c r="C5" t="s">
        <v>367</v>
      </c>
      <c r="D5" t="s">
        <v>3481</v>
      </c>
      <c r="E5" t="s">
        <v>22</v>
      </c>
      <c r="F5" t="s">
        <v>8365</v>
      </c>
    </row>
    <row r="6" spans="1:6" x14ac:dyDescent="0.3">
      <c r="A6" s="12" t="s">
        <v>1100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3">
      <c r="A7" s="12" t="s">
        <v>8365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09FCC-95ED-427B-AD05-F52BE464A807}">
  <dimension ref="A1:E7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t="s">
        <v>6</v>
      </c>
      <c r="B1" t="s">
        <v>23</v>
      </c>
    </row>
    <row r="2" spans="1:5" x14ac:dyDescent="0.3">
      <c r="A2" t="s">
        <v>16</v>
      </c>
      <c r="B2" t="s">
        <v>1100</v>
      </c>
    </row>
    <row r="4" spans="1:5" x14ac:dyDescent="0.3">
      <c r="A4" t="s">
        <v>8362</v>
      </c>
      <c r="B4" t="s">
        <v>8363</v>
      </c>
    </row>
    <row r="5" spans="1:5" x14ac:dyDescent="0.3">
      <c r="A5" t="s">
        <v>8364</v>
      </c>
      <c r="B5" t="s">
        <v>367</v>
      </c>
      <c r="C5" t="s">
        <v>3481</v>
      </c>
      <c r="D5" t="s">
        <v>22</v>
      </c>
      <c r="E5" t="s">
        <v>8365</v>
      </c>
    </row>
    <row r="6" spans="1:5" x14ac:dyDescent="0.3">
      <c r="A6" s="12" t="s">
        <v>1101</v>
      </c>
      <c r="B6">
        <v>250</v>
      </c>
      <c r="C6">
        <v>9</v>
      </c>
      <c r="D6">
        <v>412</v>
      </c>
      <c r="E6">
        <v>671</v>
      </c>
    </row>
    <row r="7" spans="1:5" x14ac:dyDescent="0.3">
      <c r="A7" s="12" t="s">
        <v>8365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1FCF2-9CD3-4D53-A095-A475024ACE1C}">
  <dimension ref="A1:F18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t="s">
        <v>16</v>
      </c>
      <c r="B1" t="s">
        <v>1100</v>
      </c>
    </row>
    <row r="2" spans="1:6" x14ac:dyDescent="0.3">
      <c r="A2" t="s">
        <v>8366</v>
      </c>
      <c r="B2" t="s">
        <v>8367</v>
      </c>
    </row>
    <row r="4" spans="1:6" x14ac:dyDescent="0.3">
      <c r="A4" t="s">
        <v>8362</v>
      </c>
      <c r="B4" t="s">
        <v>8363</v>
      </c>
    </row>
    <row r="5" spans="1:6" x14ac:dyDescent="0.3">
      <c r="A5" t="s">
        <v>8364</v>
      </c>
      <c r="B5" t="s">
        <v>281</v>
      </c>
      <c r="C5" t="s">
        <v>367</v>
      </c>
      <c r="D5" t="s">
        <v>3481</v>
      </c>
      <c r="E5" t="s">
        <v>22</v>
      </c>
      <c r="F5" t="s">
        <v>8365</v>
      </c>
    </row>
    <row r="6" spans="1:6" x14ac:dyDescent="0.3">
      <c r="A6" s="13" t="s">
        <v>8368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3" t="s">
        <v>8369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3" t="s">
        <v>8370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3" t="s">
        <v>8371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3" t="s">
        <v>8372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3" t="s">
        <v>8373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3" t="s">
        <v>8374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3" t="s">
        <v>8375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3" t="s">
        <v>8376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3" t="s">
        <v>8377</v>
      </c>
      <c r="C15">
        <v>50</v>
      </c>
      <c r="E15">
        <v>65</v>
      </c>
      <c r="F15">
        <v>115</v>
      </c>
    </row>
    <row r="16" spans="1:6" x14ac:dyDescent="0.3">
      <c r="A16" s="13" t="s">
        <v>8378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3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3" t="s">
        <v>8365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F1DA-1759-4AAD-8721-F6D12D2F4115}">
  <dimension ref="B2:C5"/>
  <sheetViews>
    <sheetView workbookViewId="0">
      <selection activeCell="F35" sqref="F35"/>
    </sheetView>
  </sheetViews>
  <sheetFormatPr defaultRowHeight="14.4" x14ac:dyDescent="0.3"/>
  <cols>
    <col min="2" max="2" width="13.33203125" bestFit="1" customWidth="1"/>
  </cols>
  <sheetData>
    <row r="2" spans="2:3" x14ac:dyDescent="0.3">
      <c r="B2" t="s">
        <v>8380</v>
      </c>
      <c r="C2" t="s">
        <v>22</v>
      </c>
    </row>
    <row r="3" spans="2:3" x14ac:dyDescent="0.3">
      <c r="B3" t="s">
        <v>8381</v>
      </c>
      <c r="C3">
        <v>71.239999999999995</v>
      </c>
    </row>
    <row r="4" spans="2:3" x14ac:dyDescent="0.3">
      <c r="B4" t="s">
        <v>8382</v>
      </c>
      <c r="C4">
        <v>30</v>
      </c>
    </row>
    <row r="5" spans="2:3" x14ac:dyDescent="0.3">
      <c r="B5" t="s">
        <v>8383</v>
      </c>
      <c r="C5">
        <v>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BE458-0A12-420A-AF64-10CE4F6A5D64}">
  <dimension ref="A1:F246"/>
  <sheetViews>
    <sheetView workbookViewId="0">
      <selection activeCell="F35" sqref="F35"/>
    </sheetView>
  </sheetViews>
  <sheetFormatPr defaultRowHeight="14.4" x14ac:dyDescent="0.3"/>
  <cols>
    <col min="1" max="1" width="38.44140625" style="6" customWidth="1"/>
    <col min="2" max="2" width="40.33203125" style="6" customWidth="1"/>
    <col min="5" max="5" width="16.5546875" bestFit="1" customWidth="1"/>
    <col min="6" max="6" width="13.44140625" bestFit="1" customWidth="1"/>
  </cols>
  <sheetData>
    <row r="1" spans="1:6" x14ac:dyDescent="0.3">
      <c r="A1" s="2" t="s">
        <v>1</v>
      </c>
      <c r="B1" s="2" t="s">
        <v>2</v>
      </c>
      <c r="C1" s="3" t="s">
        <v>3</v>
      </c>
      <c r="D1" s="4" t="s">
        <v>4</v>
      </c>
      <c r="E1" s="1" t="s">
        <v>15</v>
      </c>
      <c r="F1" s="1" t="s">
        <v>11</v>
      </c>
    </row>
    <row r="2" spans="1:6" ht="43.2" x14ac:dyDescent="0.3">
      <c r="A2" s="6" t="s">
        <v>7093</v>
      </c>
      <c r="B2" s="6" t="s">
        <v>7094</v>
      </c>
      <c r="C2" s="6">
        <v>2000</v>
      </c>
      <c r="D2" s="6">
        <v>2020</v>
      </c>
      <c r="E2" s="6">
        <v>51.79</v>
      </c>
      <c r="F2" s="6">
        <v>39</v>
      </c>
    </row>
    <row r="3" spans="1:6" ht="43.2" x14ac:dyDescent="0.3">
      <c r="A3" s="6" t="s">
        <v>7380</v>
      </c>
      <c r="B3" s="6" t="s">
        <v>7381</v>
      </c>
      <c r="C3" s="6">
        <v>2000</v>
      </c>
      <c r="D3" s="6">
        <v>2020</v>
      </c>
      <c r="E3" s="6">
        <v>36.07</v>
      </c>
      <c r="F3" s="6">
        <v>56</v>
      </c>
    </row>
    <row r="4" spans="1:6" ht="57.6" x14ac:dyDescent="0.3">
      <c r="A4" s="6" t="s">
        <v>8384</v>
      </c>
      <c r="B4" s="6" t="s">
        <v>6501</v>
      </c>
      <c r="C4" s="6">
        <v>1500</v>
      </c>
      <c r="D4" s="6">
        <v>2576</v>
      </c>
      <c r="E4" s="6">
        <v>33.03</v>
      </c>
      <c r="F4" s="6">
        <v>78</v>
      </c>
    </row>
    <row r="5" spans="1:6" ht="43.2" x14ac:dyDescent="0.3">
      <c r="A5" s="6" t="s">
        <v>6802</v>
      </c>
      <c r="B5" s="6" t="s">
        <v>6803</v>
      </c>
      <c r="C5" s="6">
        <v>1000</v>
      </c>
      <c r="D5" s="6">
        <v>1168</v>
      </c>
      <c r="E5" s="6">
        <v>44.92</v>
      </c>
      <c r="F5" s="6">
        <v>26</v>
      </c>
    </row>
    <row r="6" spans="1:6" ht="57.6" x14ac:dyDescent="0.3">
      <c r="A6" s="6" t="s">
        <v>6586</v>
      </c>
      <c r="B6" s="6" t="s">
        <v>6587</v>
      </c>
      <c r="C6" s="6">
        <v>4000</v>
      </c>
      <c r="D6" s="6">
        <v>4137</v>
      </c>
      <c r="E6" s="6">
        <v>36.61</v>
      </c>
      <c r="F6" s="6">
        <v>113</v>
      </c>
    </row>
    <row r="246" spans="1:1" x14ac:dyDescent="0.3">
      <c r="A246" s="11"/>
    </row>
  </sheetData>
  <conditionalFormatting sqref="E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F763-6755-456D-87BB-330FE7C2B0C2}">
  <dimension ref="A1:L18"/>
  <sheetViews>
    <sheetView workbookViewId="0">
      <selection activeCell="B3" sqref="B3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  <col min="5" max="5" width="27.6640625" bestFit="1" customWidth="1"/>
    <col min="6" max="7" width="10.21875" bestFit="1" customWidth="1"/>
    <col min="9" max="9" width="27.6640625" bestFit="1" customWidth="1"/>
    <col min="10" max="10" width="10.21875" bestFit="1" customWidth="1"/>
    <col min="11" max="11" width="11.21875" bestFit="1" customWidth="1"/>
  </cols>
  <sheetData>
    <row r="1" spans="1:12" x14ac:dyDescent="0.3">
      <c r="A1" s="21" t="s">
        <v>8385</v>
      </c>
      <c r="B1" s="21"/>
      <c r="C1" s="21"/>
      <c r="E1" s="21" t="s">
        <v>8386</v>
      </c>
      <c r="F1" s="21"/>
      <c r="G1" s="21"/>
      <c r="I1" s="21" t="s">
        <v>8387</v>
      </c>
      <c r="J1" s="21"/>
      <c r="K1" s="21"/>
      <c r="L1" t="s">
        <v>8388</v>
      </c>
    </row>
    <row r="2" spans="1:12" x14ac:dyDescent="0.3">
      <c r="B2" s="14" t="s">
        <v>8389</v>
      </c>
      <c r="C2" s="14" t="s">
        <v>8390</v>
      </c>
      <c r="F2" s="14" t="s">
        <v>8389</v>
      </c>
      <c r="G2" s="14" t="s">
        <v>8390</v>
      </c>
      <c r="J2" s="14" t="s">
        <v>8389</v>
      </c>
      <c r="K2" s="14" t="s">
        <v>8390</v>
      </c>
    </row>
    <row r="3" spans="1:12" x14ac:dyDescent="0.3">
      <c r="A3" t="s">
        <v>8391</v>
      </c>
      <c r="B3" s="15">
        <v>5048.8786407766993</v>
      </c>
      <c r="C3" s="15">
        <v>10554.212</v>
      </c>
      <c r="E3" t="s">
        <v>8391</v>
      </c>
      <c r="F3" s="15">
        <v>2203.5077519379847</v>
      </c>
      <c r="G3" s="15">
        <v>5025.3370786516853</v>
      </c>
      <c r="I3" t="s">
        <v>8391</v>
      </c>
      <c r="J3" s="15">
        <v>5300.4195470798568</v>
      </c>
      <c r="K3" s="15">
        <v>54246.67545638945</v>
      </c>
    </row>
    <row r="4" spans="1:12" x14ac:dyDescent="0.3">
      <c r="A4" t="s">
        <v>8392</v>
      </c>
      <c r="B4" s="15">
        <v>3000</v>
      </c>
      <c r="C4" s="15">
        <v>5000</v>
      </c>
      <c r="E4" t="s">
        <v>8392</v>
      </c>
      <c r="F4" s="15">
        <v>1625</v>
      </c>
      <c r="G4" s="15">
        <v>2000</v>
      </c>
      <c r="I4" t="s">
        <v>8392</v>
      </c>
      <c r="J4" s="15">
        <v>2500</v>
      </c>
      <c r="K4" s="15">
        <v>5000</v>
      </c>
    </row>
    <row r="5" spans="1:12" x14ac:dyDescent="0.3">
      <c r="A5" t="s">
        <v>8393</v>
      </c>
      <c r="B5" s="15">
        <v>7748.7537726373303</v>
      </c>
      <c r="C5" s="15">
        <v>21967.731061515115</v>
      </c>
      <c r="F5" s="15"/>
      <c r="G5" s="15"/>
      <c r="J5" s="15"/>
      <c r="K5" s="15"/>
    </row>
    <row r="6" spans="1:12" x14ac:dyDescent="0.3">
      <c r="A6" t="s">
        <v>8394</v>
      </c>
      <c r="B6" s="15">
        <v>5000</v>
      </c>
      <c r="C6" s="15">
        <v>10000</v>
      </c>
      <c r="F6" s="15"/>
      <c r="G6" s="15"/>
      <c r="J6" s="15"/>
      <c r="K6" s="15"/>
    </row>
    <row r="7" spans="1:12" x14ac:dyDescent="0.3">
      <c r="A7" t="s">
        <v>8395</v>
      </c>
      <c r="B7" s="15">
        <v>1500</v>
      </c>
      <c r="C7" s="15">
        <v>2000</v>
      </c>
      <c r="F7" s="15"/>
      <c r="G7" s="15"/>
      <c r="J7" s="15"/>
      <c r="K7" s="15"/>
    </row>
    <row r="8" spans="1:12" x14ac:dyDescent="0.3">
      <c r="A8" t="s">
        <v>8396</v>
      </c>
      <c r="B8" s="15">
        <v>3500</v>
      </c>
      <c r="C8" s="15">
        <v>8000</v>
      </c>
      <c r="F8" s="15"/>
      <c r="G8" s="15"/>
      <c r="J8" s="15"/>
      <c r="K8" s="15"/>
    </row>
    <row r="9" spans="1:12" x14ac:dyDescent="0.3">
      <c r="B9" s="15"/>
      <c r="C9" s="15"/>
      <c r="F9" s="15"/>
      <c r="G9" s="15"/>
      <c r="J9" s="15"/>
      <c r="K9" s="15"/>
    </row>
    <row r="10" spans="1:12" x14ac:dyDescent="0.3">
      <c r="A10" t="s">
        <v>8397</v>
      </c>
      <c r="B10" s="15">
        <v>5601.5458009708727</v>
      </c>
      <c r="C10" s="15">
        <v>558.65484000000004</v>
      </c>
      <c r="E10" t="s">
        <v>8397</v>
      </c>
      <c r="F10" s="15">
        <v>2548.941782945737</v>
      </c>
      <c r="G10" s="15">
        <v>437.90999999999997</v>
      </c>
      <c r="I10" t="s">
        <v>8397</v>
      </c>
      <c r="J10" s="15">
        <v>6097.2412157330173</v>
      </c>
      <c r="K10" s="15">
        <v>879.55555780933071</v>
      </c>
    </row>
    <row r="11" spans="1:12" x14ac:dyDescent="0.3">
      <c r="A11" t="s">
        <v>8398</v>
      </c>
      <c r="B11" s="15">
        <v>3167.5</v>
      </c>
      <c r="C11" s="15">
        <v>103</v>
      </c>
      <c r="E11" t="s">
        <v>8398</v>
      </c>
      <c r="F11" s="15">
        <v>2000</v>
      </c>
      <c r="G11" s="15">
        <v>100</v>
      </c>
      <c r="I11" t="s">
        <v>8398</v>
      </c>
      <c r="J11" s="15">
        <v>2856</v>
      </c>
      <c r="K11" s="15">
        <v>116</v>
      </c>
    </row>
    <row r="12" spans="1:12" x14ac:dyDescent="0.3">
      <c r="A12" t="s">
        <v>8399</v>
      </c>
      <c r="B12" s="15">
        <v>8334.5731699164608</v>
      </c>
      <c r="C12" s="15">
        <v>1330.5230280400915</v>
      </c>
      <c r="F12" s="15"/>
      <c r="G12" s="15"/>
      <c r="J12" s="15"/>
      <c r="K12" s="15"/>
    </row>
    <row r="13" spans="1:12" x14ac:dyDescent="0.3">
      <c r="A13" t="s">
        <v>8400</v>
      </c>
      <c r="B13" s="15">
        <v>5699</v>
      </c>
      <c r="C13" s="15">
        <v>501</v>
      </c>
      <c r="F13" s="15"/>
      <c r="G13" s="15"/>
      <c r="J13" s="15"/>
      <c r="K13" s="15"/>
    </row>
    <row r="14" spans="1:12" x14ac:dyDescent="0.3">
      <c r="A14" t="s">
        <v>8401</v>
      </c>
      <c r="B14" s="15">
        <v>1716.5074999999999</v>
      </c>
      <c r="C14" s="15">
        <v>9.25</v>
      </c>
      <c r="F14" s="15"/>
      <c r="G14" s="15"/>
      <c r="J14" s="15"/>
      <c r="K14" s="15"/>
    </row>
    <row r="15" spans="1:12" x14ac:dyDescent="0.3">
      <c r="A15" t="s">
        <v>8402</v>
      </c>
      <c r="B15" s="15">
        <v>3982.4925000000003</v>
      </c>
      <c r="C15" s="15">
        <v>491.75</v>
      </c>
      <c r="F15" s="15"/>
      <c r="G15" s="15"/>
      <c r="J15" s="15"/>
      <c r="K15" s="15"/>
    </row>
    <row r="16" spans="1:12" x14ac:dyDescent="0.3">
      <c r="B16" s="7"/>
      <c r="C16" s="7"/>
    </row>
    <row r="18" spans="1:1" x14ac:dyDescent="0.3">
      <c r="A18" s="20" t="s">
        <v>8424</v>
      </c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Walken on Sunshine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2022-10-06T18:05:08Z</dcterms:created>
  <dcterms:modified xsi:type="dcterms:W3CDTF">2022-10-12T21:45:27Z</dcterms:modified>
</cp:coreProperties>
</file>