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vis\Downloads\Book\Final\"/>
    </mc:Choice>
  </mc:AlternateContent>
  <xr:revisionPtr revIDLastSave="0" documentId="13_ncr:1_{F743AC97-FC42-4098-961F-945887EB1227}" xr6:coauthVersionLast="47" xr6:coauthVersionMax="47" xr10:uidLastSave="{00000000-0000-0000-0000-000000000000}"/>
  <bookViews>
    <workbookView xWindow="-108" yWindow="-108" windowWidth="23256" windowHeight="13896" tabRatio="877" activeTab="8" xr2:uid="{873D6F0D-7986-404B-8936-710893446103}"/>
  </bookViews>
  <sheets>
    <sheet name="Prob1" sheetId="12" r:id="rId1"/>
    <sheet name="Sol1.2" sheetId="14" r:id="rId2"/>
    <sheet name="Sol1.1" sheetId="13" r:id="rId3"/>
    <sheet name="Sol1.3" sheetId="15" r:id="rId4"/>
    <sheet name="Sol1.4" sheetId="16" r:id="rId5"/>
    <sheet name="Prob2" sheetId="18" r:id="rId6"/>
    <sheet name="Sol2.1" sheetId="19" r:id="rId7"/>
    <sheet name="Sol2.2" sheetId="20" r:id="rId8"/>
    <sheet name="Sol2.3" sheetId="42" r:id="rId9"/>
    <sheet name="Prob3" sheetId="23" r:id="rId10"/>
    <sheet name="Sol3.1" sheetId="26" r:id="rId11"/>
    <sheet name="Prob4" sheetId="27" r:id="rId12"/>
    <sheet name="Sol4" sheetId="28" r:id="rId13"/>
    <sheet name="Prob5" sheetId="29" r:id="rId14"/>
    <sheet name="Sol5" sheetId="30" r:id="rId15"/>
    <sheet name="Prob6" sheetId="31" r:id="rId16"/>
    <sheet name="Sol6.1" sheetId="32" r:id="rId17"/>
    <sheet name="Sol6.2" sheetId="33" r:id="rId18"/>
    <sheet name="Sol6.3" sheetId="34" r:id="rId19"/>
    <sheet name="Prob7" sheetId="35" r:id="rId20"/>
    <sheet name="Sol7" sheetId="36" r:id="rId21"/>
    <sheet name="Prob8" sheetId="37" r:id="rId22"/>
    <sheet name="Sol8.1" sheetId="38" r:id="rId23"/>
    <sheet name="Sol8.2" sheetId="39" r:id="rId24"/>
    <sheet name="Sol8.3" sheetId="40" r:id="rId25"/>
    <sheet name="Sol8.4" sheetId="41" r:id="rId26"/>
    <sheet name="Data (6) xtra" sheetId="17" r:id="rId27"/>
  </sheets>
  <definedNames>
    <definedName name="Combine_First_Last_Name">_xlfn.LAMBDA(_xlpm.name,     _xlfn.LET(         _xlpm.name_parts, _xlfn.TEXTSPLIT(_xlpm.name, " "),         _xlpm.word_count, COUNTA(_xlpm.name_parts),         IF(_xlpm.word_count = 1,             _xlpm.name,            INDEX(_xlpm.name_parts, 1) &amp; " " &amp; INDEX(_xlpm.name_parts, _xlpm.word_count)         )     ) 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" i="42" l="1" a="1"/>
  <c r="E4" i="42" s="1"/>
  <c r="E5" i="42" a="1"/>
  <c r="E5" i="42" s="1"/>
  <c r="E6" i="42" a="1"/>
  <c r="E6" i="42" s="1"/>
  <c r="E7" i="42" a="1"/>
  <c r="E7" i="42" s="1"/>
  <c r="E3" i="42" a="1"/>
  <c r="E3" i="42" s="1"/>
  <c r="D4" i="42" a="1"/>
  <c r="D4" i="42" s="1"/>
  <c r="D5" i="42" a="1"/>
  <c r="D5" i="42" s="1"/>
  <c r="D6" i="42" a="1"/>
  <c r="D6" i="42" s="1"/>
  <c r="D7" i="42" a="1"/>
  <c r="D7" i="42" s="1"/>
  <c r="D3" i="42" a="1"/>
  <c r="D3" i="42" s="1"/>
  <c r="C4" i="42" a="1"/>
  <c r="C4" i="42" s="1"/>
  <c r="C5" i="42" a="1"/>
  <c r="C5" i="42" s="1"/>
  <c r="C6" i="42" a="1"/>
  <c r="C6" i="42" s="1"/>
  <c r="C7" i="42" a="1"/>
  <c r="C7" i="42" s="1"/>
  <c r="C3" i="42" a="1"/>
  <c r="C3" i="42" s="1"/>
  <c r="H3" i="16" a="1"/>
  <c r="H3" i="16" s="1"/>
  <c r="D5" i="32"/>
  <c r="D6" i="32"/>
  <c r="D7" i="32"/>
  <c r="E4" i="20"/>
  <c r="E5" i="20"/>
  <c r="E6" i="20"/>
  <c r="E7" i="20"/>
  <c r="E3" i="20"/>
  <c r="E3" i="41" a="1"/>
  <c r="E3" i="41" s="1"/>
  <c r="E3" i="40" a="1"/>
  <c r="E3" i="40" s="1"/>
  <c r="E3" i="38" a="1"/>
  <c r="E3" i="38" s="1"/>
  <c r="E3" i="39" a="1"/>
  <c r="E3" i="39" s="1"/>
  <c r="C3" i="36" a="1"/>
  <c r="C3" i="36" s="1"/>
  <c r="C4" i="36" a="1"/>
  <c r="C4" i="36" s="1"/>
  <c r="C5" i="36" a="1"/>
  <c r="C5" i="36" s="1"/>
  <c r="C6" i="36" a="1"/>
  <c r="C6" i="36"/>
  <c r="C7" i="36" a="1"/>
  <c r="C7" i="36" s="1"/>
  <c r="C8" i="36" a="1"/>
  <c r="C8" i="36" s="1"/>
  <c r="C9" i="36" a="1"/>
  <c r="C9" i="36" s="1"/>
  <c r="C10" i="36" a="1"/>
  <c r="C10" i="36"/>
  <c r="C11" i="36" a="1"/>
  <c r="C11" i="36"/>
  <c r="C12" i="36" a="1"/>
  <c r="C12" i="36"/>
  <c r="D3" i="34"/>
  <c r="D3" i="33"/>
  <c r="D4" i="33"/>
  <c r="D5" i="33"/>
  <c r="D6" i="33"/>
  <c r="D7" i="33"/>
  <c r="D8" i="33"/>
  <c r="D9" i="33"/>
  <c r="D10" i="33"/>
  <c r="D11" i="33"/>
  <c r="D12" i="33"/>
  <c r="D3" i="32"/>
  <c r="F3" i="30"/>
  <c r="E3" i="28" a="1"/>
  <c r="E3" i="28" s="1"/>
  <c r="C3" i="26" a="1"/>
  <c r="C3" i="26" s="1"/>
  <c r="D12" i="34"/>
  <c r="D11" i="34"/>
  <c r="D10" i="34"/>
  <c r="D9" i="34"/>
  <c r="D8" i="34"/>
  <c r="D7" i="34"/>
  <c r="D6" i="34"/>
  <c r="D5" i="34"/>
  <c r="D4" i="34"/>
  <c r="D12" i="32"/>
  <c r="D11" i="32"/>
  <c r="D10" i="32"/>
  <c r="D9" i="32"/>
  <c r="D8" i="32"/>
  <c r="D4" i="32"/>
  <c r="E425" i="30"/>
  <c r="F425" i="30" s="1"/>
  <c r="E424" i="30"/>
  <c r="F424" i="30" s="1"/>
  <c r="E423" i="30"/>
  <c r="F423" i="30" s="1"/>
  <c r="E422" i="30"/>
  <c r="F422" i="30" s="1"/>
  <c r="E421" i="30"/>
  <c r="F421" i="30" s="1"/>
  <c r="E420" i="30"/>
  <c r="F420" i="30" s="1"/>
  <c r="E419" i="30"/>
  <c r="F419" i="30" s="1"/>
  <c r="E418" i="30"/>
  <c r="F418" i="30" s="1"/>
  <c r="E417" i="30"/>
  <c r="F417" i="30" s="1"/>
  <c r="E416" i="30"/>
  <c r="F416" i="30" s="1"/>
  <c r="E415" i="30"/>
  <c r="F415" i="30" s="1"/>
  <c r="E414" i="30"/>
  <c r="F414" i="30" s="1"/>
  <c r="E413" i="30"/>
  <c r="F413" i="30" s="1"/>
  <c r="E412" i="30"/>
  <c r="F412" i="30" s="1"/>
  <c r="E411" i="30"/>
  <c r="F411" i="30" s="1"/>
  <c r="E410" i="30"/>
  <c r="F410" i="30" s="1"/>
  <c r="E409" i="30"/>
  <c r="F409" i="30" s="1"/>
  <c r="E408" i="30"/>
  <c r="F408" i="30" s="1"/>
  <c r="E407" i="30"/>
  <c r="F407" i="30" s="1"/>
  <c r="E406" i="30"/>
  <c r="F406" i="30" s="1"/>
  <c r="E405" i="30"/>
  <c r="F405" i="30" s="1"/>
  <c r="E404" i="30"/>
  <c r="F404" i="30" s="1"/>
  <c r="E403" i="30"/>
  <c r="F403" i="30" s="1"/>
  <c r="E402" i="30"/>
  <c r="F402" i="30" s="1"/>
  <c r="E401" i="30"/>
  <c r="F401" i="30" s="1"/>
  <c r="E400" i="30"/>
  <c r="F400" i="30" s="1"/>
  <c r="E399" i="30"/>
  <c r="F399" i="30" s="1"/>
  <c r="E398" i="30"/>
  <c r="F398" i="30" s="1"/>
  <c r="E397" i="30"/>
  <c r="F397" i="30" s="1"/>
  <c r="E396" i="30"/>
  <c r="F396" i="30" s="1"/>
  <c r="E395" i="30"/>
  <c r="F395" i="30" s="1"/>
  <c r="E394" i="30"/>
  <c r="F394" i="30" s="1"/>
  <c r="E393" i="30"/>
  <c r="F393" i="30" s="1"/>
  <c r="E392" i="30"/>
  <c r="F392" i="30" s="1"/>
  <c r="E391" i="30"/>
  <c r="F391" i="30" s="1"/>
  <c r="E390" i="30"/>
  <c r="F390" i="30" s="1"/>
  <c r="E389" i="30"/>
  <c r="F389" i="30" s="1"/>
  <c r="E388" i="30"/>
  <c r="F388" i="30" s="1"/>
  <c r="E387" i="30"/>
  <c r="F387" i="30" s="1"/>
  <c r="E386" i="30"/>
  <c r="F386" i="30" s="1"/>
  <c r="E385" i="30"/>
  <c r="F385" i="30" s="1"/>
  <c r="E384" i="30"/>
  <c r="F384" i="30" s="1"/>
  <c r="E383" i="30"/>
  <c r="F383" i="30" s="1"/>
  <c r="E382" i="30"/>
  <c r="F382" i="30" s="1"/>
  <c r="E381" i="30"/>
  <c r="F381" i="30" s="1"/>
  <c r="E380" i="30"/>
  <c r="F380" i="30" s="1"/>
  <c r="E379" i="30"/>
  <c r="F379" i="30" s="1"/>
  <c r="E378" i="30"/>
  <c r="F378" i="30" s="1"/>
  <c r="E377" i="30"/>
  <c r="F377" i="30" s="1"/>
  <c r="E376" i="30"/>
  <c r="F376" i="30" s="1"/>
  <c r="E375" i="30"/>
  <c r="F375" i="30" s="1"/>
  <c r="E374" i="30"/>
  <c r="F374" i="30" s="1"/>
  <c r="E373" i="30"/>
  <c r="F373" i="30" s="1"/>
  <c r="E372" i="30"/>
  <c r="F372" i="30" s="1"/>
  <c r="E371" i="30"/>
  <c r="F371" i="30" s="1"/>
  <c r="E370" i="30"/>
  <c r="F370" i="30" s="1"/>
  <c r="E369" i="30"/>
  <c r="F369" i="30" s="1"/>
  <c r="E368" i="30"/>
  <c r="F368" i="30" s="1"/>
  <c r="E367" i="30"/>
  <c r="F367" i="30" s="1"/>
  <c r="E366" i="30"/>
  <c r="F366" i="30" s="1"/>
  <c r="E365" i="30"/>
  <c r="F365" i="30" s="1"/>
  <c r="E364" i="30"/>
  <c r="F364" i="30" s="1"/>
  <c r="E363" i="30"/>
  <c r="F363" i="30" s="1"/>
  <c r="E362" i="30"/>
  <c r="F362" i="30" s="1"/>
  <c r="E361" i="30"/>
  <c r="F361" i="30" s="1"/>
  <c r="E360" i="30"/>
  <c r="F360" i="30" s="1"/>
  <c r="E359" i="30"/>
  <c r="F359" i="30" s="1"/>
  <c r="E358" i="30"/>
  <c r="F358" i="30" s="1"/>
  <c r="E357" i="30"/>
  <c r="F357" i="30" s="1"/>
  <c r="E356" i="30"/>
  <c r="F356" i="30" s="1"/>
  <c r="E355" i="30"/>
  <c r="F355" i="30" s="1"/>
  <c r="E354" i="30"/>
  <c r="F354" i="30" s="1"/>
  <c r="E353" i="30"/>
  <c r="F353" i="30" s="1"/>
  <c r="E352" i="30"/>
  <c r="F352" i="30" s="1"/>
  <c r="E351" i="30"/>
  <c r="F351" i="30" s="1"/>
  <c r="E350" i="30"/>
  <c r="F350" i="30" s="1"/>
  <c r="E349" i="30"/>
  <c r="F349" i="30" s="1"/>
  <c r="E348" i="30"/>
  <c r="F348" i="30" s="1"/>
  <c r="E347" i="30"/>
  <c r="F347" i="30" s="1"/>
  <c r="E346" i="30"/>
  <c r="F346" i="30" s="1"/>
  <c r="E345" i="30"/>
  <c r="F345" i="30" s="1"/>
  <c r="E344" i="30"/>
  <c r="F344" i="30" s="1"/>
  <c r="E343" i="30"/>
  <c r="F343" i="30" s="1"/>
  <c r="E342" i="30"/>
  <c r="F342" i="30" s="1"/>
  <c r="E341" i="30"/>
  <c r="F341" i="30" s="1"/>
  <c r="E340" i="30"/>
  <c r="F340" i="30" s="1"/>
  <c r="E339" i="30"/>
  <c r="F339" i="30" s="1"/>
  <c r="E338" i="30"/>
  <c r="F338" i="30" s="1"/>
  <c r="E337" i="30"/>
  <c r="F337" i="30" s="1"/>
  <c r="F336" i="30"/>
  <c r="E336" i="30"/>
  <c r="E335" i="30"/>
  <c r="F335" i="30" s="1"/>
  <c r="E334" i="30"/>
  <c r="F334" i="30" s="1"/>
  <c r="E333" i="30"/>
  <c r="F333" i="30" s="1"/>
  <c r="E332" i="30"/>
  <c r="F332" i="30" s="1"/>
  <c r="E331" i="30"/>
  <c r="F331" i="30" s="1"/>
  <c r="E330" i="30"/>
  <c r="F330" i="30" s="1"/>
  <c r="E329" i="30"/>
  <c r="F329" i="30" s="1"/>
  <c r="E328" i="30"/>
  <c r="F328" i="30" s="1"/>
  <c r="E327" i="30"/>
  <c r="F327" i="30" s="1"/>
  <c r="E326" i="30"/>
  <c r="F326" i="30" s="1"/>
  <c r="E325" i="30"/>
  <c r="F325" i="30" s="1"/>
  <c r="E324" i="30"/>
  <c r="F324" i="30" s="1"/>
  <c r="E323" i="30"/>
  <c r="F323" i="30" s="1"/>
  <c r="E322" i="30"/>
  <c r="F322" i="30" s="1"/>
  <c r="E321" i="30"/>
  <c r="F321" i="30" s="1"/>
  <c r="E320" i="30"/>
  <c r="F320" i="30" s="1"/>
  <c r="E319" i="30"/>
  <c r="F319" i="30" s="1"/>
  <c r="E318" i="30"/>
  <c r="F318" i="30" s="1"/>
  <c r="E317" i="30"/>
  <c r="F317" i="30" s="1"/>
  <c r="E316" i="30"/>
  <c r="F316" i="30" s="1"/>
  <c r="E315" i="30"/>
  <c r="F315" i="30" s="1"/>
  <c r="E314" i="30"/>
  <c r="F314" i="30" s="1"/>
  <c r="E313" i="30"/>
  <c r="F313" i="30" s="1"/>
  <c r="E312" i="30"/>
  <c r="F312" i="30" s="1"/>
  <c r="E311" i="30"/>
  <c r="F311" i="30" s="1"/>
  <c r="E310" i="30"/>
  <c r="F310" i="30" s="1"/>
  <c r="E309" i="30"/>
  <c r="F309" i="30" s="1"/>
  <c r="E308" i="30"/>
  <c r="F308" i="30" s="1"/>
  <c r="E307" i="30"/>
  <c r="F307" i="30" s="1"/>
  <c r="E306" i="30"/>
  <c r="F306" i="30" s="1"/>
  <c r="E305" i="30"/>
  <c r="F305" i="30" s="1"/>
  <c r="E304" i="30"/>
  <c r="F304" i="30" s="1"/>
  <c r="E303" i="30"/>
  <c r="F303" i="30" s="1"/>
  <c r="E302" i="30"/>
  <c r="F302" i="30" s="1"/>
  <c r="E301" i="30"/>
  <c r="F301" i="30" s="1"/>
  <c r="E300" i="30"/>
  <c r="F300" i="30" s="1"/>
  <c r="E299" i="30"/>
  <c r="F299" i="30" s="1"/>
  <c r="E298" i="30"/>
  <c r="F298" i="30" s="1"/>
  <c r="E297" i="30"/>
  <c r="F297" i="30" s="1"/>
  <c r="E296" i="30"/>
  <c r="F296" i="30" s="1"/>
  <c r="E295" i="30"/>
  <c r="F295" i="30" s="1"/>
  <c r="E294" i="30"/>
  <c r="F294" i="30" s="1"/>
  <c r="E293" i="30"/>
  <c r="F293" i="30" s="1"/>
  <c r="E292" i="30"/>
  <c r="F292" i="30" s="1"/>
  <c r="E291" i="30"/>
  <c r="F291" i="30" s="1"/>
  <c r="E290" i="30"/>
  <c r="F290" i="30" s="1"/>
  <c r="E289" i="30"/>
  <c r="F289" i="30" s="1"/>
  <c r="E288" i="30"/>
  <c r="F288" i="30" s="1"/>
  <c r="E287" i="30"/>
  <c r="F287" i="30" s="1"/>
  <c r="E286" i="30"/>
  <c r="F286" i="30" s="1"/>
  <c r="E285" i="30"/>
  <c r="F285" i="30" s="1"/>
  <c r="E284" i="30"/>
  <c r="F284" i="30" s="1"/>
  <c r="E283" i="30"/>
  <c r="F283" i="30" s="1"/>
  <c r="E282" i="30"/>
  <c r="F282" i="30" s="1"/>
  <c r="E281" i="30"/>
  <c r="F281" i="30" s="1"/>
  <c r="E280" i="30"/>
  <c r="F280" i="30" s="1"/>
  <c r="E279" i="30"/>
  <c r="F279" i="30" s="1"/>
  <c r="E278" i="30"/>
  <c r="F278" i="30" s="1"/>
  <c r="E277" i="30"/>
  <c r="F277" i="30" s="1"/>
  <c r="E276" i="30"/>
  <c r="F276" i="30" s="1"/>
  <c r="E275" i="30"/>
  <c r="F275" i="30" s="1"/>
  <c r="E274" i="30"/>
  <c r="F274" i="30" s="1"/>
  <c r="E273" i="30"/>
  <c r="F273" i="30" s="1"/>
  <c r="E272" i="30"/>
  <c r="F272" i="30" s="1"/>
  <c r="E271" i="30"/>
  <c r="F271" i="30" s="1"/>
  <c r="E270" i="30"/>
  <c r="F270" i="30" s="1"/>
  <c r="E269" i="30"/>
  <c r="F269" i="30" s="1"/>
  <c r="E268" i="30"/>
  <c r="F268" i="30" s="1"/>
  <c r="E267" i="30"/>
  <c r="F267" i="30" s="1"/>
  <c r="E266" i="30"/>
  <c r="F266" i="30" s="1"/>
  <c r="E265" i="30"/>
  <c r="F265" i="30" s="1"/>
  <c r="E264" i="30"/>
  <c r="F264" i="30" s="1"/>
  <c r="E263" i="30"/>
  <c r="F263" i="30" s="1"/>
  <c r="E262" i="30"/>
  <c r="F262" i="30" s="1"/>
  <c r="E261" i="30"/>
  <c r="F261" i="30" s="1"/>
  <c r="E260" i="30"/>
  <c r="F260" i="30" s="1"/>
  <c r="E259" i="30"/>
  <c r="F259" i="30" s="1"/>
  <c r="E258" i="30"/>
  <c r="F258" i="30" s="1"/>
  <c r="E257" i="30"/>
  <c r="F257" i="30" s="1"/>
  <c r="E256" i="30"/>
  <c r="F256" i="30" s="1"/>
  <c r="E255" i="30"/>
  <c r="F255" i="30" s="1"/>
  <c r="E254" i="30"/>
  <c r="F254" i="30" s="1"/>
  <c r="E253" i="30"/>
  <c r="F253" i="30" s="1"/>
  <c r="E252" i="30"/>
  <c r="F252" i="30" s="1"/>
  <c r="E251" i="30"/>
  <c r="F251" i="30" s="1"/>
  <c r="E250" i="30"/>
  <c r="F250" i="30" s="1"/>
  <c r="E249" i="30"/>
  <c r="F249" i="30" s="1"/>
  <c r="E248" i="30"/>
  <c r="F248" i="30" s="1"/>
  <c r="E247" i="30"/>
  <c r="F247" i="30" s="1"/>
  <c r="F246" i="30"/>
  <c r="E246" i="30"/>
  <c r="E245" i="30"/>
  <c r="F245" i="30" s="1"/>
  <c r="E244" i="30"/>
  <c r="F244" i="30" s="1"/>
  <c r="E243" i="30"/>
  <c r="F243" i="30" s="1"/>
  <c r="E242" i="30"/>
  <c r="F242" i="30" s="1"/>
  <c r="E241" i="30"/>
  <c r="F241" i="30" s="1"/>
  <c r="E240" i="30"/>
  <c r="F240" i="30" s="1"/>
  <c r="E239" i="30"/>
  <c r="F239" i="30" s="1"/>
  <c r="E238" i="30"/>
  <c r="F238" i="30" s="1"/>
  <c r="E237" i="30"/>
  <c r="F237" i="30" s="1"/>
  <c r="E236" i="30"/>
  <c r="F236" i="30" s="1"/>
  <c r="E235" i="30"/>
  <c r="F235" i="30" s="1"/>
  <c r="E234" i="30"/>
  <c r="F234" i="30" s="1"/>
  <c r="E233" i="30"/>
  <c r="F233" i="30" s="1"/>
  <c r="E232" i="30"/>
  <c r="F232" i="30" s="1"/>
  <c r="E231" i="30"/>
  <c r="F231" i="30" s="1"/>
  <c r="E230" i="30"/>
  <c r="F230" i="30" s="1"/>
  <c r="E229" i="30"/>
  <c r="F229" i="30" s="1"/>
  <c r="E228" i="30"/>
  <c r="F228" i="30" s="1"/>
  <c r="E227" i="30"/>
  <c r="F227" i="30" s="1"/>
  <c r="E226" i="30"/>
  <c r="F226" i="30" s="1"/>
  <c r="E225" i="30"/>
  <c r="F225" i="30" s="1"/>
  <c r="E224" i="30"/>
  <c r="F224" i="30" s="1"/>
  <c r="E223" i="30"/>
  <c r="F223" i="30" s="1"/>
  <c r="E222" i="30"/>
  <c r="F222" i="30" s="1"/>
  <c r="E221" i="30"/>
  <c r="F221" i="30" s="1"/>
  <c r="E220" i="30"/>
  <c r="F220" i="30" s="1"/>
  <c r="E219" i="30"/>
  <c r="F219" i="30" s="1"/>
  <c r="E218" i="30"/>
  <c r="F218" i="30" s="1"/>
  <c r="E217" i="30"/>
  <c r="F217" i="30" s="1"/>
  <c r="E216" i="30"/>
  <c r="F216" i="30" s="1"/>
  <c r="E215" i="30"/>
  <c r="F215" i="30" s="1"/>
  <c r="E214" i="30"/>
  <c r="F214" i="30" s="1"/>
  <c r="E213" i="30"/>
  <c r="F213" i="30" s="1"/>
  <c r="E212" i="30"/>
  <c r="F212" i="30" s="1"/>
  <c r="E211" i="30"/>
  <c r="F211" i="30" s="1"/>
  <c r="E210" i="30"/>
  <c r="F210" i="30" s="1"/>
  <c r="E209" i="30"/>
  <c r="F209" i="30" s="1"/>
  <c r="E208" i="30"/>
  <c r="F208" i="30" s="1"/>
  <c r="E207" i="30"/>
  <c r="F207" i="30" s="1"/>
  <c r="E206" i="30"/>
  <c r="F206" i="30" s="1"/>
  <c r="E205" i="30"/>
  <c r="F205" i="30" s="1"/>
  <c r="E204" i="30"/>
  <c r="F204" i="30" s="1"/>
  <c r="E203" i="30"/>
  <c r="F203" i="30" s="1"/>
  <c r="E202" i="30"/>
  <c r="F202" i="30" s="1"/>
  <c r="E201" i="30"/>
  <c r="F201" i="30" s="1"/>
  <c r="E200" i="30"/>
  <c r="F200" i="30" s="1"/>
  <c r="E199" i="30"/>
  <c r="F199" i="30" s="1"/>
  <c r="E198" i="30"/>
  <c r="F198" i="30" s="1"/>
  <c r="E197" i="30"/>
  <c r="F197" i="30" s="1"/>
  <c r="E196" i="30"/>
  <c r="F196" i="30" s="1"/>
  <c r="E195" i="30"/>
  <c r="F195" i="30" s="1"/>
  <c r="E194" i="30"/>
  <c r="F194" i="30" s="1"/>
  <c r="E193" i="30"/>
  <c r="F193" i="30" s="1"/>
  <c r="E192" i="30"/>
  <c r="F192" i="30" s="1"/>
  <c r="E191" i="30"/>
  <c r="F191" i="30" s="1"/>
  <c r="E190" i="30"/>
  <c r="F190" i="30" s="1"/>
  <c r="E189" i="30"/>
  <c r="F189" i="30" s="1"/>
  <c r="E188" i="30"/>
  <c r="F188" i="30" s="1"/>
  <c r="E187" i="30"/>
  <c r="F187" i="30" s="1"/>
  <c r="E186" i="30"/>
  <c r="F186" i="30" s="1"/>
  <c r="E185" i="30"/>
  <c r="F185" i="30" s="1"/>
  <c r="E184" i="30"/>
  <c r="F184" i="30" s="1"/>
  <c r="E183" i="30"/>
  <c r="F183" i="30" s="1"/>
  <c r="E182" i="30"/>
  <c r="F182" i="30" s="1"/>
  <c r="E181" i="30"/>
  <c r="F181" i="30" s="1"/>
  <c r="E180" i="30"/>
  <c r="F180" i="30" s="1"/>
  <c r="E179" i="30"/>
  <c r="F179" i="30" s="1"/>
  <c r="E178" i="30"/>
  <c r="F178" i="30" s="1"/>
  <c r="E177" i="30"/>
  <c r="F177" i="30" s="1"/>
  <c r="E176" i="30"/>
  <c r="F176" i="30" s="1"/>
  <c r="E175" i="30"/>
  <c r="F175" i="30" s="1"/>
  <c r="E174" i="30"/>
  <c r="F174" i="30" s="1"/>
  <c r="F173" i="30"/>
  <c r="E173" i="30"/>
  <c r="E172" i="30"/>
  <c r="F172" i="30" s="1"/>
  <c r="E171" i="30"/>
  <c r="F171" i="30" s="1"/>
  <c r="E170" i="30"/>
  <c r="F170" i="30" s="1"/>
  <c r="E169" i="30"/>
  <c r="F169" i="30" s="1"/>
  <c r="E168" i="30"/>
  <c r="F168" i="30" s="1"/>
  <c r="E167" i="30"/>
  <c r="F167" i="30" s="1"/>
  <c r="E166" i="30"/>
  <c r="F166" i="30" s="1"/>
  <c r="E165" i="30"/>
  <c r="F165" i="30" s="1"/>
  <c r="E164" i="30"/>
  <c r="F164" i="30" s="1"/>
  <c r="E163" i="30"/>
  <c r="F163" i="30" s="1"/>
  <c r="E162" i="30"/>
  <c r="F162" i="30" s="1"/>
  <c r="E161" i="30"/>
  <c r="F161" i="30" s="1"/>
  <c r="E160" i="30"/>
  <c r="F160" i="30" s="1"/>
  <c r="E159" i="30"/>
  <c r="F159" i="30" s="1"/>
  <c r="E158" i="30"/>
  <c r="F158" i="30" s="1"/>
  <c r="E157" i="30"/>
  <c r="F157" i="30" s="1"/>
  <c r="E156" i="30"/>
  <c r="F156" i="30" s="1"/>
  <c r="E155" i="30"/>
  <c r="F155" i="30" s="1"/>
  <c r="E154" i="30"/>
  <c r="F154" i="30" s="1"/>
  <c r="E153" i="30"/>
  <c r="F153" i="30" s="1"/>
  <c r="E152" i="30"/>
  <c r="F152" i="30" s="1"/>
  <c r="E151" i="30"/>
  <c r="F151" i="30" s="1"/>
  <c r="E150" i="30"/>
  <c r="F150" i="30" s="1"/>
  <c r="E149" i="30"/>
  <c r="F149" i="30" s="1"/>
  <c r="E148" i="30"/>
  <c r="F148" i="30" s="1"/>
  <c r="E147" i="30"/>
  <c r="F147" i="30" s="1"/>
  <c r="E146" i="30"/>
  <c r="F146" i="30" s="1"/>
  <c r="E145" i="30"/>
  <c r="F145" i="30" s="1"/>
  <c r="E144" i="30"/>
  <c r="F144" i="30" s="1"/>
  <c r="E143" i="30"/>
  <c r="F143" i="30" s="1"/>
  <c r="E142" i="30"/>
  <c r="F142" i="30" s="1"/>
  <c r="E141" i="30"/>
  <c r="F141" i="30" s="1"/>
  <c r="E140" i="30"/>
  <c r="F140" i="30" s="1"/>
  <c r="E139" i="30"/>
  <c r="F139" i="30" s="1"/>
  <c r="E138" i="30"/>
  <c r="F138" i="30" s="1"/>
  <c r="E137" i="30"/>
  <c r="F137" i="30" s="1"/>
  <c r="E136" i="30"/>
  <c r="F136" i="30" s="1"/>
  <c r="E135" i="30"/>
  <c r="F135" i="30" s="1"/>
  <c r="E134" i="30"/>
  <c r="F134" i="30" s="1"/>
  <c r="E133" i="30"/>
  <c r="F133" i="30" s="1"/>
  <c r="E132" i="30"/>
  <c r="F132" i="30" s="1"/>
  <c r="E131" i="30"/>
  <c r="F131" i="30" s="1"/>
  <c r="E130" i="30"/>
  <c r="F130" i="30" s="1"/>
  <c r="E129" i="30"/>
  <c r="F129" i="30" s="1"/>
  <c r="E128" i="30"/>
  <c r="F128" i="30" s="1"/>
  <c r="E127" i="30"/>
  <c r="F127" i="30" s="1"/>
  <c r="E126" i="30"/>
  <c r="F126" i="30" s="1"/>
  <c r="E125" i="30"/>
  <c r="F125" i="30" s="1"/>
  <c r="E124" i="30"/>
  <c r="F124" i="30" s="1"/>
  <c r="E123" i="30"/>
  <c r="F123" i="30" s="1"/>
  <c r="E122" i="30"/>
  <c r="F122" i="30" s="1"/>
  <c r="E121" i="30"/>
  <c r="F121" i="30" s="1"/>
  <c r="E120" i="30"/>
  <c r="F120" i="30" s="1"/>
  <c r="E119" i="30"/>
  <c r="F119" i="30" s="1"/>
  <c r="E118" i="30"/>
  <c r="F118" i="30" s="1"/>
  <c r="E117" i="30"/>
  <c r="F117" i="30" s="1"/>
  <c r="E116" i="30"/>
  <c r="F116" i="30" s="1"/>
  <c r="E115" i="30"/>
  <c r="F115" i="30" s="1"/>
  <c r="E114" i="30"/>
  <c r="F114" i="30" s="1"/>
  <c r="E113" i="30"/>
  <c r="F113" i="30" s="1"/>
  <c r="E112" i="30"/>
  <c r="F112" i="30" s="1"/>
  <c r="E111" i="30"/>
  <c r="F111" i="30" s="1"/>
  <c r="E110" i="30"/>
  <c r="F110" i="30" s="1"/>
  <c r="E109" i="30"/>
  <c r="F109" i="30" s="1"/>
  <c r="E108" i="30"/>
  <c r="F108" i="30" s="1"/>
  <c r="E107" i="30"/>
  <c r="F107" i="30" s="1"/>
  <c r="E106" i="30"/>
  <c r="F106" i="30" s="1"/>
  <c r="E105" i="30"/>
  <c r="F105" i="30" s="1"/>
  <c r="E104" i="30"/>
  <c r="F104" i="30" s="1"/>
  <c r="E103" i="30"/>
  <c r="F103" i="30" s="1"/>
  <c r="E102" i="30"/>
  <c r="F102" i="30" s="1"/>
  <c r="E101" i="30"/>
  <c r="F101" i="30" s="1"/>
  <c r="E100" i="30"/>
  <c r="F100" i="30" s="1"/>
  <c r="E99" i="30"/>
  <c r="F99" i="30" s="1"/>
  <c r="E98" i="30"/>
  <c r="F98" i="30" s="1"/>
  <c r="E97" i="30"/>
  <c r="F97" i="30" s="1"/>
  <c r="E96" i="30"/>
  <c r="F96" i="30" s="1"/>
  <c r="E95" i="30"/>
  <c r="F95" i="30" s="1"/>
  <c r="E94" i="30"/>
  <c r="F94" i="30" s="1"/>
  <c r="E93" i="30"/>
  <c r="F93" i="30" s="1"/>
  <c r="E92" i="30"/>
  <c r="F92" i="30" s="1"/>
  <c r="E91" i="30"/>
  <c r="F91" i="30" s="1"/>
  <c r="E90" i="30"/>
  <c r="F90" i="30" s="1"/>
  <c r="E89" i="30"/>
  <c r="F89" i="30" s="1"/>
  <c r="E88" i="30"/>
  <c r="F88" i="30" s="1"/>
  <c r="E87" i="30"/>
  <c r="F87" i="30" s="1"/>
  <c r="E86" i="30"/>
  <c r="F86" i="30" s="1"/>
  <c r="E85" i="30"/>
  <c r="F85" i="30" s="1"/>
  <c r="E84" i="30"/>
  <c r="F84" i="30" s="1"/>
  <c r="E83" i="30"/>
  <c r="F83" i="30" s="1"/>
  <c r="E82" i="30"/>
  <c r="F82" i="30" s="1"/>
  <c r="E81" i="30"/>
  <c r="F81" i="30" s="1"/>
  <c r="E80" i="30"/>
  <c r="F80" i="30" s="1"/>
  <c r="E79" i="30"/>
  <c r="F79" i="30" s="1"/>
  <c r="E78" i="30"/>
  <c r="F78" i="30" s="1"/>
  <c r="E77" i="30"/>
  <c r="F77" i="30" s="1"/>
  <c r="E76" i="30"/>
  <c r="F76" i="30" s="1"/>
  <c r="E75" i="30"/>
  <c r="F75" i="30" s="1"/>
  <c r="E74" i="30"/>
  <c r="F74" i="30" s="1"/>
  <c r="E73" i="30"/>
  <c r="F73" i="30" s="1"/>
  <c r="E72" i="30"/>
  <c r="F72" i="30" s="1"/>
  <c r="E71" i="30"/>
  <c r="F71" i="30" s="1"/>
  <c r="E70" i="30"/>
  <c r="F70" i="30" s="1"/>
  <c r="E69" i="30"/>
  <c r="F69" i="30" s="1"/>
  <c r="E68" i="30"/>
  <c r="F68" i="30" s="1"/>
  <c r="E67" i="30"/>
  <c r="F67" i="30" s="1"/>
  <c r="E66" i="30"/>
  <c r="F66" i="30" s="1"/>
  <c r="E65" i="30"/>
  <c r="F65" i="30" s="1"/>
  <c r="E64" i="30"/>
  <c r="F64" i="30" s="1"/>
  <c r="E63" i="30"/>
  <c r="F63" i="30" s="1"/>
  <c r="E62" i="30"/>
  <c r="F62" i="30" s="1"/>
  <c r="E61" i="30"/>
  <c r="F61" i="30" s="1"/>
  <c r="E60" i="30"/>
  <c r="F60" i="30" s="1"/>
  <c r="E59" i="30"/>
  <c r="F59" i="30" s="1"/>
  <c r="E58" i="30"/>
  <c r="F58" i="30" s="1"/>
  <c r="E57" i="30"/>
  <c r="F57" i="30" s="1"/>
  <c r="E56" i="30"/>
  <c r="F56" i="30" s="1"/>
  <c r="E55" i="30"/>
  <c r="F55" i="30" s="1"/>
  <c r="E54" i="30"/>
  <c r="F54" i="30" s="1"/>
  <c r="E53" i="30"/>
  <c r="F53" i="30" s="1"/>
  <c r="E52" i="30"/>
  <c r="F52" i="30" s="1"/>
  <c r="E51" i="30"/>
  <c r="F51" i="30" s="1"/>
  <c r="E50" i="30"/>
  <c r="F50" i="30" s="1"/>
  <c r="E49" i="30"/>
  <c r="F49" i="30" s="1"/>
  <c r="E48" i="30"/>
  <c r="F48" i="30" s="1"/>
  <c r="E47" i="30"/>
  <c r="F47" i="30" s="1"/>
  <c r="E46" i="30"/>
  <c r="F46" i="30" s="1"/>
  <c r="E45" i="30"/>
  <c r="F45" i="30" s="1"/>
  <c r="E44" i="30"/>
  <c r="F44" i="30" s="1"/>
  <c r="E43" i="30"/>
  <c r="F43" i="30" s="1"/>
  <c r="E42" i="30"/>
  <c r="F42" i="30" s="1"/>
  <c r="E41" i="30"/>
  <c r="F41" i="30" s="1"/>
  <c r="E40" i="30"/>
  <c r="F40" i="30" s="1"/>
  <c r="E39" i="30"/>
  <c r="F39" i="30" s="1"/>
  <c r="E38" i="30"/>
  <c r="F38" i="30" s="1"/>
  <c r="E37" i="30"/>
  <c r="F37" i="30" s="1"/>
  <c r="E36" i="30"/>
  <c r="F36" i="30" s="1"/>
  <c r="E35" i="30"/>
  <c r="F35" i="30" s="1"/>
  <c r="E34" i="30"/>
  <c r="F34" i="30" s="1"/>
  <c r="E33" i="30"/>
  <c r="F33" i="30" s="1"/>
  <c r="E32" i="30"/>
  <c r="F32" i="30" s="1"/>
  <c r="E31" i="30"/>
  <c r="F31" i="30" s="1"/>
  <c r="E30" i="30"/>
  <c r="F30" i="30" s="1"/>
  <c r="E29" i="30"/>
  <c r="F29" i="30" s="1"/>
  <c r="E28" i="30"/>
  <c r="F28" i="30" s="1"/>
  <c r="E27" i="30"/>
  <c r="F27" i="30" s="1"/>
  <c r="E26" i="30"/>
  <c r="F26" i="30" s="1"/>
  <c r="E25" i="30"/>
  <c r="F25" i="30" s="1"/>
  <c r="E24" i="30"/>
  <c r="F24" i="30" s="1"/>
  <c r="E23" i="30"/>
  <c r="F23" i="30" s="1"/>
  <c r="E22" i="30"/>
  <c r="F22" i="30" s="1"/>
  <c r="E21" i="30"/>
  <c r="F21" i="30" s="1"/>
  <c r="E20" i="30"/>
  <c r="F20" i="30" s="1"/>
  <c r="E19" i="30"/>
  <c r="F19" i="30" s="1"/>
  <c r="E18" i="30"/>
  <c r="F18" i="30" s="1"/>
  <c r="E17" i="30"/>
  <c r="F17" i="30" s="1"/>
  <c r="E16" i="30"/>
  <c r="F16" i="30" s="1"/>
  <c r="E15" i="30"/>
  <c r="F15" i="30" s="1"/>
  <c r="E14" i="30"/>
  <c r="F14" i="30" s="1"/>
  <c r="E13" i="30"/>
  <c r="F13" i="30" s="1"/>
  <c r="E12" i="30"/>
  <c r="F12" i="30" s="1"/>
  <c r="E11" i="30"/>
  <c r="F11" i="30" s="1"/>
  <c r="E10" i="30"/>
  <c r="F10" i="30" s="1"/>
  <c r="E9" i="30"/>
  <c r="F9" i="30" s="1"/>
  <c r="E8" i="30"/>
  <c r="F8" i="30" s="1"/>
  <c r="E7" i="30"/>
  <c r="F7" i="30" s="1"/>
  <c r="E6" i="30"/>
  <c r="F6" i="30" s="1"/>
  <c r="E5" i="30"/>
  <c r="F5" i="30" s="1"/>
  <c r="E4" i="30"/>
  <c r="F4" i="30" s="1"/>
  <c r="E3" i="30"/>
  <c r="E425" i="29"/>
  <c r="E424" i="29"/>
  <c r="E423" i="29"/>
  <c r="E422" i="29"/>
  <c r="E421" i="29"/>
  <c r="E420" i="29"/>
  <c r="E419" i="29"/>
  <c r="E418" i="29"/>
  <c r="E417" i="29"/>
  <c r="E416" i="29"/>
  <c r="E415" i="29"/>
  <c r="E414" i="29"/>
  <c r="E413" i="29"/>
  <c r="E412" i="29"/>
  <c r="E411" i="29"/>
  <c r="E410" i="29"/>
  <c r="E409" i="29"/>
  <c r="E408" i="29"/>
  <c r="E407" i="29"/>
  <c r="E406" i="29"/>
  <c r="E405" i="29"/>
  <c r="E404" i="29"/>
  <c r="E403" i="29"/>
  <c r="E402" i="29"/>
  <c r="E401" i="29"/>
  <c r="E400" i="29"/>
  <c r="E399" i="29"/>
  <c r="E398" i="29"/>
  <c r="E397" i="29"/>
  <c r="E396" i="29"/>
  <c r="E395" i="29"/>
  <c r="E394" i="29"/>
  <c r="E393" i="29"/>
  <c r="E392" i="29"/>
  <c r="E391" i="29"/>
  <c r="E390" i="29"/>
  <c r="E389" i="29"/>
  <c r="E388" i="29"/>
  <c r="E387" i="29"/>
  <c r="E386" i="29"/>
  <c r="E385" i="29"/>
  <c r="E384" i="29"/>
  <c r="E383" i="29"/>
  <c r="E382" i="29"/>
  <c r="E381" i="29"/>
  <c r="E380" i="29"/>
  <c r="E379" i="29"/>
  <c r="E378" i="29"/>
  <c r="E377" i="29"/>
  <c r="E376" i="29"/>
  <c r="E375" i="29"/>
  <c r="E374" i="29"/>
  <c r="E373" i="29"/>
  <c r="E372" i="29"/>
  <c r="E371" i="29"/>
  <c r="E370" i="29"/>
  <c r="E369" i="29"/>
  <c r="E368" i="29"/>
  <c r="E367" i="29"/>
  <c r="E366" i="29"/>
  <c r="E365" i="29"/>
  <c r="E364" i="29"/>
  <c r="E363" i="29"/>
  <c r="E362" i="29"/>
  <c r="E361" i="29"/>
  <c r="E360" i="29"/>
  <c r="E359" i="29"/>
  <c r="E358" i="29"/>
  <c r="E357" i="29"/>
  <c r="E356" i="29"/>
  <c r="E355" i="29"/>
  <c r="E354" i="29"/>
  <c r="E353" i="29"/>
  <c r="E352" i="29"/>
  <c r="E351" i="29"/>
  <c r="E350" i="29"/>
  <c r="E349" i="29"/>
  <c r="E348" i="29"/>
  <c r="E347" i="29"/>
  <c r="E346" i="29"/>
  <c r="E345" i="29"/>
  <c r="E344" i="29"/>
  <c r="E343" i="29"/>
  <c r="E342" i="29"/>
  <c r="E341" i="29"/>
  <c r="E340" i="29"/>
  <c r="E339" i="29"/>
  <c r="E338" i="29"/>
  <c r="E337" i="29"/>
  <c r="E336" i="29"/>
  <c r="E335" i="29"/>
  <c r="E334" i="29"/>
  <c r="E333" i="29"/>
  <c r="E332" i="29"/>
  <c r="E331" i="29"/>
  <c r="E330" i="29"/>
  <c r="E329" i="29"/>
  <c r="E328" i="29"/>
  <c r="E327" i="29"/>
  <c r="E326" i="29"/>
  <c r="E325" i="29"/>
  <c r="E324" i="29"/>
  <c r="E323" i="29"/>
  <c r="E322" i="29"/>
  <c r="E321" i="29"/>
  <c r="E320" i="29"/>
  <c r="E319" i="29"/>
  <c r="E318" i="29"/>
  <c r="E317" i="29"/>
  <c r="E316" i="29"/>
  <c r="E315" i="29"/>
  <c r="E314" i="29"/>
  <c r="E313" i="29"/>
  <c r="E312" i="29"/>
  <c r="E311" i="29"/>
  <c r="E310" i="29"/>
  <c r="E309" i="29"/>
  <c r="E308" i="29"/>
  <c r="E307" i="29"/>
  <c r="E306" i="29"/>
  <c r="E305" i="29"/>
  <c r="E304" i="29"/>
  <c r="E303" i="29"/>
  <c r="E302" i="29"/>
  <c r="E301" i="29"/>
  <c r="E300" i="29"/>
  <c r="E299" i="29"/>
  <c r="E298" i="29"/>
  <c r="E297" i="29"/>
  <c r="E296" i="29"/>
  <c r="E295" i="29"/>
  <c r="E294" i="29"/>
  <c r="E293" i="29"/>
  <c r="E292" i="29"/>
  <c r="E291" i="29"/>
  <c r="E290" i="29"/>
  <c r="E289" i="29"/>
  <c r="E288" i="29"/>
  <c r="E287" i="29"/>
  <c r="E286" i="29"/>
  <c r="E285" i="29"/>
  <c r="E284" i="29"/>
  <c r="E283" i="29"/>
  <c r="E282" i="29"/>
  <c r="E281" i="29"/>
  <c r="E280" i="29"/>
  <c r="E279" i="29"/>
  <c r="E278" i="29"/>
  <c r="E277" i="29"/>
  <c r="E276" i="29"/>
  <c r="E275" i="29"/>
  <c r="E274" i="29"/>
  <c r="E273" i="29"/>
  <c r="E272" i="29"/>
  <c r="E271" i="29"/>
  <c r="E270" i="29"/>
  <c r="E269" i="29"/>
  <c r="E268" i="29"/>
  <c r="E267" i="29"/>
  <c r="E266" i="29"/>
  <c r="E265" i="29"/>
  <c r="E264" i="29"/>
  <c r="E263" i="29"/>
  <c r="E262" i="29"/>
  <c r="E261" i="29"/>
  <c r="E260" i="29"/>
  <c r="E259" i="29"/>
  <c r="E258" i="29"/>
  <c r="E257" i="29"/>
  <c r="E256" i="29"/>
  <c r="E255" i="29"/>
  <c r="E254" i="29"/>
  <c r="E253" i="29"/>
  <c r="E252" i="29"/>
  <c r="E251" i="29"/>
  <c r="E250" i="29"/>
  <c r="E249" i="29"/>
  <c r="E248" i="29"/>
  <c r="E247" i="29"/>
  <c r="E246" i="29"/>
  <c r="E245" i="29"/>
  <c r="E244" i="29"/>
  <c r="E243" i="29"/>
  <c r="E242" i="29"/>
  <c r="E241" i="29"/>
  <c r="E240" i="29"/>
  <c r="E239" i="29"/>
  <c r="E238" i="29"/>
  <c r="E237" i="29"/>
  <c r="E236" i="29"/>
  <c r="E235" i="29"/>
  <c r="E234" i="29"/>
  <c r="E233" i="29"/>
  <c r="E232" i="29"/>
  <c r="E231" i="29"/>
  <c r="E230" i="29"/>
  <c r="E229" i="29"/>
  <c r="E228" i="29"/>
  <c r="E227" i="29"/>
  <c r="E226" i="29"/>
  <c r="E225" i="29"/>
  <c r="E224" i="29"/>
  <c r="E223" i="29"/>
  <c r="E222" i="29"/>
  <c r="E221" i="29"/>
  <c r="E220" i="29"/>
  <c r="E219" i="29"/>
  <c r="E218" i="29"/>
  <c r="E217" i="29"/>
  <c r="E216" i="29"/>
  <c r="E215" i="29"/>
  <c r="E214" i="29"/>
  <c r="E213" i="29"/>
  <c r="E212" i="29"/>
  <c r="E211" i="29"/>
  <c r="E210" i="29"/>
  <c r="E209" i="29"/>
  <c r="E208" i="29"/>
  <c r="E207" i="29"/>
  <c r="E206" i="29"/>
  <c r="E205" i="29"/>
  <c r="E204" i="29"/>
  <c r="E203" i="29"/>
  <c r="E202" i="29"/>
  <c r="E201" i="29"/>
  <c r="E200" i="29"/>
  <c r="E199" i="29"/>
  <c r="E198" i="29"/>
  <c r="E197" i="29"/>
  <c r="E196" i="29"/>
  <c r="E195" i="29"/>
  <c r="E194" i="29"/>
  <c r="E193" i="29"/>
  <c r="E192" i="29"/>
  <c r="E191" i="29"/>
  <c r="E190" i="29"/>
  <c r="E189" i="29"/>
  <c r="E188" i="29"/>
  <c r="E187" i="29"/>
  <c r="E186" i="29"/>
  <c r="E185" i="29"/>
  <c r="E184" i="29"/>
  <c r="E183" i="29"/>
  <c r="E182" i="29"/>
  <c r="E181" i="29"/>
  <c r="E180" i="29"/>
  <c r="E179" i="29"/>
  <c r="E178" i="29"/>
  <c r="E177" i="29"/>
  <c r="E176" i="29"/>
  <c r="E175" i="29"/>
  <c r="E174" i="29"/>
  <c r="E173" i="29"/>
  <c r="E172" i="29"/>
  <c r="E171" i="29"/>
  <c r="E170" i="29"/>
  <c r="E169" i="29"/>
  <c r="E168" i="29"/>
  <c r="E167" i="29"/>
  <c r="E166" i="29"/>
  <c r="E165" i="29"/>
  <c r="E164" i="29"/>
  <c r="E163" i="29"/>
  <c r="E162" i="29"/>
  <c r="E161" i="29"/>
  <c r="E160" i="29"/>
  <c r="E159" i="29"/>
  <c r="E158" i="29"/>
  <c r="E157" i="29"/>
  <c r="E156" i="29"/>
  <c r="E155" i="29"/>
  <c r="E154" i="29"/>
  <c r="E153" i="29"/>
  <c r="E152" i="29"/>
  <c r="E151" i="29"/>
  <c r="E150" i="29"/>
  <c r="E149" i="29"/>
  <c r="E148" i="29"/>
  <c r="E147" i="29"/>
  <c r="E146" i="29"/>
  <c r="E145" i="29"/>
  <c r="E144" i="29"/>
  <c r="E143" i="29"/>
  <c r="E142" i="29"/>
  <c r="E141" i="29"/>
  <c r="E140" i="29"/>
  <c r="E139" i="29"/>
  <c r="E138" i="29"/>
  <c r="E137" i="29"/>
  <c r="E136" i="29"/>
  <c r="E135" i="29"/>
  <c r="E134" i="29"/>
  <c r="E133" i="29"/>
  <c r="E132" i="29"/>
  <c r="E131" i="29"/>
  <c r="E130" i="29"/>
  <c r="E129" i="29"/>
  <c r="E128" i="29"/>
  <c r="E127" i="29"/>
  <c r="E126" i="29"/>
  <c r="E125" i="29"/>
  <c r="E124" i="29"/>
  <c r="E123" i="29"/>
  <c r="E122" i="29"/>
  <c r="E121" i="29"/>
  <c r="E120" i="29"/>
  <c r="E119" i="29"/>
  <c r="E118" i="29"/>
  <c r="E117" i="29"/>
  <c r="E116" i="29"/>
  <c r="E115" i="29"/>
  <c r="E114" i="29"/>
  <c r="E113" i="29"/>
  <c r="E112" i="29"/>
  <c r="E111" i="29"/>
  <c r="E110" i="29"/>
  <c r="E109" i="29"/>
  <c r="E108" i="29"/>
  <c r="E107" i="29"/>
  <c r="E106" i="29"/>
  <c r="E105" i="29"/>
  <c r="E104" i="29"/>
  <c r="E103" i="29"/>
  <c r="E102" i="29"/>
  <c r="E101" i="29"/>
  <c r="E100" i="29"/>
  <c r="E99" i="29"/>
  <c r="E98" i="29"/>
  <c r="E97" i="29"/>
  <c r="E96" i="29"/>
  <c r="E95" i="29"/>
  <c r="E94" i="29"/>
  <c r="E93" i="29"/>
  <c r="E92" i="29"/>
  <c r="E91" i="29"/>
  <c r="E90" i="29"/>
  <c r="E89" i="29"/>
  <c r="E88" i="29"/>
  <c r="E87" i="29"/>
  <c r="E86" i="29"/>
  <c r="E85" i="29"/>
  <c r="E84" i="29"/>
  <c r="E83" i="29"/>
  <c r="E82" i="29"/>
  <c r="E81" i="29"/>
  <c r="E80" i="29"/>
  <c r="E79" i="29"/>
  <c r="E78" i="29"/>
  <c r="E77" i="29"/>
  <c r="E76" i="29"/>
  <c r="E75" i="29"/>
  <c r="E74" i="29"/>
  <c r="E73" i="29"/>
  <c r="E72" i="29"/>
  <c r="E71" i="29"/>
  <c r="E70" i="29"/>
  <c r="E69" i="29"/>
  <c r="E68" i="29"/>
  <c r="E67" i="29"/>
  <c r="E66" i="29"/>
  <c r="E65" i="29"/>
  <c r="E64" i="29"/>
  <c r="E63" i="29"/>
  <c r="E62" i="29"/>
  <c r="E61" i="29"/>
  <c r="E60" i="29"/>
  <c r="E59" i="29"/>
  <c r="E58" i="29"/>
  <c r="E57" i="29"/>
  <c r="E56" i="29"/>
  <c r="E55" i="29"/>
  <c r="E54" i="29"/>
  <c r="E53" i="29"/>
  <c r="E52" i="29"/>
  <c r="E51" i="29"/>
  <c r="E50" i="29"/>
  <c r="E49" i="29"/>
  <c r="E48" i="29"/>
  <c r="E47" i="29"/>
  <c r="E46" i="29"/>
  <c r="E45" i="29"/>
  <c r="E44" i="29"/>
  <c r="E43" i="29"/>
  <c r="E42" i="29"/>
  <c r="E41" i="29"/>
  <c r="E40" i="29"/>
  <c r="E39" i="29"/>
  <c r="E38" i="29"/>
  <c r="E37" i="29"/>
  <c r="E36" i="29"/>
  <c r="E35" i="29"/>
  <c r="E34" i="29"/>
  <c r="E33" i="29"/>
  <c r="E32" i="29"/>
  <c r="E31" i="29"/>
  <c r="E30" i="29"/>
  <c r="E29" i="29"/>
  <c r="E28" i="29"/>
  <c r="E27" i="29"/>
  <c r="E26" i="29"/>
  <c r="E25" i="29"/>
  <c r="E24" i="29"/>
  <c r="E23" i="29"/>
  <c r="E22" i="29"/>
  <c r="E21" i="29"/>
  <c r="E20" i="29"/>
  <c r="E19" i="29"/>
  <c r="E18" i="29"/>
  <c r="E17" i="29"/>
  <c r="E16" i="29"/>
  <c r="E15" i="29"/>
  <c r="E14" i="29"/>
  <c r="E13" i="29"/>
  <c r="E12" i="29"/>
  <c r="E11" i="29"/>
  <c r="E10" i="29"/>
  <c r="E9" i="29"/>
  <c r="E8" i="29"/>
  <c r="E7" i="29"/>
  <c r="E6" i="29"/>
  <c r="E5" i="29"/>
  <c r="E4" i="29"/>
  <c r="E3" i="29"/>
  <c r="C7" i="26" a="1"/>
  <c r="C7" i="26" s="1"/>
  <c r="C6" i="26" a="1"/>
  <c r="C6" i="26" s="1"/>
  <c r="C5" i="26" a="1"/>
  <c r="C5" i="26" s="1"/>
  <c r="C4" i="26" a="1"/>
  <c r="C4" i="26" s="1"/>
  <c r="D3" i="20"/>
  <c r="C3" i="20"/>
  <c r="D7" i="20"/>
  <c r="C7" i="20"/>
  <c r="D6" i="20"/>
  <c r="C6" i="20"/>
  <c r="D5" i="20"/>
  <c r="C5" i="20"/>
  <c r="D4" i="20"/>
  <c r="C4" i="20"/>
  <c r="E3" i="19"/>
  <c r="E4" i="19"/>
  <c r="E5" i="19"/>
  <c r="E6" i="19"/>
  <c r="E7" i="19"/>
  <c r="D3" i="19"/>
  <c r="D4" i="19"/>
  <c r="D5" i="19"/>
  <c r="D6" i="19"/>
  <c r="D7" i="19"/>
  <c r="C3" i="19"/>
  <c r="C4" i="19"/>
  <c r="C5" i="19"/>
  <c r="C6" i="19"/>
  <c r="C7" i="19"/>
  <c r="H8" i="17" a="1"/>
  <c r="H8" i="17" s="1"/>
  <c r="H4" i="14" a="1"/>
  <c r="H4" i="14" s="1"/>
  <c r="H5" i="14" a="1"/>
  <c r="H5" i="14" s="1"/>
  <c r="G3" i="14" a="1"/>
  <c r="G3" i="14" s="1"/>
  <c r="H3" i="14" s="1" a="1"/>
  <c r="H3" i="14" s="1"/>
  <c r="G3" i="13" a="1"/>
  <c r="G3" i="13"/>
  <c r="H3" i="13" s="1" a="1"/>
  <c r="H3" i="13" s="1"/>
  <c r="G4" i="17" a="1"/>
  <c r="G4" i="17" s="1"/>
  <c r="H4" i="17" s="1" a="1"/>
  <c r="H4" i="16" a="1"/>
  <c r="H4" i="16" s="1"/>
  <c r="H5" i="16" a="1"/>
  <c r="H5" i="16" s="1"/>
  <c r="G3" i="16" a="1"/>
  <c r="G3" i="16" s="1"/>
  <c r="H4" i="15" a="1"/>
  <c r="H4" i="15" s="1"/>
  <c r="H5" i="15" a="1"/>
  <c r="H5" i="15" s="1"/>
  <c r="G3" i="15" a="1"/>
  <c r="G3" i="15" s="1"/>
  <c r="H3" i="15" s="1" a="1"/>
  <c r="H3" i="15" s="1"/>
  <c r="H4" i="17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<sst xmlns="http://schemas.openxmlformats.org/spreadsheetml/2006/main" count="551" uniqueCount="129">
  <si>
    <t>Employee ID</t>
  </si>
  <si>
    <t>E001</t>
  </si>
  <si>
    <t>E002</t>
  </si>
  <si>
    <t>E003</t>
  </si>
  <si>
    <t>Date of Transaction</t>
  </si>
  <si>
    <t>Amount</t>
  </si>
  <si>
    <t>Category</t>
  </si>
  <si>
    <t>Travel</t>
  </si>
  <si>
    <t>Meals</t>
  </si>
  <si>
    <t>Training</t>
  </si>
  <si>
    <t>Category and Amount for each employee</t>
  </si>
  <si>
    <t>BYROWS, CHOOSECOLS, FILTER, LAMBDA, TEXTJOIN</t>
  </si>
  <si>
    <t>Complete Name</t>
  </si>
  <si>
    <t>Aaron Rao Bergman</t>
  </si>
  <si>
    <t>Justin Ritter</t>
  </si>
  <si>
    <t>Craig Reiter</t>
  </si>
  <si>
    <t>Katherine Rao Murray</t>
  </si>
  <si>
    <t>Rick Hansen</t>
  </si>
  <si>
    <t>First</t>
  </si>
  <si>
    <t>Middle</t>
  </si>
  <si>
    <t>Last</t>
  </si>
  <si>
    <t>Katherine Rao Adam Murray</t>
  </si>
  <si>
    <t>Craig</t>
  </si>
  <si>
    <t>CTC (Lakhs)</t>
  </si>
  <si>
    <t>Aaron Bergman</t>
  </si>
  <si>
    <t>Katherine Murray</t>
  </si>
  <si>
    <t>Jim Mitchum</t>
  </si>
  <si>
    <t>Toby Swindell</t>
  </si>
  <si>
    <t>Mick Brown</t>
  </si>
  <si>
    <t>Anthony Jacobs</t>
  </si>
  <si>
    <t>Magdelene Morse</t>
  </si>
  <si>
    <t>Vicky Freymann</t>
  </si>
  <si>
    <t>Peter Fuller</t>
  </si>
  <si>
    <t>Ben Peterman</t>
  </si>
  <si>
    <t>Patrick Jones</t>
  </si>
  <si>
    <t>Jim Sink</t>
  </si>
  <si>
    <t>Ritsa Hightower</t>
  </si>
  <si>
    <t>Ann Blume</t>
  </si>
  <si>
    <t>Jason Klamczynski</t>
  </si>
  <si>
    <t>Laurel Beltran</t>
  </si>
  <si>
    <t>Naresj Patel</t>
  </si>
  <si>
    <t>Valerie Dominguez</t>
  </si>
  <si>
    <t>Phillip Breyer</t>
  </si>
  <si>
    <t>Eugene Barchas</t>
  </si>
  <si>
    <t>Aaron Hawkins</t>
  </si>
  <si>
    <t>Benjamin Patterson</t>
  </si>
  <si>
    <t>Rick Reed</t>
  </si>
  <si>
    <t>Bill Shonely</t>
  </si>
  <si>
    <t>Dave Poirier</t>
  </si>
  <si>
    <t>Patrick O'Donnell</t>
  </si>
  <si>
    <t>Dan Lawera</t>
  </si>
  <si>
    <t>Joy Bell-</t>
  </si>
  <si>
    <t>Barry Franz</t>
  </si>
  <si>
    <t>Vivek Grady</t>
  </si>
  <si>
    <t>Greg Tran</t>
  </si>
  <si>
    <t>Zuschuss Carroll</t>
  </si>
  <si>
    <t>Ellis Ballard</t>
  </si>
  <si>
    <t>Arthur Prichep</t>
  </si>
  <si>
    <t>Scott Williamson</t>
  </si>
  <si>
    <t>John Huston</t>
  </si>
  <si>
    <t>Trudy Glocke</t>
  </si>
  <si>
    <t>Deirdre Greer</t>
  </si>
  <si>
    <t>Sheri Gordon</t>
  </si>
  <si>
    <t>Guy Phonely</t>
  </si>
  <si>
    <t>Mitch Webber</t>
  </si>
  <si>
    <t>Chuck Sachs</t>
  </si>
  <si>
    <t>Michael Stewart</t>
  </si>
  <si>
    <t>Kimberly Carter</t>
  </si>
  <si>
    <t>Denny Blanton</t>
  </si>
  <si>
    <t>Aaron Smayling</t>
  </si>
  <si>
    <t>Dave Kipp</t>
  </si>
  <si>
    <t>Cari Sayre</t>
  </si>
  <si>
    <t>Evan Minnotte</t>
  </si>
  <si>
    <t>Dianna Wilson</t>
  </si>
  <si>
    <t>Alan Schoenberger</t>
  </si>
  <si>
    <t>Shui Tom</t>
  </si>
  <si>
    <t>Barry Weirich</t>
  </si>
  <si>
    <t>Laura Armstrong</t>
  </si>
  <si>
    <t>Aimee Bixby</t>
  </si>
  <si>
    <t>Bobby Elias</t>
  </si>
  <si>
    <t>Sam Zeldin</t>
  </si>
  <si>
    <t>Raymond Messe</t>
  </si>
  <si>
    <t>Harry Greene</t>
  </si>
  <si>
    <t>Anne McFarland</t>
  </si>
  <si>
    <t>Alejandro Ballentine</t>
  </si>
  <si>
    <t>Rachel Payne</t>
  </si>
  <si>
    <t>Berenike Kampe</t>
  </si>
  <si>
    <t>Janet Martin</t>
  </si>
  <si>
    <t>Nick Zandusky</t>
  </si>
  <si>
    <t>Steve Chapman</t>
  </si>
  <si>
    <t>Noah Childs</t>
  </si>
  <si>
    <t>Natalie Fritzler</t>
  </si>
  <si>
    <t>Paul MacIntyre</t>
  </si>
  <si>
    <t>Maria Zettner</t>
  </si>
  <si>
    <t>Henry MacAllister</t>
  </si>
  <si>
    <t>Rick Wilson</t>
  </si>
  <si>
    <t>Logan Haushalter</t>
  </si>
  <si>
    <t>Fred Hopkins</t>
  </si>
  <si>
    <t>Khloe Miller</t>
  </si>
  <si>
    <t>Adam Bellavance</t>
  </si>
  <si>
    <t>Dave Brooks</t>
  </si>
  <si>
    <t>Valerie Mitchum</t>
  </si>
  <si>
    <t>Top</t>
  </si>
  <si>
    <t>Parameter 1- Physical settings</t>
  </si>
  <si>
    <t>Parameter 2 - Faculty Feedback</t>
  </si>
  <si>
    <t>Parameter 3 - Content</t>
  </si>
  <si>
    <t>Result Category</t>
  </si>
  <si>
    <t>Overall (Average of Parameter 1,2,3)</t>
  </si>
  <si>
    <t>Date of Birth</t>
  </si>
  <si>
    <t>Age</t>
  </si>
  <si>
    <t>First Name Last Name</t>
  </si>
  <si>
    <t>Top Name</t>
  </si>
  <si>
    <t>E54321; Jane Smith, jane.smith@company.com, +1 (212) 555-9876; Some notes</t>
  </si>
  <si>
    <t>Michael Johnson (E98765) | michael.johnson@company.com | +1 (310) 555-6543</t>
  </si>
  <si>
    <t>Emily Davis &lt;emily.davis@company.com&gt; (E45678) Tel: +1 (773) 555-3210</t>
  </si>
  <si>
    <t>"David Brown" E78901, david.brown@company.com; Phone:+1 (617) 555-8765</t>
  </si>
  <si>
    <t>Sarah Wilson, E23456; sarah.wilson@company.com, Contact: +1 (415) 555-4321</t>
  </si>
  <si>
    <t>Christopher Lee - E65432 christopher.lee@company.com +1 (206) 555-7654 (Mobile)</t>
  </si>
  <si>
    <t>Olivia Taylor, E01234 olivia.taylor@company.com; +1 (312) 555-1098 (Work)</t>
  </si>
  <si>
    <t>William Anderson, E34567; william.anderson@company.com, +1 (404) 555-2345</t>
  </si>
  <si>
    <t>Sophia Martinez [E89012] sophia.martinez@company.com, Tel:+1 (713) 555-5678</t>
  </si>
  <si>
    <t>Daniel Hernandez; E56789, daniel.hernandez@company.com,</t>
  </si>
  <si>
    <t>Employee Detail</t>
  </si>
  <si>
    <t>Email ID</t>
  </si>
  <si>
    <t>Training A</t>
  </si>
  <si>
    <t>Training B</t>
  </si>
  <si>
    <t>Only A not B</t>
  </si>
  <si>
    <t>Both Trainings</t>
  </si>
  <si>
    <t>A or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</si>
</sst>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5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0"/>
      <color theme="1"/>
      <name val="Adani Regular"/>
    </font>
    <font>
      <sz val="10"/>
      <name val="Adani Regular"/>
    </font>
    <font>
      <sz val="11"/>
      <name val="Adani Regular"/>
    </font>
    <font>
      <b/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5" fontId="0" fillId="0" borderId="1" xfId="0" applyNumberFormat="1" applyBorder="1" applyAlignment="1">
      <alignment horizontal="center"/>
    </xf>
    <xf numFmtId="15" fontId="0" fillId="0" borderId="1" xfId="0" quotePrefix="1" applyNumberFormat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left"/>
    </xf>
    <xf numFmtId="15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15" fontId="0" fillId="0" borderId="0" xfId="0" applyNumberFormat="1" applyAlignment="1">
      <alignment horizontal="left"/>
    </xf>
    <xf numFmtId="2" fontId="6" fillId="0" borderId="1" xfId="1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/>
    <xf numFmtId="0" fontId="7" fillId="0" borderId="1" xfId="0" applyFont="1" applyBorder="1" applyAlignment="1">
      <alignment horizontal="center" vertical="center"/>
    </xf>
    <xf numFmtId="4" fontId="0" fillId="0" borderId="1" xfId="0" applyNumberFormat="1" applyBorder="1" applyAlignment="1">
      <alignment horizontal="center"/>
    </xf>
    <xf numFmtId="0" fontId="8" fillId="0" borderId="0" xfId="0" applyFont="1"/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1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53285</xdr:colOff>
      <xdr:row>1</xdr:row>
      <xdr:rowOff>66156</xdr:rowOff>
    </xdr:from>
    <xdr:to>
      <xdr:col>13</xdr:col>
      <xdr:colOff>549518</xdr:colOff>
      <xdr:row>3</xdr:row>
      <xdr:rowOff>102578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B39D249D-E204-401F-85F5-780116657AB1}"/>
            </a:ext>
          </a:extLst>
        </xdr:cNvPr>
        <xdr:cNvSpPr/>
      </xdr:nvSpPr>
      <xdr:spPr>
        <a:xfrm>
          <a:off x="9080054" y="256656"/>
          <a:ext cx="3536906" cy="871691"/>
        </a:xfrm>
        <a:prstGeom prst="round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1">
              <a:solidFill>
                <a:schemeClr val="tx1"/>
              </a:solidFill>
            </a:rPr>
            <a:t>Poor:  Average &lt; 4</a:t>
          </a:r>
          <a:br>
            <a:rPr lang="en-IN" sz="1100" b="1">
              <a:solidFill>
                <a:schemeClr val="tx1"/>
              </a:solidFill>
            </a:rPr>
          </a:br>
          <a:r>
            <a:rPr lang="en-IN" sz="1100" b="1">
              <a:solidFill>
                <a:schemeClr val="tx1"/>
              </a:solidFill>
            </a:rPr>
            <a:t>Excellent:</a:t>
          </a:r>
          <a:r>
            <a:rPr lang="en-IN" sz="1100" b="1" baseline="0">
              <a:solidFill>
                <a:schemeClr val="tx1"/>
              </a:solidFill>
            </a:rPr>
            <a:t> Average &gt;=4.5, All Parameters &gt;4, </a:t>
          </a:r>
        </a:p>
        <a:p>
          <a:pPr algn="l"/>
          <a:r>
            <a:rPr lang="en-IN" sz="1100" b="1" baseline="0">
              <a:solidFill>
                <a:schemeClr val="tx1"/>
              </a:solidFill>
            </a:rPr>
            <a:t>At least one parameter = 5</a:t>
          </a:r>
        </a:p>
        <a:p>
          <a:pPr algn="l"/>
          <a:r>
            <a:rPr lang="en-IN" sz="1100" b="1" baseline="0">
              <a:solidFill>
                <a:schemeClr val="tx1"/>
              </a:solidFill>
            </a:rPr>
            <a:t>Otherwise Good</a:t>
          </a:r>
          <a:endParaRPr lang="en-IN" sz="1100" b="1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22" row="1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FCC8F99-7F38-4821-A358-2A5B0902E429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B2B74-CCC7-4118-B478-E71920DA86E7}">
  <dimension ref="B2:E12"/>
  <sheetViews>
    <sheetView zoomScale="149" workbookViewId="0">
      <selection activeCell="B3" sqref="B3:E12"/>
    </sheetView>
  </sheetViews>
  <sheetFormatPr defaultRowHeight="14.4"/>
  <cols>
    <col min="2" max="2" width="15.6640625" customWidth="1"/>
    <col min="3" max="3" width="22.6640625" customWidth="1"/>
    <col min="4" max="5" width="15.6640625" customWidth="1"/>
  </cols>
  <sheetData>
    <row r="2" spans="2:5">
      <c r="B2" s="2" t="s">
        <v>0</v>
      </c>
      <c r="C2" s="2" t="s">
        <v>4</v>
      </c>
      <c r="D2" s="2" t="s">
        <v>5</v>
      </c>
      <c r="E2" s="2" t="s">
        <v>6</v>
      </c>
    </row>
    <row r="3" spans="2:5">
      <c r="B3" s="3" t="s">
        <v>1</v>
      </c>
      <c r="C3" s="4">
        <v>45111</v>
      </c>
      <c r="D3" s="3">
        <v>21436</v>
      </c>
      <c r="E3" s="3" t="s">
        <v>7</v>
      </c>
    </row>
    <row r="4" spans="2:5">
      <c r="B4" s="3" t="s">
        <v>2</v>
      </c>
      <c r="C4" s="4">
        <v>45253</v>
      </c>
      <c r="D4" s="3">
        <v>37674</v>
      </c>
      <c r="E4" s="3" t="s">
        <v>8</v>
      </c>
    </row>
    <row r="5" spans="2:5">
      <c r="B5" s="3" t="s">
        <v>1</v>
      </c>
      <c r="C5" s="4">
        <v>45153</v>
      </c>
      <c r="D5" s="3">
        <v>33052</v>
      </c>
      <c r="E5" s="3" t="s">
        <v>9</v>
      </c>
    </row>
    <row r="6" spans="2:5">
      <c r="B6" s="3" t="s">
        <v>1</v>
      </c>
      <c r="C6" s="4">
        <v>45144</v>
      </c>
      <c r="D6" s="3">
        <v>39319</v>
      </c>
      <c r="E6" s="3" t="s">
        <v>7</v>
      </c>
    </row>
    <row r="7" spans="2:5">
      <c r="B7" s="3" t="s">
        <v>3</v>
      </c>
      <c r="C7" s="4">
        <v>45088</v>
      </c>
      <c r="D7" s="3">
        <v>39936</v>
      </c>
      <c r="E7" s="3" t="s">
        <v>7</v>
      </c>
    </row>
    <row r="8" spans="2:5">
      <c r="B8" s="3" t="s">
        <v>3</v>
      </c>
      <c r="C8" s="4">
        <v>45088</v>
      </c>
      <c r="D8" s="3">
        <v>38226</v>
      </c>
      <c r="E8" s="3" t="s">
        <v>8</v>
      </c>
    </row>
    <row r="9" spans="2:5">
      <c r="B9" s="3" t="s">
        <v>2</v>
      </c>
      <c r="C9" s="4">
        <v>45002</v>
      </c>
      <c r="D9" s="3">
        <v>26875</v>
      </c>
      <c r="E9" s="3" t="s">
        <v>8</v>
      </c>
    </row>
    <row r="10" spans="2:5">
      <c r="B10" s="3" t="s">
        <v>2</v>
      </c>
      <c r="C10" s="4">
        <v>45218</v>
      </c>
      <c r="D10" s="3">
        <v>37211</v>
      </c>
      <c r="E10" s="3" t="s">
        <v>9</v>
      </c>
    </row>
    <row r="11" spans="2:5">
      <c r="B11" s="3" t="s">
        <v>3</v>
      </c>
      <c r="C11" s="5">
        <v>45223</v>
      </c>
      <c r="D11" s="3">
        <v>39343</v>
      </c>
      <c r="E11" s="3" t="s">
        <v>8</v>
      </c>
    </row>
    <row r="12" spans="2:5">
      <c r="B12" s="3" t="s">
        <v>3</v>
      </c>
      <c r="C12" s="4">
        <v>45221</v>
      </c>
      <c r="D12" s="3">
        <v>15064</v>
      </c>
      <c r="E12" s="3" t="s">
        <v>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DA1F6-213C-48E4-86E5-41EA8E4FF294}">
  <dimension ref="B2:H12"/>
  <sheetViews>
    <sheetView zoomScale="182" workbookViewId="0">
      <selection activeCell="H3" sqref="H3"/>
    </sheetView>
  </sheetViews>
  <sheetFormatPr defaultRowHeight="14.4"/>
  <cols>
    <col min="2" max="2" width="15.6640625" customWidth="1"/>
    <col min="3" max="3" width="22.6640625" customWidth="1"/>
    <col min="4" max="5" width="15.6640625" customWidth="1"/>
    <col min="7" max="7" width="15.6640625" customWidth="1"/>
    <col min="8" max="8" width="29.6640625" style="6" customWidth="1"/>
  </cols>
  <sheetData>
    <row r="2" spans="2:8">
      <c r="B2" s="2" t="s">
        <v>0</v>
      </c>
      <c r="C2" s="2" t="s">
        <v>4</v>
      </c>
      <c r="D2" s="2" t="s">
        <v>5</v>
      </c>
      <c r="E2" s="2" t="s">
        <v>6</v>
      </c>
      <c r="G2" s="2" t="s">
        <v>0</v>
      </c>
      <c r="H2" s="2" t="s">
        <v>5</v>
      </c>
    </row>
    <row r="3" spans="2:8">
      <c r="B3" s="3" t="s">
        <v>1</v>
      </c>
      <c r="C3" s="4">
        <v>45111</v>
      </c>
      <c r="D3" s="3">
        <v>21436</v>
      </c>
      <c r="E3" s="3" t="s">
        <v>7</v>
      </c>
      <c r="G3" s="3" t="str" cm="1">
        <f t="array" ref="G3:G5">_xlfn.UNIQUE(B3:B12)</f>
        <v>E001</v>
      </c>
      <c r="H3" s="3" t="str" cm="1">
        <f t="array" ref="H3">_xlfn.TEXTJOIN(", ",
TRUE,
_xlfn._xlws.SORT(_xlfn._xlws.FILTER(D:D,B:B=G3)))</f>
        <v>21436, 33052, 39319</v>
      </c>
    </row>
    <row r="4" spans="2:8">
      <c r="B4" s="3" t="s">
        <v>2</v>
      </c>
      <c r="C4" s="4">
        <v>45253</v>
      </c>
      <c r="D4" s="3">
        <v>37674</v>
      </c>
      <c r="E4" s="3" t="s">
        <v>8</v>
      </c>
      <c r="G4" s="3" t="str">
        <v>E002</v>
      </c>
      <c r="H4" s="3" t="str" cm="1">
        <f t="array" ref="H4">_xlfn.TEXTJOIN(", ",
TRUE,
_xlfn._xlws.SORT(_xlfn._xlws.FILTER(D:D,B:B=G4)))</f>
        <v>26875, 37211, 37674</v>
      </c>
    </row>
    <row r="5" spans="2:8">
      <c r="B5" s="3" t="s">
        <v>1</v>
      </c>
      <c r="C5" s="4">
        <v>45153</v>
      </c>
      <c r="D5" s="3">
        <v>33052</v>
      </c>
      <c r="E5" s="3" t="s">
        <v>9</v>
      </c>
      <c r="G5" s="3" t="str">
        <v>E003</v>
      </c>
      <c r="H5" s="3" t="str" cm="1">
        <f t="array" ref="H5">_xlfn.TEXTJOIN(", ",
TRUE,
_xlfn._xlws.SORT(_xlfn._xlws.FILTER(D:D,B:B=G5)))</f>
        <v>15064, 38226, 39343, 39936</v>
      </c>
    </row>
    <row r="6" spans="2:8">
      <c r="B6" s="3" t="s">
        <v>1</v>
      </c>
      <c r="C6" s="4">
        <v>45144</v>
      </c>
      <c r="D6" s="3">
        <v>39319</v>
      </c>
      <c r="E6" s="3" t="s">
        <v>7</v>
      </c>
    </row>
    <row r="7" spans="2:8">
      <c r="B7" s="3" t="s">
        <v>3</v>
      </c>
      <c r="C7" s="4">
        <v>45088</v>
      </c>
      <c r="D7" s="3">
        <v>39936</v>
      </c>
      <c r="E7" s="3" t="s">
        <v>7</v>
      </c>
    </row>
    <row r="8" spans="2:8">
      <c r="B8" s="3" t="s">
        <v>3</v>
      </c>
      <c r="C8" s="4">
        <v>45088</v>
      </c>
      <c r="D8" s="3">
        <v>38226</v>
      </c>
      <c r="E8" s="3" t="s">
        <v>8</v>
      </c>
    </row>
    <row r="9" spans="2:8">
      <c r="B9" s="3" t="s">
        <v>2</v>
      </c>
      <c r="C9" s="4">
        <v>45002</v>
      </c>
      <c r="D9" s="3">
        <v>26875</v>
      </c>
      <c r="E9" s="3" t="s">
        <v>8</v>
      </c>
    </row>
    <row r="10" spans="2:8">
      <c r="B10" s="3" t="s">
        <v>2</v>
      </c>
      <c r="C10" s="4">
        <v>45218</v>
      </c>
      <c r="D10" s="3">
        <v>37211</v>
      </c>
      <c r="E10" s="3" t="s">
        <v>9</v>
      </c>
    </row>
    <row r="11" spans="2:8">
      <c r="B11" s="3" t="s">
        <v>3</v>
      </c>
      <c r="C11" s="5">
        <v>45223</v>
      </c>
      <c r="D11" s="3">
        <v>39343</v>
      </c>
      <c r="E11" s="3" t="s">
        <v>8</v>
      </c>
    </row>
    <row r="12" spans="2:8">
      <c r="B12" s="3" t="s">
        <v>3</v>
      </c>
      <c r="C12" s="4">
        <v>45221</v>
      </c>
      <c r="D12" s="3">
        <v>15064</v>
      </c>
      <c r="E12" s="3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EFAED-B980-425F-8F19-46A5D7E244C2}">
  <dimension ref="B2:H12"/>
  <sheetViews>
    <sheetView zoomScale="182" workbookViewId="0">
      <selection activeCell="H3" sqref="H3"/>
    </sheetView>
  </sheetViews>
  <sheetFormatPr defaultRowHeight="14.4"/>
  <cols>
    <col min="2" max="2" width="15.6640625" customWidth="1"/>
    <col min="3" max="3" width="22.6640625" customWidth="1"/>
    <col min="4" max="5" width="15.6640625" customWidth="1"/>
    <col min="7" max="7" width="15.6640625" customWidth="1"/>
    <col min="8" max="8" width="15.6640625" style="6" customWidth="1"/>
  </cols>
  <sheetData>
    <row r="2" spans="2:8">
      <c r="B2" s="2" t="s">
        <v>0</v>
      </c>
      <c r="C2" s="2" t="s">
        <v>4</v>
      </c>
      <c r="D2" s="2" t="s">
        <v>5</v>
      </c>
      <c r="E2" s="2" t="s">
        <v>6</v>
      </c>
      <c r="G2" s="2" t="s">
        <v>0</v>
      </c>
      <c r="H2" s="2" t="s">
        <v>5</v>
      </c>
    </row>
    <row r="3" spans="2:8">
      <c r="B3" s="3" t="s">
        <v>1</v>
      </c>
      <c r="C3" s="4">
        <v>45111</v>
      </c>
      <c r="D3" s="3">
        <v>21436</v>
      </c>
      <c r="E3" s="3" t="s">
        <v>7</v>
      </c>
      <c r="G3" s="3" t="str" cm="1">
        <f t="array" ref="G3:G5">_xlfn.UNIQUE(B3:B12)</f>
        <v>E001</v>
      </c>
      <c r="H3" s="3" cm="1">
        <f t="array" ref="H3:H5">SUMIF(B:B,_xlfn.ANCHORARRAY(G3),D:D)</f>
        <v>93807</v>
      </c>
    </row>
    <row r="4" spans="2:8">
      <c r="B4" s="3" t="s">
        <v>2</v>
      </c>
      <c r="C4" s="4">
        <v>45253</v>
      </c>
      <c r="D4" s="3">
        <v>37674</v>
      </c>
      <c r="E4" s="3" t="s">
        <v>8</v>
      </c>
      <c r="G4" s="3" t="str">
        <v>E002</v>
      </c>
      <c r="H4" s="3">
        <v>101760</v>
      </c>
    </row>
    <row r="5" spans="2:8">
      <c r="B5" s="3" t="s">
        <v>1</v>
      </c>
      <c r="C5" s="4">
        <v>45153</v>
      </c>
      <c r="D5" s="3">
        <v>33052</v>
      </c>
      <c r="E5" s="3" t="s">
        <v>9</v>
      </c>
      <c r="G5" s="3" t="str">
        <v>E003</v>
      </c>
      <c r="H5" s="3">
        <v>132569</v>
      </c>
    </row>
    <row r="6" spans="2:8">
      <c r="B6" s="3" t="s">
        <v>1</v>
      </c>
      <c r="C6" s="4">
        <v>45144</v>
      </c>
      <c r="D6" s="3">
        <v>39319</v>
      </c>
      <c r="E6" s="3" t="s">
        <v>7</v>
      </c>
    </row>
    <row r="7" spans="2:8">
      <c r="B7" s="3" t="s">
        <v>3</v>
      </c>
      <c r="C7" s="4">
        <v>45088</v>
      </c>
      <c r="D7" s="3">
        <v>39936</v>
      </c>
      <c r="E7" s="3" t="s">
        <v>7</v>
      </c>
    </row>
    <row r="8" spans="2:8">
      <c r="B8" s="3" t="s">
        <v>3</v>
      </c>
      <c r="C8" s="4">
        <v>45088</v>
      </c>
      <c r="D8" s="3">
        <v>38226</v>
      </c>
      <c r="E8" s="3" t="s">
        <v>8</v>
      </c>
    </row>
    <row r="9" spans="2:8">
      <c r="B9" s="3" t="s">
        <v>2</v>
      </c>
      <c r="C9" s="4">
        <v>45002</v>
      </c>
      <c r="D9" s="3">
        <v>26875</v>
      </c>
      <c r="E9" s="3" t="s">
        <v>8</v>
      </c>
    </row>
    <row r="10" spans="2:8">
      <c r="B10" s="3" t="s">
        <v>2</v>
      </c>
      <c r="C10" s="4">
        <v>45218</v>
      </c>
      <c r="D10" s="3">
        <v>37211</v>
      </c>
      <c r="E10" s="3" t="s">
        <v>9</v>
      </c>
    </row>
    <row r="11" spans="2:8">
      <c r="B11" s="3" t="s">
        <v>3</v>
      </c>
      <c r="C11" s="5">
        <v>45223</v>
      </c>
      <c r="D11" s="3">
        <v>39343</v>
      </c>
      <c r="E11" s="3" t="s">
        <v>8</v>
      </c>
    </row>
    <row r="12" spans="2:8">
      <c r="B12" s="3" t="s">
        <v>3</v>
      </c>
      <c r="C12" s="4">
        <v>45221</v>
      </c>
      <c r="D12" s="3">
        <v>15064</v>
      </c>
      <c r="E12" s="3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6D286-709C-435F-8090-549E7AF80579}">
  <dimension ref="B2:H12"/>
  <sheetViews>
    <sheetView topLeftCell="C1" zoomScale="143" workbookViewId="0">
      <selection activeCell="H3" sqref="H3"/>
    </sheetView>
  </sheetViews>
  <sheetFormatPr defaultRowHeight="14.4"/>
  <cols>
    <col min="2" max="2" width="15.6640625" customWidth="1"/>
    <col min="3" max="3" width="22.6640625" customWidth="1"/>
    <col min="4" max="5" width="15.6640625" customWidth="1"/>
    <col min="7" max="7" width="15.6640625" customWidth="1"/>
    <col min="8" max="8" width="29.6640625" style="6" customWidth="1"/>
  </cols>
  <sheetData>
    <row r="2" spans="2:8">
      <c r="B2" s="2" t="s">
        <v>0</v>
      </c>
      <c r="C2" s="2" t="s">
        <v>4</v>
      </c>
      <c r="D2" s="2" t="s">
        <v>5</v>
      </c>
      <c r="E2" s="2" t="s">
        <v>6</v>
      </c>
      <c r="G2" s="2" t="s">
        <v>0</v>
      </c>
      <c r="H2" s="2" t="s">
        <v>5</v>
      </c>
    </row>
    <row r="3" spans="2:8" ht="43.2">
      <c r="B3" s="3" t="s">
        <v>1</v>
      </c>
      <c r="C3" s="4">
        <v>45111</v>
      </c>
      <c r="D3" s="3">
        <v>21436</v>
      </c>
      <c r="E3" s="3" t="s">
        <v>7</v>
      </c>
      <c r="G3" s="3" t="str" cm="1">
        <f t="array" ref="G3:G5">_xlfn.UNIQUE(B3:B12)</f>
        <v>E001</v>
      </c>
      <c r="H3" s="8" t="str" cm="1">
        <f t="array" ref="H3">_xlfn.TEXTJOIN(CHAR(10),TRUE,(_xlfn._xlws.SORT(_xlfn._xlws.FILTER(D:D,B:B=G3))))</f>
        <v>21436
33052
39319</v>
      </c>
    </row>
    <row r="4" spans="2:8" ht="43.2">
      <c r="B4" s="3" t="s">
        <v>2</v>
      </c>
      <c r="C4" s="4">
        <v>45253</v>
      </c>
      <c r="D4" s="3">
        <v>37674</v>
      </c>
      <c r="E4" s="3" t="s">
        <v>8</v>
      </c>
      <c r="G4" s="3" t="str">
        <v>E002</v>
      </c>
      <c r="H4" s="8" t="str" cm="1">
        <f t="array" ref="H4">_xlfn.TEXTJOIN(CHAR(10),TRUE,(_xlfn._xlws.SORT(_xlfn._xlws.FILTER(D:D,B:B=G4))))</f>
        <v>26875
37211
37674</v>
      </c>
    </row>
    <row r="5" spans="2:8" ht="57.6">
      <c r="B5" s="3" t="s">
        <v>1</v>
      </c>
      <c r="C5" s="4">
        <v>45153</v>
      </c>
      <c r="D5" s="3">
        <v>33052</v>
      </c>
      <c r="E5" s="3" t="s">
        <v>9</v>
      </c>
      <c r="G5" s="3" t="str">
        <v>E003</v>
      </c>
      <c r="H5" s="8" t="str" cm="1">
        <f t="array" ref="H5">_xlfn.TEXTJOIN(CHAR(10),TRUE,(_xlfn._xlws.SORT(_xlfn._xlws.FILTER(D:D,B:B=G5))))</f>
        <v>15064
38226
39343
39936</v>
      </c>
    </row>
    <row r="6" spans="2:8">
      <c r="B6" s="3" t="s">
        <v>1</v>
      </c>
      <c r="C6" s="4">
        <v>45144</v>
      </c>
      <c r="D6" s="3">
        <v>39319</v>
      </c>
      <c r="E6" s="3" t="s">
        <v>7</v>
      </c>
    </row>
    <row r="7" spans="2:8">
      <c r="B7" s="3" t="s">
        <v>3</v>
      </c>
      <c r="C7" s="4">
        <v>45088</v>
      </c>
      <c r="D7" s="3">
        <v>39936</v>
      </c>
      <c r="E7" s="3" t="s">
        <v>7</v>
      </c>
    </row>
    <row r="8" spans="2:8">
      <c r="B8" s="3" t="s">
        <v>3</v>
      </c>
      <c r="C8" s="4">
        <v>45088</v>
      </c>
      <c r="D8" s="3">
        <v>38226</v>
      </c>
      <c r="E8" s="3" t="s">
        <v>8</v>
      </c>
    </row>
    <row r="9" spans="2:8">
      <c r="B9" s="3" t="s">
        <v>2</v>
      </c>
      <c r="C9" s="4">
        <v>45002</v>
      </c>
      <c r="D9" s="3">
        <v>26875</v>
      </c>
      <c r="E9" s="3" t="s">
        <v>8</v>
      </c>
    </row>
    <row r="10" spans="2:8">
      <c r="B10" s="3" t="s">
        <v>2</v>
      </c>
      <c r="C10" s="4">
        <v>45218</v>
      </c>
      <c r="D10" s="3">
        <v>37211</v>
      </c>
      <c r="E10" s="3" t="s">
        <v>9</v>
      </c>
    </row>
    <row r="11" spans="2:8">
      <c r="B11" s="3" t="s">
        <v>3</v>
      </c>
      <c r="C11" s="5">
        <v>45223</v>
      </c>
      <c r="D11" s="3">
        <v>39343</v>
      </c>
      <c r="E11" s="3" t="s">
        <v>8</v>
      </c>
    </row>
    <row r="12" spans="2:8">
      <c r="B12" s="3" t="s">
        <v>3</v>
      </c>
      <c r="C12" s="4">
        <v>45221</v>
      </c>
      <c r="D12" s="3">
        <v>15064</v>
      </c>
      <c r="E12" s="3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81753-069E-419D-A182-A0D6EC120C4E}">
  <dimension ref="B2:H12"/>
  <sheetViews>
    <sheetView topLeftCell="D1" zoomScale="182" workbookViewId="0">
      <selection activeCell="H3" sqref="H3"/>
    </sheetView>
  </sheetViews>
  <sheetFormatPr defaultRowHeight="14.4"/>
  <cols>
    <col min="2" max="2" width="15.6640625" customWidth="1"/>
    <col min="3" max="3" width="22.6640625" customWidth="1"/>
    <col min="4" max="5" width="15.6640625" customWidth="1"/>
    <col min="7" max="7" width="15.6640625" customWidth="1"/>
    <col min="8" max="8" width="36.6640625" style="6" customWidth="1"/>
    <col min="9" max="10" width="36.6640625" customWidth="1"/>
  </cols>
  <sheetData>
    <row r="2" spans="2:8">
      <c r="B2" s="2" t="s">
        <v>0</v>
      </c>
      <c r="C2" s="2" t="s">
        <v>4</v>
      </c>
      <c r="D2" s="2" t="s">
        <v>5</v>
      </c>
      <c r="E2" s="2" t="s">
        <v>6</v>
      </c>
      <c r="G2" s="2" t="s">
        <v>0</v>
      </c>
      <c r="H2" s="2" t="s">
        <v>5</v>
      </c>
    </row>
    <row r="3" spans="2:8">
      <c r="B3" s="3" t="s">
        <v>1</v>
      </c>
      <c r="C3" s="4">
        <v>45111</v>
      </c>
      <c r="D3" s="3">
        <v>21436</v>
      </c>
      <c r="E3" s="3" t="s">
        <v>7</v>
      </c>
      <c r="G3" s="3" t="str" cm="1">
        <f t="array" ref="G3:G5">_xlfn.UNIQUE(B3:B12)</f>
        <v>E001</v>
      </c>
      <c r="H3" s="8" t="str" cm="1">
        <f t="array" ref="H3">_xlfn.LET(_xlpm.tx,   _xlfn._xlws.SORT(_xlfn._xlws.FILTER(D:D,B:B=G3)),
_xlpm.total_amt,   SUM(_xlpm.tx),
_xlfn.TEXTJOIN(", ",TRUE, _xlpm.tx)
&amp; " [" &amp; _xlpm.total_amt &amp; "]")</f>
        <v>21436, 33052, 39319 [93807]</v>
      </c>
    </row>
    <row r="4" spans="2:8">
      <c r="B4" s="3" t="s">
        <v>2</v>
      </c>
      <c r="C4" s="4">
        <v>45253</v>
      </c>
      <c r="D4" s="3">
        <v>37674</v>
      </c>
      <c r="E4" s="3" t="s">
        <v>8</v>
      </c>
      <c r="G4" s="3" t="str">
        <v>E002</v>
      </c>
      <c r="H4" s="8" t="str" cm="1">
        <f t="array" ref="H4">_xlfn.LET(_xlpm.tx,   _xlfn._xlws.SORT(_xlfn._xlws.FILTER(D:D,B:B=G4)),
_xlpm.total_amt,   SUM(_xlpm.tx),
_xlfn.TEXTJOIN(", ",TRUE, _xlpm.tx)
&amp; " [" &amp; _xlpm.total_amt &amp; "]")</f>
        <v>26875, 37211, 37674 [101760]</v>
      </c>
    </row>
    <row r="5" spans="2:8">
      <c r="B5" s="3" t="s">
        <v>1</v>
      </c>
      <c r="C5" s="4">
        <v>45153</v>
      </c>
      <c r="D5" s="3">
        <v>33052</v>
      </c>
      <c r="E5" s="3" t="s">
        <v>9</v>
      </c>
      <c r="G5" s="3" t="str">
        <v>E003</v>
      </c>
      <c r="H5" s="8" t="str" cm="1">
        <f t="array" ref="H5">_xlfn.LET(_xlpm.tx,   _xlfn._xlws.SORT(_xlfn._xlws.FILTER(D:D,B:B=G5)),
_xlpm.total_amt,   SUM(_xlpm.tx),
_xlfn.TEXTJOIN(", ",TRUE, _xlpm.tx)
&amp; " [" &amp; _xlpm.total_amt &amp; "]")</f>
        <v>15064, 38226, 39343, 39936 [132569]</v>
      </c>
    </row>
    <row r="6" spans="2:8">
      <c r="B6" s="3" t="s">
        <v>1</v>
      </c>
      <c r="C6" s="4">
        <v>45144</v>
      </c>
      <c r="D6" s="3">
        <v>39319</v>
      </c>
      <c r="E6" s="3" t="s">
        <v>7</v>
      </c>
    </row>
    <row r="7" spans="2:8">
      <c r="B7" s="3" t="s">
        <v>3</v>
      </c>
      <c r="C7" s="4">
        <v>45088</v>
      </c>
      <c r="D7" s="3">
        <v>39936</v>
      </c>
      <c r="E7" s="3" t="s">
        <v>7</v>
      </c>
    </row>
    <row r="8" spans="2:8">
      <c r="B8" s="3" t="s">
        <v>3</v>
      </c>
      <c r="C8" s="4">
        <v>45088</v>
      </c>
      <c r="D8" s="3">
        <v>38226</v>
      </c>
      <c r="E8" s="3" t="s">
        <v>8</v>
      </c>
    </row>
    <row r="9" spans="2:8">
      <c r="B9" s="3" t="s">
        <v>2</v>
      </c>
      <c r="C9" s="4">
        <v>45002</v>
      </c>
      <c r="D9" s="3">
        <v>26875</v>
      </c>
      <c r="E9" s="3" t="s">
        <v>8</v>
      </c>
    </row>
    <row r="10" spans="2:8">
      <c r="B10" s="3" t="s">
        <v>2</v>
      </c>
      <c r="C10" s="4">
        <v>45218</v>
      </c>
      <c r="D10" s="3">
        <v>37211</v>
      </c>
      <c r="E10" s="3" t="s">
        <v>9</v>
      </c>
    </row>
    <row r="11" spans="2:8">
      <c r="B11" s="3" t="s">
        <v>3</v>
      </c>
      <c r="C11" s="5">
        <v>45223</v>
      </c>
      <c r="D11" s="3">
        <v>39343</v>
      </c>
      <c r="E11" s="3" t="s">
        <v>8</v>
      </c>
    </row>
    <row r="12" spans="2:8">
      <c r="B12" s="3" t="s">
        <v>3</v>
      </c>
      <c r="C12" s="4">
        <v>45221</v>
      </c>
      <c r="D12" s="3">
        <v>15064</v>
      </c>
      <c r="E12" s="3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DEA45-8D02-4FEF-92BC-33C7BFAE4293}">
  <dimension ref="B2:E7"/>
  <sheetViews>
    <sheetView zoomScale="149" workbookViewId="0">
      <selection activeCell="B2" sqref="B2:E7"/>
    </sheetView>
  </sheetViews>
  <sheetFormatPr defaultRowHeight="14.4"/>
  <cols>
    <col min="2" max="2" width="33.44140625" customWidth="1"/>
    <col min="3" max="5" width="15.6640625" customWidth="1"/>
  </cols>
  <sheetData>
    <row r="2" spans="2:5">
      <c r="B2" s="2" t="s">
        <v>12</v>
      </c>
      <c r="C2" s="2" t="s">
        <v>18</v>
      </c>
      <c r="D2" s="2" t="s">
        <v>19</v>
      </c>
      <c r="E2" s="2" t="s">
        <v>20</v>
      </c>
    </row>
    <row r="3" spans="2:5">
      <c r="B3" s="3" t="s">
        <v>13</v>
      </c>
      <c r="C3" s="4"/>
      <c r="D3" s="3"/>
      <c r="E3" s="3"/>
    </row>
    <row r="4" spans="2:5">
      <c r="B4" s="3" t="s">
        <v>14</v>
      </c>
      <c r="C4" s="4"/>
      <c r="D4" s="3"/>
      <c r="E4" s="3"/>
    </row>
    <row r="5" spans="2:5">
      <c r="B5" s="3" t="s">
        <v>15</v>
      </c>
      <c r="C5" s="4"/>
      <c r="D5" s="3"/>
      <c r="E5" s="3"/>
    </row>
    <row r="6" spans="2:5">
      <c r="B6" s="3" t="s">
        <v>16</v>
      </c>
      <c r="C6" s="4"/>
      <c r="D6" s="3"/>
      <c r="E6" s="3"/>
    </row>
    <row r="7" spans="2:5">
      <c r="B7" s="3" t="s">
        <v>17</v>
      </c>
      <c r="C7" s="4"/>
      <c r="D7" s="3"/>
      <c r="E7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87B7D-82A6-497B-9804-1D18B5E82595}">
  <dimension ref="B2:E7"/>
  <sheetViews>
    <sheetView zoomScale="175" zoomScaleNormal="175" workbookViewId="0">
      <selection activeCell="D3" sqref="D3"/>
    </sheetView>
  </sheetViews>
  <sheetFormatPr defaultRowHeight="14.4"/>
  <cols>
    <col min="2" max="2" width="33.44140625" customWidth="1"/>
    <col min="3" max="3" width="28.6640625" customWidth="1"/>
    <col min="4" max="4" width="26.33203125" customWidth="1"/>
    <col min="5" max="7" width="40.88671875" customWidth="1"/>
  </cols>
  <sheetData>
    <row r="2" spans="2:5">
      <c r="B2" s="2" t="s">
        <v>12</v>
      </c>
      <c r="C2" s="9" t="s">
        <v>18</v>
      </c>
      <c r="D2" s="9" t="s">
        <v>19</v>
      </c>
      <c r="E2" s="9" t="s">
        <v>20</v>
      </c>
    </row>
    <row r="3" spans="2:5">
      <c r="B3" s="3" t="s">
        <v>13</v>
      </c>
      <c r="C3" s="10" t="str">
        <f>LEFT(B3, FIND(" ",B3) - 1)</f>
        <v>Aaron</v>
      </c>
      <c r="D3" s="11" t="str">
        <f>IFERROR(MID(B3,
FIND(" ",B3) + 1,
(FIND("*",SUBSTITUTE(B3," ","*",2))-1)-
FIND(" ",B3)),"")</f>
        <v>Rao</v>
      </c>
      <c r="E3" s="11" t="str">
        <f>IF(LEN(B3)-LEN(SUBSTITUTE(B3," ",""))=1,
RIGHT(B3,LEN(B3)-FIND(" ",B3)),
RIGHT(B3,
LEN(B3)-
FIND("*",
SUBSTITUTE(B3," ","*",2))))</f>
        <v>Bergman</v>
      </c>
    </row>
    <row r="4" spans="2:5">
      <c r="B4" s="3" t="s">
        <v>14</v>
      </c>
      <c r="C4" s="10" t="str">
        <f t="shared" ref="C4:C7" si="0">LEFT(B4, FIND(" ",B4) - 1)</f>
        <v>Justin</v>
      </c>
      <c r="D4" s="11" t="str">
        <f t="shared" ref="D4:D7" si="1">IFERROR(MID(B4,
FIND(" ",B4) + 1,
(FIND("*",SUBSTITUTE(B4," ","*",2))-1)-
FIND(" ",B4)),"")</f>
        <v/>
      </c>
      <c r="E4" s="11" t="str">
        <f t="shared" ref="E4:E7" si="2">IF(LEN(B4)-LEN(SUBSTITUTE(B4," ",""))=1,
RIGHT(B4,LEN(B4)-FIND(" ",B4)),
RIGHT(B4,
LEN(B4)-
FIND("*",
SUBSTITUTE(B4," ","*",2))))</f>
        <v>Ritter</v>
      </c>
    </row>
    <row r="5" spans="2:5">
      <c r="B5" s="3" t="s">
        <v>15</v>
      </c>
      <c r="C5" s="10" t="str">
        <f t="shared" si="0"/>
        <v>Craig</v>
      </c>
      <c r="D5" s="11" t="str">
        <f t="shared" si="1"/>
        <v/>
      </c>
      <c r="E5" s="11" t="str">
        <f t="shared" si="2"/>
        <v>Reiter</v>
      </c>
    </row>
    <row r="6" spans="2:5">
      <c r="B6" s="3" t="s">
        <v>16</v>
      </c>
      <c r="C6" s="10" t="str">
        <f t="shared" si="0"/>
        <v>Katherine</v>
      </c>
      <c r="D6" s="11" t="str">
        <f t="shared" si="1"/>
        <v>Rao</v>
      </c>
      <c r="E6" s="11" t="str">
        <f t="shared" si="2"/>
        <v>Murray</v>
      </c>
    </row>
    <row r="7" spans="2:5">
      <c r="B7" s="3" t="s">
        <v>17</v>
      </c>
      <c r="C7" s="10" t="str">
        <f t="shared" si="0"/>
        <v>Rick</v>
      </c>
      <c r="D7" s="11" t="str">
        <f t="shared" si="1"/>
        <v/>
      </c>
      <c r="E7" s="11" t="str">
        <f t="shared" si="2"/>
        <v>Hansen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A9FAF-396B-40A8-AB92-662DD79CEC63}">
  <dimension ref="B2:E9"/>
  <sheetViews>
    <sheetView zoomScale="149" workbookViewId="0">
      <selection activeCell="C9" sqref="C9"/>
    </sheetView>
  </sheetViews>
  <sheetFormatPr defaultRowHeight="14.4"/>
  <cols>
    <col min="2" max="2" width="33.44140625" customWidth="1"/>
    <col min="3" max="3" width="28.6640625" customWidth="1"/>
    <col min="4" max="4" width="26.33203125" customWidth="1"/>
    <col min="5" max="7" width="40.88671875" customWidth="1"/>
  </cols>
  <sheetData>
    <row r="2" spans="2:5">
      <c r="B2" s="2" t="s">
        <v>12</v>
      </c>
      <c r="C2" s="9" t="s">
        <v>18</v>
      </c>
      <c r="D2" s="9" t="s">
        <v>19</v>
      </c>
      <c r="E2" s="9" t="s">
        <v>20</v>
      </c>
    </row>
    <row r="3" spans="2:5">
      <c r="B3" s="3" t="s">
        <v>13</v>
      </c>
      <c r="C3" s="10" t="str">
        <f>_xlfn.TEXTBEFORE(B3," ")</f>
        <v>Aaron</v>
      </c>
      <c r="D3" s="11" t="str">
        <f>IF(LEN(B3)-LEN(SUBSTITUTE(B3," ",""))&gt;1, _xlfn.TEXTBEFORE(_xlfn.TEXTAFTER(B3," ")," "), "")</f>
        <v>Rao</v>
      </c>
      <c r="E3" s="11" t="str">
        <f>_xlfn.TEXTAFTER(B3, " ", 2, , , _xlfn.TEXTAFTER(B3, " "))</f>
        <v>Bergman</v>
      </c>
    </row>
    <row r="4" spans="2:5">
      <c r="B4" s="3" t="s">
        <v>14</v>
      </c>
      <c r="C4" s="10" t="str">
        <f t="shared" ref="C4:C7" si="0">LEFT(B4, FIND(" ",B4) - 1)</f>
        <v>Justin</v>
      </c>
      <c r="D4" s="11" t="str">
        <f t="shared" ref="D4:D7" si="1">IFERROR(MID(B4,
FIND(" ",B4) + 1,
(FIND("*",SUBSTITUTE(B4," ","*",2))-1)-
FIND(" ",B4)),"")</f>
        <v/>
      </c>
      <c r="E4" s="11" t="str">
        <f t="shared" ref="E4:E7" si="2">_xlfn.TEXTAFTER(B4, " ", 2, , , _xlfn.TEXTAFTER(B4, " "))</f>
        <v>Ritter</v>
      </c>
    </row>
    <row r="5" spans="2:5">
      <c r="B5" s="3" t="s">
        <v>15</v>
      </c>
      <c r="C5" s="10" t="str">
        <f t="shared" si="0"/>
        <v>Craig</v>
      </c>
      <c r="D5" s="11" t="str">
        <f t="shared" si="1"/>
        <v/>
      </c>
      <c r="E5" s="11" t="str">
        <f t="shared" si="2"/>
        <v>Reiter</v>
      </c>
    </row>
    <row r="6" spans="2:5">
      <c r="B6" s="3" t="s">
        <v>16</v>
      </c>
      <c r="C6" s="10" t="str">
        <f t="shared" si="0"/>
        <v>Katherine</v>
      </c>
      <c r="D6" s="11" t="str">
        <f t="shared" si="1"/>
        <v>Rao</v>
      </c>
      <c r="E6" s="11" t="str">
        <f t="shared" si="2"/>
        <v>Murray</v>
      </c>
    </row>
    <row r="7" spans="2:5">
      <c r="B7" s="3" t="s">
        <v>17</v>
      </c>
      <c r="C7" s="10" t="str">
        <f t="shared" si="0"/>
        <v>Rick</v>
      </c>
      <c r="D7" s="11" t="str">
        <f t="shared" si="1"/>
        <v/>
      </c>
      <c r="E7" s="11" t="str">
        <f t="shared" si="2"/>
        <v>Hansen</v>
      </c>
    </row>
    <row r="9" spans="2:5">
      <c r="C9" s="1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D9739-C6FE-405B-8C68-6B4B818E36C9}">
  <dimension ref="B2:E9"/>
  <sheetViews>
    <sheetView tabSelected="1" zoomScale="149" workbookViewId="0">
      <selection activeCell="E4" sqref="E4"/>
    </sheetView>
  </sheetViews>
  <sheetFormatPr defaultRowHeight="14.4"/>
  <cols>
    <col min="2" max="2" width="33.44140625" customWidth="1"/>
    <col min="3" max="3" width="28.6640625" customWidth="1"/>
    <col min="4" max="4" width="26.33203125" customWidth="1"/>
    <col min="5" max="5" width="24.5546875" customWidth="1"/>
    <col min="6" max="7" width="40.88671875" customWidth="1"/>
  </cols>
  <sheetData>
    <row r="2" spans="2:5">
      <c r="B2" s="2" t="s">
        <v>12</v>
      </c>
      <c r="C2" s="9" t="s">
        <v>18</v>
      </c>
      <c r="D2" s="9" t="s">
        <v>19</v>
      </c>
      <c r="E2" s="9" t="s">
        <v>20</v>
      </c>
    </row>
    <row r="3" spans="2:5">
      <c r="B3" s="3" t="s">
        <v>13</v>
      </c>
      <c r="C3" s="10" t="str" cm="1">
        <f t="array" ref="C3">INDEX(_xlfn.TEXTSPLIT(B3, " "),   1)</f>
        <v>Aaron</v>
      </c>
      <c r="D3" s="11" t="str" cm="1">
        <f t="array" ref="D3">IF(COUNTA(_xlfn.TEXTSPLIT(B3, " ")) &gt; 2,   INDEX(_xlfn.TEXTSPLIT(B3, " "), 2),   "")</f>
        <v>Rao</v>
      </c>
      <c r="E3" s="11" t="str" cm="1">
        <f t="array" ref="E3">INDEX(_xlfn.TEXTSPLIT(B3, " "),  COUNTA(_xlfn.TEXTSPLIT(B3, " ")))</f>
        <v>Bergman</v>
      </c>
    </row>
    <row r="4" spans="2:5">
      <c r="B4" s="3" t="s">
        <v>14</v>
      </c>
      <c r="C4" s="10" t="str" cm="1">
        <f t="array" ref="C4">INDEX(_xlfn.TEXTSPLIT(B4, " "),   1)</f>
        <v>Justin</v>
      </c>
      <c r="D4" s="11" t="str" cm="1">
        <f t="array" ref="D4">IF(COUNTA(_xlfn.TEXTSPLIT(B4, " ")) &gt; 2,   INDEX(_xlfn.TEXTSPLIT(B4, " "), 2),   "")</f>
        <v/>
      </c>
      <c r="E4" s="11" t="str" cm="1">
        <f t="array" ref="E4">INDEX(_xlfn.TEXTSPLIT(B4, " "),  COUNTA(_xlfn.TEXTSPLIT(B4, " ")))</f>
        <v>Ritter</v>
      </c>
    </row>
    <row r="5" spans="2:5">
      <c r="B5" s="3" t="s">
        <v>15</v>
      </c>
      <c r="C5" s="10" t="str" cm="1">
        <f t="array" ref="C5">INDEX(_xlfn.TEXTSPLIT(B5, " "),   1)</f>
        <v>Craig</v>
      </c>
      <c r="D5" s="11" t="str" cm="1">
        <f t="array" ref="D5">IF(COUNTA(_xlfn.TEXTSPLIT(B5, " ")) &gt; 2,   INDEX(_xlfn.TEXTSPLIT(B5, " "), 2),   "")</f>
        <v/>
      </c>
      <c r="E5" s="11" t="str" cm="1">
        <f t="array" ref="E5">INDEX(_xlfn.TEXTSPLIT(B5, " "),  COUNTA(_xlfn.TEXTSPLIT(B5, " ")))</f>
        <v>Reiter</v>
      </c>
    </row>
    <row r="6" spans="2:5">
      <c r="B6" s="3" t="s">
        <v>16</v>
      </c>
      <c r="C6" s="10" t="str" cm="1">
        <f t="array" ref="C6">INDEX(_xlfn.TEXTSPLIT(B6, " "),   1)</f>
        <v>Katherine</v>
      </c>
      <c r="D6" s="11" t="str" cm="1">
        <f t="array" ref="D6">IF(COUNTA(_xlfn.TEXTSPLIT(B6, " ")) &gt; 2,   INDEX(_xlfn.TEXTSPLIT(B6, " "), 2),   "")</f>
        <v>Rao</v>
      </c>
      <c r="E6" s="11" t="str" cm="1">
        <f t="array" ref="E6">INDEX(_xlfn.TEXTSPLIT(B6, " "),  COUNTA(_xlfn.TEXTSPLIT(B6, " ")))</f>
        <v>Murray</v>
      </c>
    </row>
    <row r="7" spans="2:5">
      <c r="B7" s="3" t="s">
        <v>17</v>
      </c>
      <c r="C7" s="10" t="str" cm="1">
        <f t="array" ref="C7">INDEX(_xlfn.TEXTSPLIT(B7, " "),   1)</f>
        <v>Rick</v>
      </c>
      <c r="D7" s="11" t="str" cm="1">
        <f t="array" ref="D7">IF(COUNTA(_xlfn.TEXTSPLIT(B7, " ")) &gt; 2,   INDEX(_xlfn.TEXTSPLIT(B7, " "), 2),   "")</f>
        <v/>
      </c>
      <c r="E7" s="11" t="str" cm="1">
        <f t="array" ref="E7">INDEX(_xlfn.TEXTSPLIT(B7, " "),  COUNTA(_xlfn.TEXTSPLIT(B7, " ")))</f>
        <v>Hansen</v>
      </c>
    </row>
    <row r="9" spans="2:5">
      <c r="C9" s="1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EE863-2504-4805-8087-CE9C62F11BDA}">
  <dimension ref="B2:C7"/>
  <sheetViews>
    <sheetView zoomScale="190" zoomScaleNormal="190" workbookViewId="0">
      <selection activeCell="B3" sqref="B3:B7"/>
    </sheetView>
  </sheetViews>
  <sheetFormatPr defaultRowHeight="14.4"/>
  <cols>
    <col min="2" max="2" width="28.44140625" customWidth="1"/>
    <col min="3" max="3" width="33" customWidth="1"/>
  </cols>
  <sheetData>
    <row r="2" spans="2:3">
      <c r="B2" s="2" t="s">
        <v>12</v>
      </c>
      <c r="C2" s="18" t="s">
        <v>110</v>
      </c>
    </row>
    <row r="3" spans="2:3">
      <c r="B3" s="3" t="s">
        <v>13</v>
      </c>
      <c r="C3" s="11"/>
    </row>
    <row r="4" spans="2:3">
      <c r="B4" s="3" t="s">
        <v>14</v>
      </c>
      <c r="C4" s="11"/>
    </row>
    <row r="5" spans="2:3">
      <c r="B5" s="3" t="s">
        <v>22</v>
      </c>
      <c r="C5" s="11"/>
    </row>
    <row r="6" spans="2:3">
      <c r="B6" s="3" t="s">
        <v>21</v>
      </c>
      <c r="C6" s="11"/>
    </row>
    <row r="7" spans="2:3">
      <c r="B7" s="3" t="s">
        <v>17</v>
      </c>
      <c r="C7" s="1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54729-F46D-4E83-A845-93F994D328B7}">
  <dimension ref="B2:C7"/>
  <sheetViews>
    <sheetView showGridLines="0" zoomScale="130" zoomScaleNormal="130" workbookViewId="0">
      <selection activeCell="E6" sqref="E6"/>
    </sheetView>
  </sheetViews>
  <sheetFormatPr defaultRowHeight="14.4"/>
  <cols>
    <col min="2" max="2" width="28.44140625" customWidth="1"/>
    <col min="3" max="3" width="33" customWidth="1"/>
  </cols>
  <sheetData>
    <row r="2" spans="2:3">
      <c r="B2" s="2" t="s">
        <v>12</v>
      </c>
      <c r="C2" s="18" t="s">
        <v>110</v>
      </c>
    </row>
    <row r="3" spans="2:3">
      <c r="B3" s="3" t="s">
        <v>13</v>
      </c>
      <c r="C3" s="11" t="str" cm="1">
        <f t="array" ref="C3">Combine_First_Last_Name(B3)</f>
        <v>Aaron Bergman</v>
      </c>
    </row>
    <row r="4" spans="2:3">
      <c r="B4" s="3" t="s">
        <v>14</v>
      </c>
      <c r="C4" s="11" t="str" cm="1">
        <f t="array" ref="C4">Combine_First_Last_Name(B4)</f>
        <v>Justin Ritter</v>
      </c>
    </row>
    <row r="5" spans="2:3">
      <c r="B5" s="3" t="s">
        <v>22</v>
      </c>
      <c r="C5" s="11" t="str" cm="1">
        <f t="array" ref="C5">Combine_First_Last_Name(B5)</f>
        <v>Craig</v>
      </c>
    </row>
    <row r="6" spans="2:3">
      <c r="B6" s="3" t="s">
        <v>21</v>
      </c>
      <c r="C6" s="11" t="str" cm="1">
        <f t="array" ref="C6">Combine_First_Last_Name(B6)</f>
        <v>Katherine Murray</v>
      </c>
    </row>
    <row r="7" spans="2:3">
      <c r="B7" s="3" t="s">
        <v>17</v>
      </c>
      <c r="C7" s="11" t="str" cm="1">
        <f t="array" ref="C7">Combine_First_Last_Name(B7)</f>
        <v>Rick Hansen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66761-BBFC-415E-BDC0-6D282AAC3433}">
  <dimension ref="B2:C83"/>
  <sheetViews>
    <sheetView zoomScale="160" zoomScaleNormal="160" workbookViewId="0">
      <selection activeCell="C19" sqref="C19"/>
    </sheetView>
  </sheetViews>
  <sheetFormatPr defaultRowHeight="14.4"/>
  <cols>
    <col min="2" max="2" width="28.44140625" customWidth="1"/>
    <col min="3" max="3" width="33" customWidth="1"/>
  </cols>
  <sheetData>
    <row r="2" spans="2:3">
      <c r="B2" s="2" t="s">
        <v>12</v>
      </c>
      <c r="C2" s="2" t="s">
        <v>23</v>
      </c>
    </row>
    <row r="3" spans="2:3">
      <c r="B3" s="3" t="s">
        <v>24</v>
      </c>
      <c r="C3" s="3">
        <v>25</v>
      </c>
    </row>
    <row r="4" spans="2:3">
      <c r="B4" s="3" t="s">
        <v>14</v>
      </c>
      <c r="C4" s="3">
        <v>12</v>
      </c>
    </row>
    <row r="5" spans="2:3">
      <c r="B5" s="3" t="s">
        <v>15</v>
      </c>
      <c r="C5" s="3">
        <v>24</v>
      </c>
    </row>
    <row r="6" spans="2:3">
      <c r="B6" s="3" t="s">
        <v>25</v>
      </c>
      <c r="C6" s="3">
        <v>37</v>
      </c>
    </row>
    <row r="7" spans="2:3">
      <c r="B7" s="3" t="s">
        <v>17</v>
      </c>
      <c r="C7" s="3">
        <v>31</v>
      </c>
    </row>
    <row r="8" spans="2:3">
      <c r="B8" s="3" t="s">
        <v>26</v>
      </c>
      <c r="C8" s="3">
        <v>26</v>
      </c>
    </row>
    <row r="9" spans="2:3">
      <c r="B9" s="3" t="s">
        <v>27</v>
      </c>
      <c r="C9" s="3">
        <v>33</v>
      </c>
    </row>
    <row r="10" spans="2:3">
      <c r="B10" s="3" t="s">
        <v>28</v>
      </c>
      <c r="C10" s="3">
        <v>36</v>
      </c>
    </row>
    <row r="11" spans="2:3">
      <c r="B11" s="3" t="s">
        <v>29</v>
      </c>
      <c r="C11" s="3">
        <v>11</v>
      </c>
    </row>
    <row r="12" spans="2:3">
      <c r="B12" s="3" t="s">
        <v>30</v>
      </c>
      <c r="C12" s="3">
        <v>37</v>
      </c>
    </row>
    <row r="13" spans="2:3">
      <c r="B13" s="3" t="s">
        <v>31</v>
      </c>
      <c r="C13" s="3">
        <v>39</v>
      </c>
    </row>
    <row r="14" spans="2:3">
      <c r="B14" s="3" t="s">
        <v>32</v>
      </c>
      <c r="C14" s="3">
        <v>38</v>
      </c>
    </row>
    <row r="15" spans="2:3">
      <c r="B15" s="3" t="s">
        <v>33</v>
      </c>
      <c r="C15" s="3">
        <v>22</v>
      </c>
    </row>
    <row r="16" spans="2:3">
      <c r="B16" s="3" t="s">
        <v>34</v>
      </c>
      <c r="C16" s="3">
        <v>32</v>
      </c>
    </row>
    <row r="17" spans="2:3">
      <c r="B17" s="3" t="s">
        <v>35</v>
      </c>
      <c r="C17" s="3">
        <v>25</v>
      </c>
    </row>
    <row r="18" spans="2:3">
      <c r="B18" s="3" t="s">
        <v>36</v>
      </c>
      <c r="C18" s="3">
        <v>25</v>
      </c>
    </row>
    <row r="19" spans="2:3">
      <c r="B19" s="3" t="s">
        <v>37</v>
      </c>
      <c r="C19" s="3">
        <v>15</v>
      </c>
    </row>
    <row r="20" spans="2:3">
      <c r="B20" s="3" t="s">
        <v>38</v>
      </c>
      <c r="C20" s="3">
        <v>33</v>
      </c>
    </row>
    <row r="21" spans="2:3">
      <c r="B21" s="3" t="s">
        <v>39</v>
      </c>
      <c r="C21" s="3">
        <v>36</v>
      </c>
    </row>
    <row r="22" spans="2:3">
      <c r="B22" s="3" t="s">
        <v>40</v>
      </c>
      <c r="C22" s="3">
        <v>20</v>
      </c>
    </row>
    <row r="23" spans="2:3">
      <c r="B23" s="3" t="s">
        <v>41</v>
      </c>
      <c r="C23" s="3">
        <v>38</v>
      </c>
    </row>
    <row r="24" spans="2:3">
      <c r="B24" s="3" t="s">
        <v>42</v>
      </c>
      <c r="C24" s="3">
        <v>14</v>
      </c>
    </row>
    <row r="25" spans="2:3">
      <c r="B25" s="3" t="s">
        <v>43</v>
      </c>
      <c r="C25" s="3">
        <v>20</v>
      </c>
    </row>
    <row r="26" spans="2:3">
      <c r="B26" s="3" t="s">
        <v>44</v>
      </c>
      <c r="C26" s="3">
        <v>39</v>
      </c>
    </row>
    <row r="27" spans="2:3">
      <c r="B27" s="3" t="s">
        <v>45</v>
      </c>
      <c r="C27" s="3">
        <v>34</v>
      </c>
    </row>
    <row r="28" spans="2:3">
      <c r="B28" s="3" t="s">
        <v>46</v>
      </c>
      <c r="C28" s="3">
        <v>26</v>
      </c>
    </row>
    <row r="29" spans="2:3">
      <c r="B29" s="3" t="s">
        <v>47</v>
      </c>
      <c r="C29" s="3">
        <v>20</v>
      </c>
    </row>
    <row r="30" spans="2:3">
      <c r="B30" s="3" t="s">
        <v>48</v>
      </c>
      <c r="C30" s="3">
        <v>29</v>
      </c>
    </row>
    <row r="31" spans="2:3">
      <c r="B31" s="3" t="s">
        <v>49</v>
      </c>
      <c r="C31" s="3">
        <v>35</v>
      </c>
    </row>
    <row r="32" spans="2:3">
      <c r="B32" s="3" t="s">
        <v>50</v>
      </c>
      <c r="C32" s="3">
        <v>24</v>
      </c>
    </row>
    <row r="33" spans="2:3">
      <c r="B33" s="3" t="s">
        <v>51</v>
      </c>
      <c r="C33" s="3">
        <v>30</v>
      </c>
    </row>
    <row r="34" spans="2:3">
      <c r="B34" s="3" t="s">
        <v>52</v>
      </c>
      <c r="C34" s="3">
        <v>24</v>
      </c>
    </row>
    <row r="35" spans="2:3">
      <c r="B35" s="3" t="s">
        <v>53</v>
      </c>
      <c r="C35" s="3">
        <v>17</v>
      </c>
    </row>
    <row r="36" spans="2:3">
      <c r="B36" s="3" t="s">
        <v>54</v>
      </c>
      <c r="C36" s="3">
        <v>30</v>
      </c>
    </row>
    <row r="37" spans="2:3">
      <c r="B37" s="3" t="s">
        <v>55</v>
      </c>
      <c r="C37" s="3">
        <v>26</v>
      </c>
    </row>
    <row r="38" spans="2:3">
      <c r="B38" s="3" t="s">
        <v>56</v>
      </c>
      <c r="C38" s="3">
        <v>28</v>
      </c>
    </row>
    <row r="39" spans="2:3">
      <c r="B39" s="3" t="s">
        <v>57</v>
      </c>
      <c r="C39" s="3">
        <v>28</v>
      </c>
    </row>
    <row r="40" spans="2:3">
      <c r="B40" s="3" t="s">
        <v>58</v>
      </c>
      <c r="C40" s="3">
        <v>40</v>
      </c>
    </row>
    <row r="41" spans="2:3">
      <c r="B41" s="3" t="s">
        <v>59</v>
      </c>
      <c r="C41" s="3">
        <v>37</v>
      </c>
    </row>
    <row r="42" spans="2:3">
      <c r="B42" s="3" t="s">
        <v>60</v>
      </c>
      <c r="C42" s="3">
        <v>14</v>
      </c>
    </row>
    <row r="43" spans="2:3">
      <c r="B43" s="3" t="s">
        <v>61</v>
      </c>
      <c r="C43" s="3">
        <v>13</v>
      </c>
    </row>
    <row r="44" spans="2:3">
      <c r="B44" s="3" t="s">
        <v>62</v>
      </c>
      <c r="C44" s="3">
        <v>13</v>
      </c>
    </row>
    <row r="45" spans="2:3">
      <c r="B45" s="3" t="s">
        <v>63</v>
      </c>
      <c r="C45" s="3">
        <v>18</v>
      </c>
    </row>
    <row r="46" spans="2:3">
      <c r="B46" s="3" t="s">
        <v>64</v>
      </c>
      <c r="C46" s="3">
        <v>29</v>
      </c>
    </row>
    <row r="47" spans="2:3">
      <c r="B47" s="3" t="s">
        <v>65</v>
      </c>
      <c r="C47" s="3">
        <v>14</v>
      </c>
    </row>
    <row r="48" spans="2:3">
      <c r="B48" s="3" t="s">
        <v>66</v>
      </c>
      <c r="C48" s="3">
        <v>33</v>
      </c>
    </row>
    <row r="49" spans="2:3">
      <c r="B49" s="3" t="s">
        <v>67</v>
      </c>
      <c r="C49" s="3">
        <v>40</v>
      </c>
    </row>
    <row r="50" spans="2:3">
      <c r="B50" s="3" t="s">
        <v>68</v>
      </c>
      <c r="C50" s="3">
        <v>29</v>
      </c>
    </row>
    <row r="51" spans="2:3">
      <c r="B51" s="3" t="s">
        <v>69</v>
      </c>
      <c r="C51" s="3">
        <v>37</v>
      </c>
    </row>
    <row r="52" spans="2:3">
      <c r="B52" s="3" t="s">
        <v>70</v>
      </c>
      <c r="C52" s="3">
        <v>37</v>
      </c>
    </row>
    <row r="53" spans="2:3">
      <c r="B53" s="3" t="s">
        <v>71</v>
      </c>
      <c r="C53" s="3">
        <v>10</v>
      </c>
    </row>
    <row r="54" spans="2:3">
      <c r="B54" s="3" t="s">
        <v>72</v>
      </c>
      <c r="C54" s="3">
        <v>39</v>
      </c>
    </row>
    <row r="55" spans="2:3">
      <c r="B55" s="3" t="s">
        <v>73</v>
      </c>
      <c r="C55" s="3">
        <v>31</v>
      </c>
    </row>
    <row r="56" spans="2:3">
      <c r="B56" s="3" t="s">
        <v>74</v>
      </c>
      <c r="C56" s="3">
        <v>17</v>
      </c>
    </row>
    <row r="57" spans="2:3">
      <c r="B57" s="3" t="s">
        <v>75</v>
      </c>
      <c r="C57" s="3">
        <v>23</v>
      </c>
    </row>
    <row r="58" spans="2:3">
      <c r="B58" s="3" t="s">
        <v>76</v>
      </c>
      <c r="C58" s="3">
        <v>31</v>
      </c>
    </row>
    <row r="59" spans="2:3">
      <c r="B59" s="3" t="s">
        <v>77</v>
      </c>
      <c r="C59" s="3">
        <v>32</v>
      </c>
    </row>
    <row r="60" spans="2:3">
      <c r="B60" s="3" t="s">
        <v>78</v>
      </c>
      <c r="C60" s="3">
        <v>38</v>
      </c>
    </row>
    <row r="61" spans="2:3">
      <c r="B61" s="3" t="s">
        <v>79</v>
      </c>
      <c r="C61" s="3">
        <v>22</v>
      </c>
    </row>
    <row r="62" spans="2:3">
      <c r="B62" s="3" t="s">
        <v>80</v>
      </c>
      <c r="C62" s="3">
        <v>19</v>
      </c>
    </row>
    <row r="63" spans="2:3">
      <c r="B63" s="3" t="s">
        <v>81</v>
      </c>
      <c r="C63" s="3">
        <v>33</v>
      </c>
    </row>
    <row r="64" spans="2:3">
      <c r="B64" s="3" t="s">
        <v>82</v>
      </c>
      <c r="C64" s="3">
        <v>30</v>
      </c>
    </row>
    <row r="65" spans="2:3">
      <c r="B65" s="3" t="s">
        <v>83</v>
      </c>
      <c r="C65" s="3">
        <v>25</v>
      </c>
    </row>
    <row r="66" spans="2:3">
      <c r="B66" s="3" t="s">
        <v>84</v>
      </c>
      <c r="C66" s="3">
        <v>29</v>
      </c>
    </row>
    <row r="67" spans="2:3">
      <c r="B67" s="3" t="s">
        <v>85</v>
      </c>
      <c r="C67" s="3">
        <v>25</v>
      </c>
    </row>
    <row r="68" spans="2:3">
      <c r="B68" s="3" t="s">
        <v>86</v>
      </c>
      <c r="C68" s="3">
        <v>12</v>
      </c>
    </row>
    <row r="69" spans="2:3">
      <c r="B69" s="3" t="s">
        <v>87</v>
      </c>
      <c r="C69" s="3">
        <v>28</v>
      </c>
    </row>
    <row r="70" spans="2:3">
      <c r="B70" s="3" t="s">
        <v>88</v>
      </c>
      <c r="C70" s="3">
        <v>19</v>
      </c>
    </row>
    <row r="71" spans="2:3">
      <c r="B71" s="3" t="s">
        <v>89</v>
      </c>
      <c r="C71" s="3">
        <v>33</v>
      </c>
    </row>
    <row r="72" spans="2:3">
      <c r="B72" s="3" t="s">
        <v>90</v>
      </c>
      <c r="C72" s="3">
        <v>21</v>
      </c>
    </row>
    <row r="73" spans="2:3">
      <c r="B73" s="3" t="s">
        <v>91</v>
      </c>
      <c r="C73" s="3">
        <v>29</v>
      </c>
    </row>
    <row r="74" spans="2:3">
      <c r="B74" s="3" t="s">
        <v>92</v>
      </c>
      <c r="C74" s="3">
        <v>34</v>
      </c>
    </row>
    <row r="75" spans="2:3">
      <c r="B75" s="3" t="s">
        <v>93</v>
      </c>
      <c r="C75" s="3">
        <v>13</v>
      </c>
    </row>
    <row r="76" spans="2:3">
      <c r="B76" s="3" t="s">
        <v>94</v>
      </c>
      <c r="C76" s="3">
        <v>28</v>
      </c>
    </row>
    <row r="77" spans="2:3">
      <c r="B77" s="3" t="s">
        <v>95</v>
      </c>
      <c r="C77" s="3">
        <v>40</v>
      </c>
    </row>
    <row r="78" spans="2:3">
      <c r="B78" s="3" t="s">
        <v>96</v>
      </c>
      <c r="C78" s="3">
        <v>18</v>
      </c>
    </row>
    <row r="79" spans="2:3">
      <c r="B79" s="3" t="s">
        <v>97</v>
      </c>
      <c r="C79" s="3">
        <v>37</v>
      </c>
    </row>
    <row r="80" spans="2:3">
      <c r="B80" s="3" t="s">
        <v>98</v>
      </c>
      <c r="C80" s="3">
        <v>15</v>
      </c>
    </row>
    <row r="81" spans="2:3">
      <c r="B81" s="3" t="s">
        <v>99</v>
      </c>
      <c r="C81" s="3">
        <v>13</v>
      </c>
    </row>
    <row r="82" spans="2:3">
      <c r="B82" s="3" t="s">
        <v>100</v>
      </c>
      <c r="C82" s="3">
        <v>10</v>
      </c>
    </row>
    <row r="83" spans="2:3">
      <c r="B83" s="3" t="s">
        <v>101</v>
      </c>
      <c r="C83" s="3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E17CD-F445-40F4-B539-DA44865E1FDC}">
  <dimension ref="B2:H83"/>
  <sheetViews>
    <sheetView topLeftCell="B1" zoomScale="160" zoomScaleNormal="160" workbookViewId="0">
      <selection activeCell="E3" sqref="E3"/>
    </sheetView>
  </sheetViews>
  <sheetFormatPr defaultRowHeight="14.4"/>
  <cols>
    <col min="2" max="2" width="28.44140625" customWidth="1"/>
    <col min="3" max="3" width="33" customWidth="1"/>
    <col min="5" max="5" width="17.6640625" style="6" bestFit="1" customWidth="1"/>
    <col min="6" max="6" width="16.44140625" style="6" customWidth="1"/>
  </cols>
  <sheetData>
    <row r="2" spans="2:8">
      <c r="B2" s="2" t="s">
        <v>12</v>
      </c>
      <c r="C2" s="2" t="s">
        <v>23</v>
      </c>
      <c r="E2" s="6" t="s">
        <v>111</v>
      </c>
      <c r="F2" s="19" t="s">
        <v>23</v>
      </c>
      <c r="H2" s="6" t="s">
        <v>102</v>
      </c>
    </row>
    <row r="3" spans="2:8">
      <c r="B3" s="3" t="s">
        <v>24</v>
      </c>
      <c r="C3" s="3">
        <v>25</v>
      </c>
      <c r="E3" s="6" t="str" cm="1">
        <f t="array" ref="E3:F5">INDEX(_xlfn.SORTBY(B3:C83, C3:C83, -1),
_xlfn.SEQUENCE(H3),
{1,2})</f>
        <v>Scott Williamson</v>
      </c>
      <c r="F3" s="6">
        <v>40</v>
      </c>
      <c r="H3" s="20">
        <v>3</v>
      </c>
    </row>
    <row r="4" spans="2:8">
      <c r="B4" s="3" t="s">
        <v>14</v>
      </c>
      <c r="C4" s="3">
        <v>12</v>
      </c>
      <c r="E4" s="6" t="str">
        <v>Kimberly Carter</v>
      </c>
      <c r="F4" s="6">
        <v>40</v>
      </c>
    </row>
    <row r="5" spans="2:8">
      <c r="B5" s="3" t="s">
        <v>15</v>
      </c>
      <c r="C5" s="3">
        <v>24</v>
      </c>
      <c r="E5" s="6" t="str">
        <v>Rick Wilson</v>
      </c>
      <c r="F5" s="6">
        <v>40</v>
      </c>
    </row>
    <row r="6" spans="2:8">
      <c r="B6" s="3" t="s">
        <v>25</v>
      </c>
      <c r="C6" s="3">
        <v>37</v>
      </c>
    </row>
    <row r="7" spans="2:8">
      <c r="B7" s="3" t="s">
        <v>17</v>
      </c>
      <c r="C7" s="3">
        <v>31</v>
      </c>
    </row>
    <row r="8" spans="2:8">
      <c r="B8" s="3" t="s">
        <v>26</v>
      </c>
      <c r="C8" s="3">
        <v>26</v>
      </c>
    </row>
    <row r="9" spans="2:8">
      <c r="B9" s="3" t="s">
        <v>27</v>
      </c>
      <c r="C9" s="3">
        <v>33</v>
      </c>
    </row>
    <row r="10" spans="2:8">
      <c r="B10" s="3" t="s">
        <v>28</v>
      </c>
      <c r="C10" s="3">
        <v>36</v>
      </c>
    </row>
    <row r="11" spans="2:8">
      <c r="B11" s="3" t="s">
        <v>29</v>
      </c>
      <c r="C11" s="3">
        <v>11</v>
      </c>
    </row>
    <row r="12" spans="2:8">
      <c r="B12" s="3" t="s">
        <v>30</v>
      </c>
      <c r="C12" s="3">
        <v>37</v>
      </c>
    </row>
    <row r="13" spans="2:8">
      <c r="B13" s="3" t="s">
        <v>31</v>
      </c>
      <c r="C13" s="3">
        <v>39</v>
      </c>
    </row>
    <row r="14" spans="2:8">
      <c r="B14" s="3" t="s">
        <v>32</v>
      </c>
      <c r="C14" s="3">
        <v>38</v>
      </c>
    </row>
    <row r="15" spans="2:8">
      <c r="B15" s="3" t="s">
        <v>33</v>
      </c>
      <c r="C15" s="3">
        <v>22</v>
      </c>
    </row>
    <row r="16" spans="2:8">
      <c r="B16" s="3" t="s">
        <v>34</v>
      </c>
      <c r="C16" s="3">
        <v>32</v>
      </c>
    </row>
    <row r="17" spans="2:3">
      <c r="B17" s="3" t="s">
        <v>35</v>
      </c>
      <c r="C17" s="3">
        <v>25</v>
      </c>
    </row>
    <row r="18" spans="2:3">
      <c r="B18" s="3" t="s">
        <v>36</v>
      </c>
      <c r="C18" s="3">
        <v>25</v>
      </c>
    </row>
    <row r="19" spans="2:3">
      <c r="B19" s="3" t="s">
        <v>37</v>
      </c>
      <c r="C19" s="3">
        <v>15</v>
      </c>
    </row>
    <row r="20" spans="2:3">
      <c r="B20" s="3" t="s">
        <v>38</v>
      </c>
      <c r="C20" s="3">
        <v>33</v>
      </c>
    </row>
    <row r="21" spans="2:3">
      <c r="B21" s="3" t="s">
        <v>39</v>
      </c>
      <c r="C21" s="3">
        <v>36</v>
      </c>
    </row>
    <row r="22" spans="2:3">
      <c r="B22" s="3" t="s">
        <v>40</v>
      </c>
      <c r="C22" s="3">
        <v>20</v>
      </c>
    </row>
    <row r="23" spans="2:3">
      <c r="B23" s="3" t="s">
        <v>41</v>
      </c>
      <c r="C23" s="3">
        <v>38</v>
      </c>
    </row>
    <row r="24" spans="2:3">
      <c r="B24" s="3" t="s">
        <v>42</v>
      </c>
      <c r="C24" s="3">
        <v>14</v>
      </c>
    </row>
    <row r="25" spans="2:3">
      <c r="B25" s="3" t="s">
        <v>43</v>
      </c>
      <c r="C25" s="3">
        <v>20</v>
      </c>
    </row>
    <row r="26" spans="2:3">
      <c r="B26" s="3" t="s">
        <v>44</v>
      </c>
      <c r="C26" s="3">
        <v>39</v>
      </c>
    </row>
    <row r="27" spans="2:3">
      <c r="B27" s="3" t="s">
        <v>45</v>
      </c>
      <c r="C27" s="3">
        <v>34</v>
      </c>
    </row>
    <row r="28" spans="2:3">
      <c r="B28" s="3" t="s">
        <v>46</v>
      </c>
      <c r="C28" s="3">
        <v>26</v>
      </c>
    </row>
    <row r="29" spans="2:3">
      <c r="B29" s="3" t="s">
        <v>47</v>
      </c>
      <c r="C29" s="3">
        <v>20</v>
      </c>
    </row>
    <row r="30" spans="2:3">
      <c r="B30" s="3" t="s">
        <v>48</v>
      </c>
      <c r="C30" s="3">
        <v>29</v>
      </c>
    </row>
    <row r="31" spans="2:3">
      <c r="B31" s="3" t="s">
        <v>49</v>
      </c>
      <c r="C31" s="3">
        <v>35</v>
      </c>
    </row>
    <row r="32" spans="2:3">
      <c r="B32" s="3" t="s">
        <v>50</v>
      </c>
      <c r="C32" s="3">
        <v>24</v>
      </c>
    </row>
    <row r="33" spans="2:3">
      <c r="B33" s="3" t="s">
        <v>51</v>
      </c>
      <c r="C33" s="3">
        <v>30</v>
      </c>
    </row>
    <row r="34" spans="2:3">
      <c r="B34" s="3" t="s">
        <v>52</v>
      </c>
      <c r="C34" s="3">
        <v>24</v>
      </c>
    </row>
    <row r="35" spans="2:3">
      <c r="B35" s="3" t="s">
        <v>53</v>
      </c>
      <c r="C35" s="3">
        <v>17</v>
      </c>
    </row>
    <row r="36" spans="2:3">
      <c r="B36" s="3" t="s">
        <v>54</v>
      </c>
      <c r="C36" s="3">
        <v>30</v>
      </c>
    </row>
    <row r="37" spans="2:3">
      <c r="B37" s="3" t="s">
        <v>55</v>
      </c>
      <c r="C37" s="3">
        <v>26</v>
      </c>
    </row>
    <row r="38" spans="2:3">
      <c r="B38" s="3" t="s">
        <v>56</v>
      </c>
      <c r="C38" s="3">
        <v>28</v>
      </c>
    </row>
    <row r="39" spans="2:3">
      <c r="B39" s="3" t="s">
        <v>57</v>
      </c>
      <c r="C39" s="3">
        <v>28</v>
      </c>
    </row>
    <row r="40" spans="2:3">
      <c r="B40" s="3" t="s">
        <v>58</v>
      </c>
      <c r="C40" s="3">
        <v>40</v>
      </c>
    </row>
    <row r="41" spans="2:3">
      <c r="B41" s="3" t="s">
        <v>59</v>
      </c>
      <c r="C41" s="3">
        <v>37</v>
      </c>
    </row>
    <row r="42" spans="2:3">
      <c r="B42" s="3" t="s">
        <v>60</v>
      </c>
      <c r="C42" s="3">
        <v>14</v>
      </c>
    </row>
    <row r="43" spans="2:3">
      <c r="B43" s="3" t="s">
        <v>61</v>
      </c>
      <c r="C43" s="3">
        <v>13</v>
      </c>
    </row>
    <row r="44" spans="2:3">
      <c r="B44" s="3" t="s">
        <v>62</v>
      </c>
      <c r="C44" s="3">
        <v>13</v>
      </c>
    </row>
    <row r="45" spans="2:3">
      <c r="B45" s="3" t="s">
        <v>63</v>
      </c>
      <c r="C45" s="3">
        <v>18</v>
      </c>
    </row>
    <row r="46" spans="2:3">
      <c r="B46" s="3" t="s">
        <v>64</v>
      </c>
      <c r="C46" s="3">
        <v>29</v>
      </c>
    </row>
    <row r="47" spans="2:3">
      <c r="B47" s="3" t="s">
        <v>65</v>
      </c>
      <c r="C47" s="3">
        <v>14</v>
      </c>
    </row>
    <row r="48" spans="2:3">
      <c r="B48" s="3" t="s">
        <v>66</v>
      </c>
      <c r="C48" s="3">
        <v>33</v>
      </c>
    </row>
    <row r="49" spans="2:3">
      <c r="B49" s="3" t="s">
        <v>67</v>
      </c>
      <c r="C49" s="3">
        <v>40</v>
      </c>
    </row>
    <row r="50" spans="2:3">
      <c r="B50" s="3" t="s">
        <v>68</v>
      </c>
      <c r="C50" s="3">
        <v>29</v>
      </c>
    </row>
    <row r="51" spans="2:3">
      <c r="B51" s="3" t="s">
        <v>69</v>
      </c>
      <c r="C51" s="3">
        <v>37</v>
      </c>
    </row>
    <row r="52" spans="2:3">
      <c r="B52" s="3" t="s">
        <v>70</v>
      </c>
      <c r="C52" s="3">
        <v>37</v>
      </c>
    </row>
    <row r="53" spans="2:3">
      <c r="B53" s="3" t="s">
        <v>71</v>
      </c>
      <c r="C53" s="3">
        <v>10</v>
      </c>
    </row>
    <row r="54" spans="2:3">
      <c r="B54" s="3" t="s">
        <v>72</v>
      </c>
      <c r="C54" s="3">
        <v>39</v>
      </c>
    </row>
    <row r="55" spans="2:3">
      <c r="B55" s="3" t="s">
        <v>73</v>
      </c>
      <c r="C55" s="3">
        <v>31</v>
      </c>
    </row>
    <row r="56" spans="2:3">
      <c r="B56" s="3" t="s">
        <v>74</v>
      </c>
      <c r="C56" s="3">
        <v>17</v>
      </c>
    </row>
    <row r="57" spans="2:3">
      <c r="B57" s="3" t="s">
        <v>75</v>
      </c>
      <c r="C57" s="3">
        <v>23</v>
      </c>
    </row>
    <row r="58" spans="2:3">
      <c r="B58" s="3" t="s">
        <v>76</v>
      </c>
      <c r="C58" s="3">
        <v>31</v>
      </c>
    </row>
    <row r="59" spans="2:3">
      <c r="B59" s="3" t="s">
        <v>77</v>
      </c>
      <c r="C59" s="3">
        <v>32</v>
      </c>
    </row>
    <row r="60" spans="2:3">
      <c r="B60" s="3" t="s">
        <v>78</v>
      </c>
      <c r="C60" s="3">
        <v>38</v>
      </c>
    </row>
    <row r="61" spans="2:3">
      <c r="B61" s="3" t="s">
        <v>79</v>
      </c>
      <c r="C61" s="3">
        <v>22</v>
      </c>
    </row>
    <row r="62" spans="2:3">
      <c r="B62" s="3" t="s">
        <v>80</v>
      </c>
      <c r="C62" s="3">
        <v>19</v>
      </c>
    </row>
    <row r="63" spans="2:3">
      <c r="B63" s="3" t="s">
        <v>81</v>
      </c>
      <c r="C63" s="3">
        <v>33</v>
      </c>
    </row>
    <row r="64" spans="2:3">
      <c r="B64" s="3" t="s">
        <v>82</v>
      </c>
      <c r="C64" s="3">
        <v>30</v>
      </c>
    </row>
    <row r="65" spans="2:3">
      <c r="B65" s="3" t="s">
        <v>83</v>
      </c>
      <c r="C65" s="3">
        <v>25</v>
      </c>
    </row>
    <row r="66" spans="2:3">
      <c r="B66" s="3" t="s">
        <v>84</v>
      </c>
      <c r="C66" s="3">
        <v>29</v>
      </c>
    </row>
    <row r="67" spans="2:3">
      <c r="B67" s="3" t="s">
        <v>85</v>
      </c>
      <c r="C67" s="3">
        <v>25</v>
      </c>
    </row>
    <row r="68" spans="2:3">
      <c r="B68" s="3" t="s">
        <v>86</v>
      </c>
      <c r="C68" s="3">
        <v>12</v>
      </c>
    </row>
    <row r="69" spans="2:3">
      <c r="B69" s="3" t="s">
        <v>87</v>
      </c>
      <c r="C69" s="3">
        <v>28</v>
      </c>
    </row>
    <row r="70" spans="2:3">
      <c r="B70" s="3" t="s">
        <v>88</v>
      </c>
      <c r="C70" s="3">
        <v>19</v>
      </c>
    </row>
    <row r="71" spans="2:3">
      <c r="B71" s="3" t="s">
        <v>89</v>
      </c>
      <c r="C71" s="3">
        <v>33</v>
      </c>
    </row>
    <row r="72" spans="2:3">
      <c r="B72" s="3" t="s">
        <v>90</v>
      </c>
      <c r="C72" s="3">
        <v>21</v>
      </c>
    </row>
    <row r="73" spans="2:3">
      <c r="B73" s="3" t="s">
        <v>91</v>
      </c>
      <c r="C73" s="3">
        <v>29</v>
      </c>
    </row>
    <row r="74" spans="2:3">
      <c r="B74" s="3" t="s">
        <v>92</v>
      </c>
      <c r="C74" s="3">
        <v>34</v>
      </c>
    </row>
    <row r="75" spans="2:3">
      <c r="B75" s="3" t="s">
        <v>93</v>
      </c>
      <c r="C75" s="3">
        <v>13</v>
      </c>
    </row>
    <row r="76" spans="2:3">
      <c r="B76" s="3" t="s">
        <v>94</v>
      </c>
      <c r="C76" s="3">
        <v>28</v>
      </c>
    </row>
    <row r="77" spans="2:3">
      <c r="B77" s="3" t="s">
        <v>95</v>
      </c>
      <c r="C77" s="3">
        <v>40</v>
      </c>
    </row>
    <row r="78" spans="2:3">
      <c r="B78" s="3" t="s">
        <v>96</v>
      </c>
      <c r="C78" s="3">
        <v>18</v>
      </c>
    </row>
    <row r="79" spans="2:3">
      <c r="B79" s="3" t="s">
        <v>97</v>
      </c>
      <c r="C79" s="3">
        <v>37</v>
      </c>
    </row>
    <row r="80" spans="2:3">
      <c r="B80" s="3" t="s">
        <v>98</v>
      </c>
      <c r="C80" s="3">
        <v>15</v>
      </c>
    </row>
    <row r="81" spans="2:3">
      <c r="B81" s="3" t="s">
        <v>99</v>
      </c>
      <c r="C81" s="3">
        <v>13</v>
      </c>
    </row>
    <row r="82" spans="2:3">
      <c r="B82" s="3" t="s">
        <v>100</v>
      </c>
      <c r="C82" s="3">
        <v>10</v>
      </c>
    </row>
    <row r="83" spans="2:3">
      <c r="B83" s="3" t="s">
        <v>101</v>
      </c>
      <c r="C83" s="3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89B43-2EE4-41D2-A989-C0D9547E23A0}">
  <dimension ref="B2:F425"/>
  <sheetViews>
    <sheetView zoomScale="130" zoomScaleNormal="130" workbookViewId="0">
      <selection activeCell="F5" sqref="F5"/>
    </sheetView>
  </sheetViews>
  <sheetFormatPr defaultRowHeight="14.4"/>
  <cols>
    <col min="2" max="5" width="15.6640625" customWidth="1"/>
    <col min="6" max="6" width="45.109375" customWidth="1"/>
  </cols>
  <sheetData>
    <row r="2" spans="2:6" ht="39.6">
      <c r="B2" s="14" t="s">
        <v>103</v>
      </c>
      <c r="C2" s="14" t="s">
        <v>104</v>
      </c>
      <c r="D2" s="14" t="s">
        <v>105</v>
      </c>
      <c r="E2" s="14" t="s">
        <v>107</v>
      </c>
      <c r="F2" s="14" t="s">
        <v>106</v>
      </c>
    </row>
    <row r="3" spans="2:6">
      <c r="B3" s="13">
        <v>4.9000000000000004</v>
      </c>
      <c r="C3" s="13">
        <v>4.8</v>
      </c>
      <c r="D3" s="13">
        <v>5</v>
      </c>
      <c r="E3" s="13">
        <f>AVERAGE(B3:D3)</f>
        <v>4.8999999999999995</v>
      </c>
      <c r="F3" s="15"/>
    </row>
    <row r="4" spans="2:6">
      <c r="B4" s="13">
        <v>4.125</v>
      </c>
      <c r="C4" s="13">
        <v>4</v>
      </c>
      <c r="D4" s="13">
        <v>4.5</v>
      </c>
      <c r="E4" s="13">
        <f t="shared" ref="E4:E67" si="0">AVERAGE(B4:D4)</f>
        <v>4.208333333333333</v>
      </c>
      <c r="F4" s="15"/>
    </row>
    <row r="5" spans="2:6">
      <c r="B5" s="13">
        <v>5</v>
      </c>
      <c r="C5" s="13">
        <v>5</v>
      </c>
      <c r="D5" s="13">
        <v>2</v>
      </c>
      <c r="E5" s="13">
        <f t="shared" si="0"/>
        <v>4</v>
      </c>
      <c r="F5" s="15"/>
    </row>
    <row r="6" spans="2:6">
      <c r="B6" s="13">
        <v>4.125</v>
      </c>
      <c r="C6" s="13">
        <v>4</v>
      </c>
      <c r="D6" s="13">
        <v>4</v>
      </c>
      <c r="E6" s="13">
        <f t="shared" si="0"/>
        <v>4.041666666666667</v>
      </c>
      <c r="F6" s="15"/>
    </row>
    <row r="7" spans="2:6">
      <c r="B7" s="13">
        <v>5</v>
      </c>
      <c r="C7" s="13">
        <v>5</v>
      </c>
      <c r="D7" s="13">
        <v>5</v>
      </c>
      <c r="E7" s="13">
        <f t="shared" si="0"/>
        <v>5</v>
      </c>
      <c r="F7" s="15"/>
    </row>
    <row r="8" spans="2:6">
      <c r="B8" s="13">
        <v>5</v>
      </c>
      <c r="C8" s="13">
        <v>5</v>
      </c>
      <c r="D8" s="13">
        <v>5</v>
      </c>
      <c r="E8" s="13">
        <f t="shared" si="0"/>
        <v>5</v>
      </c>
      <c r="F8" s="15"/>
    </row>
    <row r="9" spans="2:6">
      <c r="B9" s="13">
        <v>3.875</v>
      </c>
      <c r="C9" s="13">
        <v>3.75</v>
      </c>
      <c r="D9" s="13">
        <v>4</v>
      </c>
      <c r="E9" s="13">
        <f t="shared" si="0"/>
        <v>3.875</v>
      </c>
      <c r="F9" s="15"/>
    </row>
    <row r="10" spans="2:6">
      <c r="B10" s="13">
        <v>4.375</v>
      </c>
      <c r="C10" s="13">
        <v>4</v>
      </c>
      <c r="D10" s="13">
        <v>4.5</v>
      </c>
      <c r="E10" s="13">
        <f t="shared" si="0"/>
        <v>4.291666666666667</v>
      </c>
      <c r="F10" s="15"/>
    </row>
    <row r="11" spans="2:6">
      <c r="B11" s="13">
        <v>3.375</v>
      </c>
      <c r="C11" s="13">
        <v>3.5</v>
      </c>
      <c r="D11" s="13">
        <v>3</v>
      </c>
      <c r="E11" s="13">
        <f t="shared" si="0"/>
        <v>3.2916666666666665</v>
      </c>
      <c r="F11" s="15"/>
    </row>
    <row r="12" spans="2:6">
      <c r="B12" s="13">
        <v>4.75</v>
      </c>
      <c r="C12" s="13">
        <v>4.75</v>
      </c>
      <c r="D12" s="13">
        <v>5</v>
      </c>
      <c r="E12" s="13">
        <f t="shared" si="0"/>
        <v>4.833333333333333</v>
      </c>
      <c r="F12" s="15"/>
    </row>
    <row r="13" spans="2:6">
      <c r="B13" s="13">
        <v>4</v>
      </c>
      <c r="C13" s="13">
        <v>4</v>
      </c>
      <c r="D13" s="13">
        <v>4</v>
      </c>
      <c r="E13" s="13">
        <f t="shared" si="0"/>
        <v>4</v>
      </c>
      <c r="F13" s="15"/>
    </row>
    <row r="14" spans="2:6">
      <c r="B14" s="13">
        <v>4</v>
      </c>
      <c r="C14" s="13">
        <v>4</v>
      </c>
      <c r="D14" s="13">
        <v>4</v>
      </c>
      <c r="E14" s="13">
        <f t="shared" si="0"/>
        <v>4</v>
      </c>
      <c r="F14" s="15"/>
    </row>
    <row r="15" spans="2:6">
      <c r="B15" s="13">
        <v>5</v>
      </c>
      <c r="C15" s="13">
        <v>5</v>
      </c>
      <c r="D15" s="13">
        <v>5</v>
      </c>
      <c r="E15" s="13">
        <f t="shared" si="0"/>
        <v>5</v>
      </c>
      <c r="F15" s="15"/>
    </row>
    <row r="16" spans="2:6">
      <c r="B16" s="13">
        <v>4.25</v>
      </c>
      <c r="C16" s="13">
        <v>4</v>
      </c>
      <c r="D16" s="13">
        <v>4</v>
      </c>
      <c r="E16" s="13">
        <f t="shared" si="0"/>
        <v>4.083333333333333</v>
      </c>
      <c r="F16" s="15"/>
    </row>
    <row r="17" spans="2:6">
      <c r="B17" s="13">
        <v>4</v>
      </c>
      <c r="C17" s="13">
        <v>4</v>
      </c>
      <c r="D17" s="13">
        <v>4</v>
      </c>
      <c r="E17" s="13">
        <f t="shared" si="0"/>
        <v>4</v>
      </c>
      <c r="F17" s="15"/>
    </row>
    <row r="18" spans="2:6">
      <c r="B18" s="13">
        <v>5</v>
      </c>
      <c r="C18" s="13">
        <v>5</v>
      </c>
      <c r="D18" s="13">
        <v>5</v>
      </c>
      <c r="E18" s="13">
        <f t="shared" si="0"/>
        <v>5</v>
      </c>
      <c r="F18" s="15"/>
    </row>
    <row r="19" spans="2:6">
      <c r="B19" s="13">
        <v>4.5</v>
      </c>
      <c r="C19" s="13">
        <v>4.25</v>
      </c>
      <c r="D19" s="13">
        <v>4.5</v>
      </c>
      <c r="E19" s="13">
        <f t="shared" si="0"/>
        <v>4.416666666666667</v>
      </c>
      <c r="F19" s="15"/>
    </row>
    <row r="20" spans="2:6">
      <c r="B20" s="13">
        <v>4.625</v>
      </c>
      <c r="C20" s="13">
        <v>4.25</v>
      </c>
      <c r="D20" s="13">
        <v>5</v>
      </c>
      <c r="E20" s="13">
        <f t="shared" si="0"/>
        <v>4.625</v>
      </c>
      <c r="F20" s="15"/>
    </row>
    <row r="21" spans="2:6">
      <c r="B21" s="13">
        <v>4.75</v>
      </c>
      <c r="C21" s="13">
        <v>5</v>
      </c>
      <c r="D21" s="13">
        <v>5</v>
      </c>
      <c r="E21" s="13">
        <f t="shared" si="0"/>
        <v>4.916666666666667</v>
      </c>
      <c r="F21" s="15"/>
    </row>
    <row r="22" spans="2:6">
      <c r="B22" s="13">
        <v>3.25</v>
      </c>
      <c r="C22" s="13">
        <v>2.75</v>
      </c>
      <c r="D22" s="13">
        <v>4</v>
      </c>
      <c r="E22" s="13">
        <f t="shared" si="0"/>
        <v>3.3333333333333335</v>
      </c>
      <c r="F22" s="15"/>
    </row>
    <row r="23" spans="2:6">
      <c r="B23" s="13">
        <v>5</v>
      </c>
      <c r="C23" s="13">
        <v>5</v>
      </c>
      <c r="D23" s="13">
        <v>5</v>
      </c>
      <c r="E23" s="13">
        <f t="shared" si="0"/>
        <v>5</v>
      </c>
      <c r="F23" s="15"/>
    </row>
    <row r="24" spans="2:6">
      <c r="B24" s="13">
        <v>4</v>
      </c>
      <c r="C24" s="13">
        <v>4</v>
      </c>
      <c r="D24" s="13">
        <v>4</v>
      </c>
      <c r="E24" s="13">
        <f t="shared" si="0"/>
        <v>4</v>
      </c>
      <c r="F24" s="15"/>
    </row>
    <row r="25" spans="2:6">
      <c r="B25" s="13">
        <v>4.25</v>
      </c>
      <c r="C25" s="13">
        <v>4.5</v>
      </c>
      <c r="D25" s="13">
        <v>4.5</v>
      </c>
      <c r="E25" s="13">
        <f t="shared" si="0"/>
        <v>4.416666666666667</v>
      </c>
      <c r="F25" s="15"/>
    </row>
    <row r="26" spans="2:6">
      <c r="B26" s="13">
        <v>4.125</v>
      </c>
      <c r="C26" s="13">
        <v>4</v>
      </c>
      <c r="D26" s="13">
        <v>4</v>
      </c>
      <c r="E26" s="13">
        <f t="shared" si="0"/>
        <v>4.041666666666667</v>
      </c>
      <c r="F26" s="15"/>
    </row>
    <row r="27" spans="2:6">
      <c r="B27" s="13">
        <v>5</v>
      </c>
      <c r="C27" s="13">
        <v>5</v>
      </c>
      <c r="D27" s="13">
        <v>5</v>
      </c>
      <c r="E27" s="13">
        <f t="shared" si="0"/>
        <v>5</v>
      </c>
      <c r="F27" s="15"/>
    </row>
    <row r="28" spans="2:6">
      <c r="B28" s="13">
        <v>5</v>
      </c>
      <c r="C28" s="13">
        <v>5</v>
      </c>
      <c r="D28" s="13">
        <v>5</v>
      </c>
      <c r="E28" s="13">
        <f t="shared" si="0"/>
        <v>5</v>
      </c>
      <c r="F28" s="15"/>
    </row>
    <row r="29" spans="2:6">
      <c r="B29" s="13">
        <v>4.75</v>
      </c>
      <c r="C29" s="13">
        <v>4.5</v>
      </c>
      <c r="D29" s="13">
        <v>5</v>
      </c>
      <c r="E29" s="13">
        <f t="shared" si="0"/>
        <v>4.75</v>
      </c>
      <c r="F29" s="15"/>
    </row>
    <row r="30" spans="2:6">
      <c r="B30" s="13">
        <v>4.875</v>
      </c>
      <c r="C30" s="13">
        <v>5</v>
      </c>
      <c r="D30" s="13">
        <v>5</v>
      </c>
      <c r="E30" s="13">
        <f t="shared" si="0"/>
        <v>4.958333333333333</v>
      </c>
      <c r="F30" s="15"/>
    </row>
    <row r="31" spans="2:6">
      <c r="B31" s="13">
        <v>4.375</v>
      </c>
      <c r="C31" s="13">
        <v>4</v>
      </c>
      <c r="D31" s="13">
        <v>4.5</v>
      </c>
      <c r="E31" s="13">
        <f t="shared" si="0"/>
        <v>4.291666666666667</v>
      </c>
      <c r="F31" s="15"/>
    </row>
    <row r="32" spans="2:6">
      <c r="B32" s="13">
        <v>5</v>
      </c>
      <c r="C32" s="13">
        <v>5</v>
      </c>
      <c r="D32" s="13">
        <v>5</v>
      </c>
      <c r="E32" s="13">
        <f t="shared" si="0"/>
        <v>5</v>
      </c>
      <c r="F32" s="15"/>
    </row>
    <row r="33" spans="2:6">
      <c r="B33" s="13">
        <v>4.625</v>
      </c>
      <c r="C33" s="13">
        <v>4.5</v>
      </c>
      <c r="D33" s="13">
        <v>5</v>
      </c>
      <c r="E33" s="13">
        <f t="shared" si="0"/>
        <v>4.708333333333333</v>
      </c>
      <c r="F33" s="15"/>
    </row>
    <row r="34" spans="2:6">
      <c r="B34" s="13">
        <v>4.5</v>
      </c>
      <c r="C34" s="13">
        <v>4.25</v>
      </c>
      <c r="D34" s="13">
        <v>5</v>
      </c>
      <c r="E34" s="13">
        <f t="shared" si="0"/>
        <v>4.583333333333333</v>
      </c>
      <c r="F34" s="15"/>
    </row>
    <row r="35" spans="2:6">
      <c r="B35" s="13">
        <v>5</v>
      </c>
      <c r="C35" s="13">
        <v>5</v>
      </c>
      <c r="D35" s="13">
        <v>5</v>
      </c>
      <c r="E35" s="13">
        <f t="shared" si="0"/>
        <v>5</v>
      </c>
      <c r="F35" s="15"/>
    </row>
    <row r="36" spans="2:6">
      <c r="B36" s="13">
        <v>5</v>
      </c>
      <c r="C36" s="13">
        <v>5</v>
      </c>
      <c r="D36" s="13">
        <v>5</v>
      </c>
      <c r="E36" s="13">
        <f t="shared" si="0"/>
        <v>5</v>
      </c>
      <c r="F36" s="15"/>
    </row>
    <row r="37" spans="2:6">
      <c r="B37" s="13">
        <v>4.125</v>
      </c>
      <c r="C37" s="13">
        <v>4.25</v>
      </c>
      <c r="D37" s="13">
        <v>5</v>
      </c>
      <c r="E37" s="13">
        <f t="shared" si="0"/>
        <v>4.458333333333333</v>
      </c>
      <c r="F37" s="15"/>
    </row>
    <row r="38" spans="2:6">
      <c r="B38" s="13">
        <v>4.25</v>
      </c>
      <c r="C38" s="13">
        <v>4</v>
      </c>
      <c r="D38" s="13">
        <v>4</v>
      </c>
      <c r="E38" s="13">
        <f t="shared" si="0"/>
        <v>4.083333333333333</v>
      </c>
      <c r="F38" s="15"/>
    </row>
    <row r="39" spans="2:6">
      <c r="B39" s="13">
        <v>4.875</v>
      </c>
      <c r="C39" s="13">
        <v>5</v>
      </c>
      <c r="D39" s="13">
        <v>4.5</v>
      </c>
      <c r="E39" s="13">
        <f t="shared" si="0"/>
        <v>4.791666666666667</v>
      </c>
      <c r="F39" s="15"/>
    </row>
    <row r="40" spans="2:6">
      <c r="B40" s="13">
        <v>4.625</v>
      </c>
      <c r="C40" s="13">
        <v>4.5</v>
      </c>
      <c r="D40" s="13">
        <v>4.5</v>
      </c>
      <c r="E40" s="13">
        <f t="shared" si="0"/>
        <v>4.541666666666667</v>
      </c>
      <c r="F40" s="15"/>
    </row>
    <row r="41" spans="2:6">
      <c r="B41" s="13">
        <v>4.125</v>
      </c>
      <c r="C41" s="13">
        <v>4</v>
      </c>
      <c r="D41" s="13">
        <v>4</v>
      </c>
      <c r="E41" s="13">
        <f t="shared" si="0"/>
        <v>4.041666666666667</v>
      </c>
      <c r="F41" s="15"/>
    </row>
    <row r="42" spans="2:6">
      <c r="B42" s="13">
        <v>4.75</v>
      </c>
      <c r="C42" s="13">
        <v>4.75</v>
      </c>
      <c r="D42" s="13">
        <v>5</v>
      </c>
      <c r="E42" s="13">
        <f t="shared" si="0"/>
        <v>4.833333333333333</v>
      </c>
      <c r="F42" s="15"/>
    </row>
    <row r="43" spans="2:6">
      <c r="B43" s="13">
        <v>4.125</v>
      </c>
      <c r="C43" s="13">
        <v>4</v>
      </c>
      <c r="D43" s="13">
        <v>4.5</v>
      </c>
      <c r="E43" s="13">
        <f t="shared" si="0"/>
        <v>4.208333333333333</v>
      </c>
      <c r="F43" s="15"/>
    </row>
    <row r="44" spans="2:6">
      <c r="B44" s="13">
        <v>4.625</v>
      </c>
      <c r="C44" s="13">
        <v>4.5</v>
      </c>
      <c r="D44" s="13">
        <v>5</v>
      </c>
      <c r="E44" s="13">
        <f t="shared" si="0"/>
        <v>4.708333333333333</v>
      </c>
      <c r="F44" s="15"/>
    </row>
    <row r="45" spans="2:6">
      <c r="B45" s="13">
        <v>4.625</v>
      </c>
      <c r="C45" s="13">
        <v>5</v>
      </c>
      <c r="D45" s="13">
        <v>4.5</v>
      </c>
      <c r="E45" s="13">
        <f t="shared" si="0"/>
        <v>4.708333333333333</v>
      </c>
      <c r="F45" s="15"/>
    </row>
    <row r="46" spans="2:6">
      <c r="B46" s="13">
        <v>3.625</v>
      </c>
      <c r="C46" s="13">
        <v>3.75</v>
      </c>
      <c r="D46" s="13">
        <v>4</v>
      </c>
      <c r="E46" s="13">
        <f t="shared" si="0"/>
        <v>3.7916666666666665</v>
      </c>
      <c r="F46" s="15"/>
    </row>
    <row r="47" spans="2:6">
      <c r="B47" s="13">
        <v>5</v>
      </c>
      <c r="C47" s="13">
        <v>5</v>
      </c>
      <c r="D47" s="13">
        <v>5</v>
      </c>
      <c r="E47" s="13">
        <f t="shared" si="0"/>
        <v>5</v>
      </c>
      <c r="F47" s="15"/>
    </row>
    <row r="48" spans="2:6">
      <c r="B48" s="13">
        <v>4.625</v>
      </c>
      <c r="C48" s="13">
        <v>4.75</v>
      </c>
      <c r="D48" s="13">
        <v>5</v>
      </c>
      <c r="E48" s="13">
        <f t="shared" si="0"/>
        <v>4.791666666666667</v>
      </c>
      <c r="F48" s="15"/>
    </row>
    <row r="49" spans="2:6">
      <c r="B49" s="13">
        <v>3.625</v>
      </c>
      <c r="C49" s="13">
        <v>4</v>
      </c>
      <c r="D49" s="13">
        <v>4</v>
      </c>
      <c r="E49" s="13">
        <f t="shared" si="0"/>
        <v>3.875</v>
      </c>
      <c r="F49" s="15"/>
    </row>
    <row r="50" spans="2:6">
      <c r="B50" s="13">
        <v>4.125</v>
      </c>
      <c r="C50" s="13">
        <v>4</v>
      </c>
      <c r="D50" s="13">
        <v>4.5</v>
      </c>
      <c r="E50" s="13">
        <f t="shared" si="0"/>
        <v>4.208333333333333</v>
      </c>
      <c r="F50" s="15"/>
    </row>
    <row r="51" spans="2:6">
      <c r="B51" s="13">
        <v>4</v>
      </c>
      <c r="C51" s="13">
        <v>4</v>
      </c>
      <c r="D51" s="13">
        <v>4</v>
      </c>
      <c r="E51" s="13">
        <f t="shared" si="0"/>
        <v>4</v>
      </c>
      <c r="F51" s="15"/>
    </row>
    <row r="52" spans="2:6">
      <c r="B52" s="13">
        <v>4.125</v>
      </c>
      <c r="C52" s="13">
        <v>4</v>
      </c>
      <c r="D52" s="13">
        <v>4.5</v>
      </c>
      <c r="E52" s="13">
        <f t="shared" si="0"/>
        <v>4.208333333333333</v>
      </c>
      <c r="F52" s="15"/>
    </row>
    <row r="53" spans="2:6">
      <c r="B53" s="13">
        <v>3.875</v>
      </c>
      <c r="C53" s="13">
        <v>4</v>
      </c>
      <c r="D53" s="13">
        <v>4</v>
      </c>
      <c r="E53" s="13">
        <f t="shared" si="0"/>
        <v>3.9583333333333335</v>
      </c>
      <c r="F53" s="15"/>
    </row>
    <row r="54" spans="2:6">
      <c r="B54" s="13">
        <v>5</v>
      </c>
      <c r="C54" s="13">
        <v>5</v>
      </c>
      <c r="D54" s="13">
        <v>5</v>
      </c>
      <c r="E54" s="13">
        <f t="shared" si="0"/>
        <v>5</v>
      </c>
      <c r="F54" s="15"/>
    </row>
    <row r="55" spans="2:6">
      <c r="B55" s="13">
        <v>4.25</v>
      </c>
      <c r="C55" s="13">
        <v>4</v>
      </c>
      <c r="D55" s="13">
        <v>4.5</v>
      </c>
      <c r="E55" s="13">
        <f t="shared" si="0"/>
        <v>4.25</v>
      </c>
      <c r="F55" s="15"/>
    </row>
    <row r="56" spans="2:6">
      <c r="B56" s="13">
        <v>4.375</v>
      </c>
      <c r="C56" s="13">
        <v>4.25</v>
      </c>
      <c r="D56" s="13">
        <v>4</v>
      </c>
      <c r="E56" s="13">
        <f t="shared" si="0"/>
        <v>4.208333333333333</v>
      </c>
      <c r="F56" s="15"/>
    </row>
    <row r="57" spans="2:6">
      <c r="B57" s="13">
        <v>5</v>
      </c>
      <c r="C57" s="13">
        <v>5</v>
      </c>
      <c r="D57" s="13">
        <v>5</v>
      </c>
      <c r="E57" s="13">
        <f t="shared" si="0"/>
        <v>5</v>
      </c>
      <c r="F57" s="15"/>
    </row>
    <row r="58" spans="2:6">
      <c r="B58" s="13">
        <v>3.75</v>
      </c>
      <c r="C58" s="13">
        <v>4</v>
      </c>
      <c r="D58" s="13">
        <v>4</v>
      </c>
      <c r="E58" s="13">
        <f t="shared" si="0"/>
        <v>3.9166666666666665</v>
      </c>
      <c r="F58" s="15"/>
    </row>
    <row r="59" spans="2:6">
      <c r="B59" s="13">
        <v>4.75</v>
      </c>
      <c r="C59" s="13">
        <v>4.75</v>
      </c>
      <c r="D59" s="13">
        <v>5</v>
      </c>
      <c r="E59" s="13">
        <f t="shared" si="0"/>
        <v>4.833333333333333</v>
      </c>
      <c r="F59" s="15"/>
    </row>
    <row r="60" spans="2:6">
      <c r="B60" s="13">
        <v>4.75</v>
      </c>
      <c r="C60" s="13">
        <v>5</v>
      </c>
      <c r="D60" s="13">
        <v>4.5</v>
      </c>
      <c r="E60" s="13">
        <f t="shared" si="0"/>
        <v>4.75</v>
      </c>
      <c r="F60" s="15"/>
    </row>
    <row r="61" spans="2:6">
      <c r="B61" s="13">
        <v>4.75</v>
      </c>
      <c r="C61" s="13">
        <v>5</v>
      </c>
      <c r="D61" s="13">
        <v>5</v>
      </c>
      <c r="E61" s="13">
        <f t="shared" si="0"/>
        <v>4.916666666666667</v>
      </c>
      <c r="F61" s="15"/>
    </row>
    <row r="62" spans="2:6">
      <c r="B62" s="13">
        <v>3.5</v>
      </c>
      <c r="C62" s="13">
        <v>3.5</v>
      </c>
      <c r="D62" s="13">
        <v>4</v>
      </c>
      <c r="E62" s="13">
        <f t="shared" si="0"/>
        <v>3.6666666666666665</v>
      </c>
      <c r="F62" s="15"/>
    </row>
    <row r="63" spans="2:6">
      <c r="B63" s="13">
        <v>4.25</v>
      </c>
      <c r="C63" s="13">
        <v>4.75</v>
      </c>
      <c r="D63" s="13">
        <v>4.5</v>
      </c>
      <c r="E63" s="13">
        <f t="shared" si="0"/>
        <v>4.5</v>
      </c>
      <c r="F63" s="15"/>
    </row>
    <row r="64" spans="2:6">
      <c r="B64" s="13">
        <v>5</v>
      </c>
      <c r="C64" s="13">
        <v>5</v>
      </c>
      <c r="D64" s="13">
        <v>5</v>
      </c>
      <c r="E64" s="13">
        <f t="shared" si="0"/>
        <v>5</v>
      </c>
      <c r="F64" s="15"/>
    </row>
    <row r="65" spans="2:6">
      <c r="B65" s="13">
        <v>5</v>
      </c>
      <c r="C65" s="13">
        <v>5</v>
      </c>
      <c r="D65" s="13">
        <v>5</v>
      </c>
      <c r="E65" s="13">
        <f t="shared" si="0"/>
        <v>5</v>
      </c>
      <c r="F65" s="15"/>
    </row>
    <row r="66" spans="2:6">
      <c r="B66" s="13">
        <v>4.5</v>
      </c>
      <c r="C66" s="13">
        <v>4.75</v>
      </c>
      <c r="D66" s="13">
        <v>4.5</v>
      </c>
      <c r="E66" s="13">
        <f t="shared" si="0"/>
        <v>4.583333333333333</v>
      </c>
      <c r="F66" s="15"/>
    </row>
    <row r="67" spans="2:6">
      <c r="B67" s="13">
        <v>4.5</v>
      </c>
      <c r="C67" s="13">
        <v>4.75</v>
      </c>
      <c r="D67" s="13">
        <v>4</v>
      </c>
      <c r="E67" s="13">
        <f t="shared" si="0"/>
        <v>4.416666666666667</v>
      </c>
      <c r="F67" s="15"/>
    </row>
    <row r="68" spans="2:6">
      <c r="B68" s="13">
        <v>5</v>
      </c>
      <c r="C68" s="13">
        <v>5</v>
      </c>
      <c r="D68" s="13">
        <v>5</v>
      </c>
      <c r="E68" s="13">
        <f t="shared" ref="E68:E131" si="1">AVERAGE(B68:D68)</f>
        <v>5</v>
      </c>
      <c r="F68" s="15"/>
    </row>
    <row r="69" spans="2:6">
      <c r="B69" s="13">
        <v>4.875</v>
      </c>
      <c r="C69" s="13">
        <v>5</v>
      </c>
      <c r="D69" s="13">
        <v>5</v>
      </c>
      <c r="E69" s="13">
        <f t="shared" si="1"/>
        <v>4.958333333333333</v>
      </c>
      <c r="F69" s="15"/>
    </row>
    <row r="70" spans="2:6">
      <c r="B70" s="13">
        <v>4.875</v>
      </c>
      <c r="C70" s="13">
        <v>5</v>
      </c>
      <c r="D70" s="13">
        <v>5</v>
      </c>
      <c r="E70" s="13">
        <f t="shared" si="1"/>
        <v>4.958333333333333</v>
      </c>
      <c r="F70" s="15"/>
    </row>
    <row r="71" spans="2:6">
      <c r="B71" s="13">
        <v>4.125</v>
      </c>
      <c r="C71" s="13">
        <v>4</v>
      </c>
      <c r="D71" s="13">
        <v>5</v>
      </c>
      <c r="E71" s="13">
        <f t="shared" si="1"/>
        <v>4.375</v>
      </c>
      <c r="F71" s="15"/>
    </row>
    <row r="72" spans="2:6">
      <c r="B72" s="13">
        <v>4.25</v>
      </c>
      <c r="C72" s="13">
        <v>4.5</v>
      </c>
      <c r="D72" s="13">
        <v>5</v>
      </c>
      <c r="E72" s="13">
        <f t="shared" si="1"/>
        <v>4.583333333333333</v>
      </c>
      <c r="F72" s="15"/>
    </row>
    <row r="73" spans="2:6">
      <c r="B73" s="13">
        <v>3.625</v>
      </c>
      <c r="C73" s="13">
        <v>3.75</v>
      </c>
      <c r="D73" s="13">
        <v>4</v>
      </c>
      <c r="E73" s="13">
        <f t="shared" si="1"/>
        <v>3.7916666666666665</v>
      </c>
      <c r="F73" s="15"/>
    </row>
    <row r="74" spans="2:6">
      <c r="B74" s="13">
        <v>5</v>
      </c>
      <c r="C74" s="13">
        <v>5</v>
      </c>
      <c r="D74" s="13">
        <v>5</v>
      </c>
      <c r="E74" s="13">
        <f t="shared" si="1"/>
        <v>5</v>
      </c>
      <c r="F74" s="15"/>
    </row>
    <row r="75" spans="2:6">
      <c r="B75" s="13">
        <v>4.875</v>
      </c>
      <c r="C75" s="13">
        <v>4.75</v>
      </c>
      <c r="D75" s="13">
        <v>5</v>
      </c>
      <c r="E75" s="13">
        <f t="shared" si="1"/>
        <v>4.875</v>
      </c>
      <c r="F75" s="15"/>
    </row>
    <row r="76" spans="2:6">
      <c r="B76" s="13">
        <v>4.8571428571428568</v>
      </c>
      <c r="C76" s="13">
        <v>5</v>
      </c>
      <c r="D76" s="13">
        <v>5</v>
      </c>
      <c r="E76" s="13">
        <f t="shared" si="1"/>
        <v>4.9523809523809526</v>
      </c>
      <c r="F76" s="15"/>
    </row>
    <row r="77" spans="2:6">
      <c r="B77" s="13">
        <v>5</v>
      </c>
      <c r="C77" s="13">
        <v>5</v>
      </c>
      <c r="D77" s="13">
        <v>5</v>
      </c>
      <c r="E77" s="13">
        <f t="shared" si="1"/>
        <v>5</v>
      </c>
      <c r="F77" s="15"/>
    </row>
    <row r="78" spans="2:6">
      <c r="B78" s="13">
        <v>4.75</v>
      </c>
      <c r="C78" s="13">
        <v>5</v>
      </c>
      <c r="D78" s="13">
        <v>4.5</v>
      </c>
      <c r="E78" s="13">
        <f t="shared" si="1"/>
        <v>4.75</v>
      </c>
      <c r="F78" s="15"/>
    </row>
    <row r="79" spans="2:6">
      <c r="B79" s="13">
        <v>5</v>
      </c>
      <c r="C79" s="13">
        <v>5</v>
      </c>
      <c r="D79" s="13">
        <v>5</v>
      </c>
      <c r="E79" s="13">
        <f t="shared" si="1"/>
        <v>5</v>
      </c>
      <c r="F79" s="15"/>
    </row>
    <row r="80" spans="2:6">
      <c r="B80" s="13">
        <v>4</v>
      </c>
      <c r="C80" s="13">
        <v>4</v>
      </c>
      <c r="D80" s="13">
        <v>5</v>
      </c>
      <c r="E80" s="13">
        <f t="shared" si="1"/>
        <v>4.333333333333333</v>
      </c>
      <c r="F80" s="15"/>
    </row>
    <row r="81" spans="2:6">
      <c r="B81" s="13">
        <v>4.25</v>
      </c>
      <c r="C81" s="13">
        <v>4.25</v>
      </c>
      <c r="D81" s="13">
        <v>4.5</v>
      </c>
      <c r="E81" s="13">
        <f t="shared" si="1"/>
        <v>4.333333333333333</v>
      </c>
      <c r="F81" s="15"/>
    </row>
    <row r="82" spans="2:6">
      <c r="B82" s="13">
        <v>5</v>
      </c>
      <c r="C82" s="13">
        <v>5</v>
      </c>
      <c r="D82" s="13">
        <v>5</v>
      </c>
      <c r="E82" s="13">
        <f t="shared" si="1"/>
        <v>5</v>
      </c>
      <c r="F82" s="15"/>
    </row>
    <row r="83" spans="2:6">
      <c r="B83" s="13">
        <v>5</v>
      </c>
      <c r="C83" s="13">
        <v>5</v>
      </c>
      <c r="D83" s="13">
        <v>5</v>
      </c>
      <c r="E83" s="13">
        <f t="shared" si="1"/>
        <v>5</v>
      </c>
      <c r="F83" s="15"/>
    </row>
    <row r="84" spans="2:6">
      <c r="B84" s="13">
        <v>4</v>
      </c>
      <c r="C84" s="13">
        <v>4</v>
      </c>
      <c r="D84" s="13">
        <v>4.5</v>
      </c>
      <c r="E84" s="13">
        <f t="shared" si="1"/>
        <v>4.166666666666667</v>
      </c>
      <c r="F84" s="15"/>
    </row>
    <row r="85" spans="2:6">
      <c r="B85" s="13">
        <v>4.125</v>
      </c>
      <c r="C85" s="13">
        <v>4</v>
      </c>
      <c r="D85" s="13">
        <v>4.5</v>
      </c>
      <c r="E85" s="13">
        <f t="shared" si="1"/>
        <v>4.208333333333333</v>
      </c>
      <c r="F85" s="15"/>
    </row>
    <row r="86" spans="2:6">
      <c r="B86" s="13">
        <v>4</v>
      </c>
      <c r="C86" s="13">
        <v>4</v>
      </c>
      <c r="D86" s="13">
        <v>4</v>
      </c>
      <c r="E86" s="13">
        <f t="shared" si="1"/>
        <v>4</v>
      </c>
      <c r="F86" s="15"/>
    </row>
    <row r="87" spans="2:6">
      <c r="B87" s="13">
        <v>5</v>
      </c>
      <c r="C87" s="13">
        <v>5</v>
      </c>
      <c r="D87" s="13">
        <v>5</v>
      </c>
      <c r="E87" s="13">
        <f t="shared" si="1"/>
        <v>5</v>
      </c>
      <c r="F87" s="15"/>
    </row>
    <row r="88" spans="2:6">
      <c r="B88" s="13">
        <v>4.375</v>
      </c>
      <c r="C88" s="13">
        <v>4.5</v>
      </c>
      <c r="D88" s="13">
        <v>4.5</v>
      </c>
      <c r="E88" s="13">
        <f t="shared" si="1"/>
        <v>4.458333333333333</v>
      </c>
      <c r="F88" s="15"/>
    </row>
    <row r="89" spans="2:6">
      <c r="B89" s="13">
        <v>4.625</v>
      </c>
      <c r="C89" s="13">
        <v>4.75</v>
      </c>
      <c r="D89" s="13">
        <v>5</v>
      </c>
      <c r="E89" s="13">
        <f t="shared" si="1"/>
        <v>4.791666666666667</v>
      </c>
      <c r="F89" s="15"/>
    </row>
    <row r="90" spans="2:6">
      <c r="B90" s="13">
        <v>5</v>
      </c>
      <c r="C90" s="13">
        <v>5</v>
      </c>
      <c r="D90" s="13">
        <v>5</v>
      </c>
      <c r="E90" s="13">
        <f t="shared" si="1"/>
        <v>5</v>
      </c>
      <c r="F90" s="15"/>
    </row>
    <row r="91" spans="2:6">
      <c r="B91" s="13">
        <v>4.25</v>
      </c>
      <c r="C91" s="13">
        <v>4</v>
      </c>
      <c r="D91" s="13">
        <v>5</v>
      </c>
      <c r="E91" s="13">
        <f t="shared" si="1"/>
        <v>4.416666666666667</v>
      </c>
      <c r="F91" s="15"/>
    </row>
    <row r="92" spans="2:6">
      <c r="B92" s="13">
        <v>4.75</v>
      </c>
      <c r="C92" s="13">
        <v>5</v>
      </c>
      <c r="D92" s="13">
        <v>5</v>
      </c>
      <c r="E92" s="13">
        <f t="shared" si="1"/>
        <v>4.916666666666667</v>
      </c>
      <c r="F92" s="15"/>
    </row>
    <row r="93" spans="2:6">
      <c r="B93" s="13">
        <v>4.5</v>
      </c>
      <c r="C93" s="13">
        <v>4.25</v>
      </c>
      <c r="D93" s="13">
        <v>5</v>
      </c>
      <c r="E93" s="13">
        <f t="shared" si="1"/>
        <v>4.583333333333333</v>
      </c>
      <c r="F93" s="15"/>
    </row>
    <row r="94" spans="2:6">
      <c r="B94" s="13">
        <v>3.25</v>
      </c>
      <c r="C94" s="13">
        <v>3.25</v>
      </c>
      <c r="D94" s="13">
        <v>3</v>
      </c>
      <c r="E94" s="13">
        <f t="shared" si="1"/>
        <v>3.1666666666666665</v>
      </c>
      <c r="F94" s="15"/>
    </row>
    <row r="95" spans="2:6">
      <c r="B95" s="13">
        <v>5</v>
      </c>
      <c r="C95" s="13">
        <v>5</v>
      </c>
      <c r="D95" s="13">
        <v>5</v>
      </c>
      <c r="E95" s="13">
        <f t="shared" si="1"/>
        <v>5</v>
      </c>
      <c r="F95" s="15"/>
    </row>
    <row r="96" spans="2:6">
      <c r="B96" s="13">
        <v>4.125</v>
      </c>
      <c r="C96" s="13">
        <v>4</v>
      </c>
      <c r="D96" s="13">
        <v>3.5</v>
      </c>
      <c r="E96" s="13">
        <f t="shared" si="1"/>
        <v>3.875</v>
      </c>
      <c r="F96" s="15"/>
    </row>
    <row r="97" spans="2:6">
      <c r="B97" s="13">
        <v>4.5</v>
      </c>
      <c r="C97" s="13">
        <v>4.5</v>
      </c>
      <c r="D97" s="13">
        <v>5</v>
      </c>
      <c r="E97" s="13">
        <f t="shared" si="1"/>
        <v>4.666666666666667</v>
      </c>
      <c r="F97" s="15"/>
    </row>
    <row r="98" spans="2:6">
      <c r="B98" s="13">
        <v>4.125</v>
      </c>
      <c r="C98" s="13">
        <v>4</v>
      </c>
      <c r="D98" s="13">
        <v>4</v>
      </c>
      <c r="E98" s="13">
        <f t="shared" si="1"/>
        <v>4.041666666666667</v>
      </c>
      <c r="F98" s="15"/>
    </row>
    <row r="99" spans="2:6">
      <c r="B99" s="13">
        <v>3.75</v>
      </c>
      <c r="C99" s="13">
        <v>4</v>
      </c>
      <c r="D99" s="13">
        <v>4</v>
      </c>
      <c r="E99" s="13">
        <f t="shared" si="1"/>
        <v>3.9166666666666665</v>
      </c>
      <c r="F99" s="15"/>
    </row>
    <row r="100" spans="2:6">
      <c r="B100" s="13">
        <v>3.875</v>
      </c>
      <c r="C100" s="13">
        <v>4</v>
      </c>
      <c r="D100" s="13">
        <v>4</v>
      </c>
      <c r="E100" s="13">
        <f t="shared" si="1"/>
        <v>3.9583333333333335</v>
      </c>
      <c r="F100" s="15"/>
    </row>
    <row r="101" spans="2:6">
      <c r="B101" s="13">
        <v>4</v>
      </c>
      <c r="C101" s="13">
        <v>4</v>
      </c>
      <c r="D101" s="13">
        <v>4</v>
      </c>
      <c r="E101" s="13">
        <f t="shared" si="1"/>
        <v>4</v>
      </c>
      <c r="F101" s="15"/>
    </row>
    <row r="102" spans="2:6">
      <c r="B102" s="13">
        <v>4.375</v>
      </c>
      <c r="C102" s="13">
        <v>4</v>
      </c>
      <c r="D102" s="13">
        <v>4.5</v>
      </c>
      <c r="E102" s="13">
        <f t="shared" si="1"/>
        <v>4.291666666666667</v>
      </c>
      <c r="F102" s="15"/>
    </row>
    <row r="103" spans="2:6">
      <c r="B103" s="13">
        <v>4</v>
      </c>
      <c r="C103" s="13">
        <v>4</v>
      </c>
      <c r="D103" s="13">
        <v>4</v>
      </c>
      <c r="E103" s="13">
        <f t="shared" si="1"/>
        <v>4</v>
      </c>
      <c r="F103" s="15"/>
    </row>
    <row r="104" spans="2:6">
      <c r="B104" s="13">
        <v>5</v>
      </c>
      <c r="C104" s="13">
        <v>5</v>
      </c>
      <c r="D104" s="13">
        <v>5</v>
      </c>
      <c r="E104" s="13">
        <f t="shared" si="1"/>
        <v>5</v>
      </c>
      <c r="F104" s="15"/>
    </row>
    <row r="105" spans="2:6">
      <c r="B105" s="13">
        <v>3.75</v>
      </c>
      <c r="C105" s="13">
        <v>4</v>
      </c>
      <c r="D105" s="13">
        <v>4</v>
      </c>
      <c r="E105" s="13">
        <f t="shared" si="1"/>
        <v>3.9166666666666665</v>
      </c>
      <c r="F105" s="15"/>
    </row>
    <row r="106" spans="2:6">
      <c r="B106" s="13">
        <v>4</v>
      </c>
      <c r="C106" s="13">
        <v>4</v>
      </c>
      <c r="D106" s="13">
        <v>4</v>
      </c>
      <c r="E106" s="13">
        <f t="shared" si="1"/>
        <v>4</v>
      </c>
      <c r="F106" s="15"/>
    </row>
    <row r="107" spans="2:6">
      <c r="B107" s="13">
        <v>4.875</v>
      </c>
      <c r="C107" s="13">
        <v>5</v>
      </c>
      <c r="D107" s="13">
        <v>5</v>
      </c>
      <c r="E107" s="13">
        <f t="shared" si="1"/>
        <v>4.958333333333333</v>
      </c>
      <c r="F107" s="15"/>
    </row>
    <row r="108" spans="2:6">
      <c r="B108" s="13">
        <v>4.125</v>
      </c>
      <c r="C108" s="13">
        <v>4</v>
      </c>
      <c r="D108" s="13">
        <v>4.5</v>
      </c>
      <c r="E108" s="13">
        <f t="shared" si="1"/>
        <v>4.208333333333333</v>
      </c>
      <c r="F108" s="15"/>
    </row>
    <row r="109" spans="2:6">
      <c r="B109" s="13">
        <v>5</v>
      </c>
      <c r="C109" s="13">
        <v>5</v>
      </c>
      <c r="D109" s="13">
        <v>5</v>
      </c>
      <c r="E109" s="13">
        <f t="shared" si="1"/>
        <v>5</v>
      </c>
      <c r="F109" s="15"/>
    </row>
    <row r="110" spans="2:6">
      <c r="B110" s="13">
        <v>3.5</v>
      </c>
      <c r="C110" s="13">
        <v>3.25</v>
      </c>
      <c r="D110" s="13">
        <v>3.5</v>
      </c>
      <c r="E110" s="13">
        <f t="shared" si="1"/>
        <v>3.4166666666666665</v>
      </c>
      <c r="F110" s="15"/>
    </row>
    <row r="111" spans="2:6">
      <c r="B111" s="13">
        <v>5</v>
      </c>
      <c r="C111" s="13">
        <v>5</v>
      </c>
      <c r="D111" s="13">
        <v>5</v>
      </c>
      <c r="E111" s="13">
        <f t="shared" si="1"/>
        <v>5</v>
      </c>
      <c r="F111" s="15"/>
    </row>
    <row r="112" spans="2:6">
      <c r="B112" s="13">
        <v>4</v>
      </c>
      <c r="C112" s="13">
        <v>4</v>
      </c>
      <c r="D112" s="13">
        <v>4</v>
      </c>
      <c r="E112" s="13">
        <f t="shared" si="1"/>
        <v>4</v>
      </c>
      <c r="F112" s="15"/>
    </row>
    <row r="113" spans="2:6">
      <c r="B113" s="13">
        <v>4.25</v>
      </c>
      <c r="C113" s="13">
        <v>4</v>
      </c>
      <c r="D113" s="13">
        <v>4</v>
      </c>
      <c r="E113" s="13">
        <f t="shared" si="1"/>
        <v>4.083333333333333</v>
      </c>
      <c r="F113" s="15"/>
    </row>
    <row r="114" spans="2:6">
      <c r="B114" s="13">
        <v>5</v>
      </c>
      <c r="C114" s="13">
        <v>5</v>
      </c>
      <c r="D114" s="13">
        <v>5</v>
      </c>
      <c r="E114" s="13">
        <f t="shared" si="1"/>
        <v>5</v>
      </c>
      <c r="F114" s="15"/>
    </row>
    <row r="115" spans="2:6">
      <c r="B115" s="13">
        <v>3.875</v>
      </c>
      <c r="C115" s="13">
        <v>3.75</v>
      </c>
      <c r="D115" s="13">
        <v>4</v>
      </c>
      <c r="E115" s="13">
        <f t="shared" si="1"/>
        <v>3.875</v>
      </c>
      <c r="F115" s="15"/>
    </row>
    <row r="116" spans="2:6">
      <c r="B116" s="13">
        <v>4.875</v>
      </c>
      <c r="C116" s="13">
        <v>5</v>
      </c>
      <c r="D116" s="13">
        <v>4.5</v>
      </c>
      <c r="E116" s="13">
        <f t="shared" si="1"/>
        <v>4.791666666666667</v>
      </c>
      <c r="F116" s="15"/>
    </row>
    <row r="117" spans="2:6">
      <c r="B117" s="13">
        <v>4.125</v>
      </c>
      <c r="C117" s="13">
        <v>4</v>
      </c>
      <c r="D117" s="13">
        <v>4.5</v>
      </c>
      <c r="E117" s="13">
        <f t="shared" si="1"/>
        <v>4.208333333333333</v>
      </c>
      <c r="F117" s="15"/>
    </row>
    <row r="118" spans="2:6">
      <c r="B118" s="13">
        <v>4.5</v>
      </c>
      <c r="C118" s="13">
        <v>4.5</v>
      </c>
      <c r="D118" s="13">
        <v>4.5</v>
      </c>
      <c r="E118" s="13">
        <f t="shared" si="1"/>
        <v>4.5</v>
      </c>
      <c r="F118" s="15"/>
    </row>
    <row r="119" spans="2:6">
      <c r="B119" s="13">
        <v>4.75</v>
      </c>
      <c r="C119" s="13">
        <v>4.75</v>
      </c>
      <c r="D119" s="13">
        <v>4.5</v>
      </c>
      <c r="E119" s="13">
        <f t="shared" si="1"/>
        <v>4.666666666666667</v>
      </c>
      <c r="F119" s="15"/>
    </row>
    <row r="120" spans="2:6">
      <c r="B120" s="13">
        <v>4.75</v>
      </c>
      <c r="C120" s="13">
        <v>5</v>
      </c>
      <c r="D120" s="13">
        <v>5</v>
      </c>
      <c r="E120" s="13">
        <f t="shared" si="1"/>
        <v>4.916666666666667</v>
      </c>
      <c r="F120" s="15"/>
    </row>
    <row r="121" spans="2:6">
      <c r="B121" s="13">
        <v>5</v>
      </c>
      <c r="C121" s="13">
        <v>5</v>
      </c>
      <c r="D121" s="13">
        <v>5</v>
      </c>
      <c r="E121" s="13">
        <f t="shared" si="1"/>
        <v>5</v>
      </c>
      <c r="F121" s="15"/>
    </row>
    <row r="122" spans="2:6">
      <c r="B122" s="13">
        <v>5</v>
      </c>
      <c r="C122" s="13">
        <v>5</v>
      </c>
      <c r="D122" s="13">
        <v>5</v>
      </c>
      <c r="E122" s="13">
        <f t="shared" si="1"/>
        <v>5</v>
      </c>
      <c r="F122" s="15"/>
    </row>
    <row r="123" spans="2:6">
      <c r="B123" s="13">
        <v>5</v>
      </c>
      <c r="C123" s="13">
        <v>5</v>
      </c>
      <c r="D123" s="13">
        <v>5</v>
      </c>
      <c r="E123" s="13">
        <f t="shared" si="1"/>
        <v>5</v>
      </c>
      <c r="F123" s="15"/>
    </row>
    <row r="124" spans="2:6">
      <c r="B124" s="13">
        <v>4</v>
      </c>
      <c r="C124" s="13">
        <v>4</v>
      </c>
      <c r="D124" s="13">
        <v>4</v>
      </c>
      <c r="E124" s="13">
        <f t="shared" si="1"/>
        <v>4</v>
      </c>
      <c r="F124" s="15"/>
    </row>
    <row r="125" spans="2:6">
      <c r="B125" s="13">
        <v>4.25</v>
      </c>
      <c r="C125" s="13">
        <v>4</v>
      </c>
      <c r="D125" s="13">
        <v>4</v>
      </c>
      <c r="E125" s="13">
        <f t="shared" si="1"/>
        <v>4.083333333333333</v>
      </c>
      <c r="F125" s="15"/>
    </row>
    <row r="126" spans="2:6">
      <c r="B126" s="13">
        <v>5</v>
      </c>
      <c r="C126" s="13">
        <v>5</v>
      </c>
      <c r="D126" s="13">
        <v>5</v>
      </c>
      <c r="E126" s="13">
        <f t="shared" si="1"/>
        <v>5</v>
      </c>
      <c r="F126" s="15"/>
    </row>
    <row r="127" spans="2:6">
      <c r="B127" s="13">
        <v>3.75</v>
      </c>
      <c r="C127" s="13">
        <v>4</v>
      </c>
      <c r="D127" s="13">
        <v>3.5</v>
      </c>
      <c r="E127" s="13">
        <f t="shared" si="1"/>
        <v>3.75</v>
      </c>
      <c r="F127" s="15"/>
    </row>
    <row r="128" spans="2:6">
      <c r="B128" s="13">
        <v>5</v>
      </c>
      <c r="C128" s="13">
        <v>5</v>
      </c>
      <c r="D128" s="13">
        <v>5</v>
      </c>
      <c r="E128" s="13">
        <f t="shared" si="1"/>
        <v>5</v>
      </c>
      <c r="F128" s="15"/>
    </row>
    <row r="129" spans="2:6">
      <c r="B129" s="13">
        <v>5</v>
      </c>
      <c r="C129" s="13">
        <v>5</v>
      </c>
      <c r="D129" s="13">
        <v>5</v>
      </c>
      <c r="E129" s="13">
        <f t="shared" si="1"/>
        <v>5</v>
      </c>
      <c r="F129" s="15"/>
    </row>
    <row r="130" spans="2:6">
      <c r="B130" s="13">
        <v>4.875</v>
      </c>
      <c r="C130" s="13">
        <v>5</v>
      </c>
      <c r="D130" s="13">
        <v>4.5</v>
      </c>
      <c r="E130" s="13">
        <f t="shared" si="1"/>
        <v>4.791666666666667</v>
      </c>
      <c r="F130" s="15"/>
    </row>
    <row r="131" spans="2:6">
      <c r="B131" s="13">
        <v>5</v>
      </c>
      <c r="C131" s="13">
        <v>5</v>
      </c>
      <c r="D131" s="13">
        <v>5</v>
      </c>
      <c r="E131" s="13">
        <f t="shared" si="1"/>
        <v>5</v>
      </c>
      <c r="F131" s="15"/>
    </row>
    <row r="132" spans="2:6">
      <c r="B132" s="13">
        <v>4</v>
      </c>
      <c r="C132" s="13">
        <v>4</v>
      </c>
      <c r="D132" s="13">
        <v>4</v>
      </c>
      <c r="E132" s="13">
        <f t="shared" ref="E132:E195" si="2">AVERAGE(B132:D132)</f>
        <v>4</v>
      </c>
      <c r="F132" s="15"/>
    </row>
    <row r="133" spans="2:6">
      <c r="B133" s="13">
        <v>4.5</v>
      </c>
      <c r="C133" s="13">
        <v>4.5</v>
      </c>
      <c r="D133" s="13">
        <v>4</v>
      </c>
      <c r="E133" s="13">
        <f t="shared" si="2"/>
        <v>4.333333333333333</v>
      </c>
      <c r="F133" s="15"/>
    </row>
    <row r="134" spans="2:6">
      <c r="B134" s="13">
        <v>4.7142857142857144</v>
      </c>
      <c r="C134" s="13">
        <v>4.666666666666667</v>
      </c>
      <c r="D134" s="13">
        <v>4.5</v>
      </c>
      <c r="E134" s="13">
        <f t="shared" si="2"/>
        <v>4.6269841269841274</v>
      </c>
      <c r="F134" s="15"/>
    </row>
    <row r="135" spans="2:6">
      <c r="B135" s="13">
        <v>5</v>
      </c>
      <c r="C135" s="13">
        <v>5</v>
      </c>
      <c r="D135" s="13">
        <v>5</v>
      </c>
      <c r="E135" s="13">
        <f t="shared" si="2"/>
        <v>5</v>
      </c>
      <c r="F135" s="15"/>
    </row>
    <row r="136" spans="2:6">
      <c r="B136" s="13">
        <v>4.625</v>
      </c>
      <c r="C136" s="13">
        <v>4.75</v>
      </c>
      <c r="D136" s="13">
        <v>4.5</v>
      </c>
      <c r="E136" s="13">
        <f t="shared" si="2"/>
        <v>4.625</v>
      </c>
      <c r="F136" s="15"/>
    </row>
    <row r="137" spans="2:6">
      <c r="B137" s="13">
        <v>4.5</v>
      </c>
      <c r="C137" s="13">
        <v>4.25</v>
      </c>
      <c r="D137" s="13">
        <v>4.5</v>
      </c>
      <c r="E137" s="13">
        <f t="shared" si="2"/>
        <v>4.416666666666667</v>
      </c>
      <c r="F137" s="15"/>
    </row>
    <row r="138" spans="2:6">
      <c r="B138" s="13">
        <v>4</v>
      </c>
      <c r="C138" s="13">
        <v>4</v>
      </c>
      <c r="D138" s="13">
        <v>4</v>
      </c>
      <c r="E138" s="13">
        <f t="shared" si="2"/>
        <v>4</v>
      </c>
      <c r="F138" s="15"/>
    </row>
    <row r="139" spans="2:6">
      <c r="B139" s="13">
        <v>5</v>
      </c>
      <c r="C139" s="13">
        <v>5</v>
      </c>
      <c r="D139" s="13">
        <v>5</v>
      </c>
      <c r="E139" s="13">
        <f t="shared" si="2"/>
        <v>5</v>
      </c>
      <c r="F139" s="15"/>
    </row>
    <row r="140" spans="2:6">
      <c r="B140" s="13">
        <v>4.375</v>
      </c>
      <c r="C140" s="13">
        <v>4</v>
      </c>
      <c r="D140" s="13">
        <v>4.5</v>
      </c>
      <c r="E140" s="13">
        <f t="shared" si="2"/>
        <v>4.291666666666667</v>
      </c>
      <c r="F140" s="15"/>
    </row>
    <row r="141" spans="2:6">
      <c r="B141" s="13">
        <v>4.125</v>
      </c>
      <c r="C141" s="13">
        <v>4</v>
      </c>
      <c r="D141" s="13">
        <v>4.5</v>
      </c>
      <c r="E141" s="13">
        <f t="shared" si="2"/>
        <v>4.208333333333333</v>
      </c>
      <c r="F141" s="15"/>
    </row>
    <row r="142" spans="2:6">
      <c r="B142" s="13">
        <v>5</v>
      </c>
      <c r="C142" s="13">
        <v>5</v>
      </c>
      <c r="D142" s="13">
        <v>5</v>
      </c>
      <c r="E142" s="13">
        <f t="shared" si="2"/>
        <v>5</v>
      </c>
      <c r="F142" s="15"/>
    </row>
    <row r="143" spans="2:6">
      <c r="B143" s="13">
        <v>4.625</v>
      </c>
      <c r="C143" s="13">
        <v>4.5</v>
      </c>
      <c r="D143" s="13">
        <v>4.5</v>
      </c>
      <c r="E143" s="13">
        <f t="shared" si="2"/>
        <v>4.541666666666667</v>
      </c>
      <c r="F143" s="15"/>
    </row>
    <row r="144" spans="2:6">
      <c r="B144" s="13">
        <v>3.875</v>
      </c>
      <c r="C144" s="13">
        <v>4</v>
      </c>
      <c r="D144" s="13">
        <v>3.5</v>
      </c>
      <c r="E144" s="13">
        <f t="shared" si="2"/>
        <v>3.7916666666666665</v>
      </c>
      <c r="F144" s="15"/>
    </row>
    <row r="145" spans="2:6">
      <c r="B145" s="13">
        <v>4</v>
      </c>
      <c r="C145" s="13">
        <v>4</v>
      </c>
      <c r="D145" s="13">
        <v>4</v>
      </c>
      <c r="E145" s="13">
        <f t="shared" si="2"/>
        <v>4</v>
      </c>
      <c r="F145" s="15"/>
    </row>
    <row r="146" spans="2:6">
      <c r="B146" s="13">
        <v>4.75</v>
      </c>
      <c r="C146" s="13">
        <v>4.5</v>
      </c>
      <c r="D146" s="13">
        <v>5</v>
      </c>
      <c r="E146" s="13">
        <f t="shared" si="2"/>
        <v>4.75</v>
      </c>
      <c r="F146" s="15"/>
    </row>
    <row r="147" spans="2:6">
      <c r="B147" s="13">
        <v>4</v>
      </c>
      <c r="C147" s="13">
        <v>4</v>
      </c>
      <c r="D147" s="13">
        <v>4</v>
      </c>
      <c r="E147" s="13">
        <f t="shared" si="2"/>
        <v>4</v>
      </c>
      <c r="F147" s="15"/>
    </row>
    <row r="148" spans="2:6">
      <c r="B148" s="13">
        <v>4</v>
      </c>
      <c r="C148" s="13">
        <v>3.75</v>
      </c>
      <c r="D148" s="13">
        <v>3.5</v>
      </c>
      <c r="E148" s="13">
        <f t="shared" si="2"/>
        <v>3.75</v>
      </c>
      <c r="F148" s="15"/>
    </row>
    <row r="149" spans="2:6">
      <c r="B149" s="13">
        <v>4.375</v>
      </c>
      <c r="C149" s="13">
        <v>4.25</v>
      </c>
      <c r="D149" s="13">
        <v>4</v>
      </c>
      <c r="E149" s="13">
        <f t="shared" si="2"/>
        <v>4.208333333333333</v>
      </c>
      <c r="F149" s="15"/>
    </row>
    <row r="150" spans="2:6">
      <c r="B150" s="13">
        <v>4</v>
      </c>
      <c r="C150" s="13">
        <v>4</v>
      </c>
      <c r="D150" s="13">
        <v>4</v>
      </c>
      <c r="E150" s="13">
        <f t="shared" si="2"/>
        <v>4</v>
      </c>
      <c r="F150" s="15"/>
    </row>
    <row r="151" spans="2:6">
      <c r="B151" s="13">
        <v>4.75</v>
      </c>
      <c r="C151" s="13">
        <v>5</v>
      </c>
      <c r="D151" s="13">
        <v>5</v>
      </c>
      <c r="E151" s="13">
        <f t="shared" si="2"/>
        <v>4.916666666666667</v>
      </c>
      <c r="F151" s="15"/>
    </row>
    <row r="152" spans="2:6">
      <c r="B152" s="13">
        <v>4.125</v>
      </c>
      <c r="C152" s="13">
        <v>4.25</v>
      </c>
      <c r="D152" s="13">
        <v>4</v>
      </c>
      <c r="E152" s="13">
        <f t="shared" si="2"/>
        <v>4.125</v>
      </c>
      <c r="F152" s="15"/>
    </row>
    <row r="153" spans="2:6">
      <c r="B153" s="13">
        <v>3.25</v>
      </c>
      <c r="C153" s="13">
        <v>3</v>
      </c>
      <c r="D153" s="13">
        <v>3</v>
      </c>
      <c r="E153" s="13">
        <f t="shared" si="2"/>
        <v>3.0833333333333335</v>
      </c>
      <c r="F153" s="15"/>
    </row>
    <row r="154" spans="2:6">
      <c r="B154" s="13">
        <v>4</v>
      </c>
      <c r="C154" s="13">
        <v>3.5</v>
      </c>
      <c r="D154" s="13">
        <v>4</v>
      </c>
      <c r="E154" s="13">
        <f t="shared" si="2"/>
        <v>3.8333333333333335</v>
      </c>
      <c r="F154" s="15"/>
    </row>
    <row r="155" spans="2:6">
      <c r="B155" s="13">
        <v>5</v>
      </c>
      <c r="C155" s="13">
        <v>5</v>
      </c>
      <c r="D155" s="13">
        <v>5</v>
      </c>
      <c r="E155" s="13">
        <f t="shared" si="2"/>
        <v>5</v>
      </c>
      <c r="F155" s="15"/>
    </row>
    <row r="156" spans="2:6">
      <c r="B156" s="13">
        <v>3.5</v>
      </c>
      <c r="C156" s="13">
        <v>3.5</v>
      </c>
      <c r="D156" s="13">
        <v>3</v>
      </c>
      <c r="E156" s="13">
        <f t="shared" si="2"/>
        <v>3.3333333333333335</v>
      </c>
      <c r="F156" s="15"/>
    </row>
    <row r="157" spans="2:6">
      <c r="B157" s="13">
        <v>4.5</v>
      </c>
      <c r="C157" s="13">
        <v>4.25</v>
      </c>
      <c r="D157" s="13">
        <v>4.5</v>
      </c>
      <c r="E157" s="13">
        <f t="shared" si="2"/>
        <v>4.416666666666667</v>
      </c>
      <c r="F157" s="15"/>
    </row>
    <row r="158" spans="2:6">
      <c r="B158" s="13">
        <v>4.25</v>
      </c>
      <c r="C158" s="13">
        <v>4</v>
      </c>
      <c r="D158" s="13">
        <v>4.5</v>
      </c>
      <c r="E158" s="13">
        <f t="shared" si="2"/>
        <v>4.25</v>
      </c>
      <c r="F158" s="15"/>
    </row>
    <row r="159" spans="2:6">
      <c r="B159" s="13">
        <v>4.125</v>
      </c>
      <c r="C159" s="13">
        <v>4.25</v>
      </c>
      <c r="D159" s="13">
        <v>4</v>
      </c>
      <c r="E159" s="13">
        <f t="shared" si="2"/>
        <v>4.125</v>
      </c>
      <c r="F159" s="15"/>
    </row>
    <row r="160" spans="2:6">
      <c r="B160" s="13">
        <v>4.25</v>
      </c>
      <c r="C160" s="13">
        <v>4.25</v>
      </c>
      <c r="D160" s="13">
        <v>4</v>
      </c>
      <c r="E160" s="13">
        <f t="shared" si="2"/>
        <v>4.166666666666667</v>
      </c>
      <c r="F160" s="15"/>
    </row>
    <row r="161" spans="2:6">
      <c r="B161" s="13">
        <v>3.375</v>
      </c>
      <c r="C161" s="13">
        <v>3.25</v>
      </c>
      <c r="D161" s="13">
        <v>4</v>
      </c>
      <c r="E161" s="13">
        <f t="shared" si="2"/>
        <v>3.5416666666666665</v>
      </c>
      <c r="F161" s="15"/>
    </row>
    <row r="162" spans="2:6">
      <c r="B162" s="13">
        <v>4.5</v>
      </c>
      <c r="C162" s="13">
        <v>4.5</v>
      </c>
      <c r="D162" s="13">
        <v>4.5</v>
      </c>
      <c r="E162" s="13">
        <f t="shared" si="2"/>
        <v>4.5</v>
      </c>
      <c r="F162" s="15"/>
    </row>
    <row r="163" spans="2:6">
      <c r="B163" s="13">
        <v>4.625</v>
      </c>
      <c r="C163" s="13">
        <v>4.5</v>
      </c>
      <c r="D163" s="13">
        <v>4.5</v>
      </c>
      <c r="E163" s="13">
        <f t="shared" si="2"/>
        <v>4.541666666666667</v>
      </c>
      <c r="F163" s="15"/>
    </row>
    <row r="164" spans="2:6">
      <c r="B164" s="13">
        <v>3.875</v>
      </c>
      <c r="C164" s="13">
        <v>4</v>
      </c>
      <c r="D164" s="13">
        <v>3.5</v>
      </c>
      <c r="E164" s="13">
        <f t="shared" si="2"/>
        <v>3.7916666666666665</v>
      </c>
      <c r="F164" s="15"/>
    </row>
    <row r="165" spans="2:6">
      <c r="B165" s="13">
        <v>4.375</v>
      </c>
      <c r="C165" s="13">
        <v>4.25</v>
      </c>
      <c r="D165" s="13">
        <v>4</v>
      </c>
      <c r="E165" s="13">
        <f t="shared" si="2"/>
        <v>4.208333333333333</v>
      </c>
      <c r="F165" s="15"/>
    </row>
    <row r="166" spans="2:6">
      <c r="B166" s="13">
        <v>5</v>
      </c>
      <c r="C166" s="13">
        <v>5</v>
      </c>
      <c r="D166" s="13">
        <v>5</v>
      </c>
      <c r="E166" s="13">
        <f t="shared" si="2"/>
        <v>5</v>
      </c>
      <c r="F166" s="15"/>
    </row>
    <row r="167" spans="2:6">
      <c r="B167" s="13">
        <v>3</v>
      </c>
      <c r="C167" s="13">
        <v>3</v>
      </c>
      <c r="D167" s="13">
        <v>3</v>
      </c>
      <c r="E167" s="13">
        <f t="shared" si="2"/>
        <v>3</v>
      </c>
      <c r="F167" s="15"/>
    </row>
    <row r="168" spans="2:6">
      <c r="B168" s="13">
        <v>4</v>
      </c>
      <c r="C168" s="13">
        <v>4</v>
      </c>
      <c r="D168" s="13">
        <v>4</v>
      </c>
      <c r="E168" s="13">
        <f t="shared" si="2"/>
        <v>4</v>
      </c>
      <c r="F168" s="15"/>
    </row>
    <row r="169" spans="2:6">
      <c r="B169" s="13">
        <v>3.625</v>
      </c>
      <c r="C169" s="13">
        <v>4</v>
      </c>
      <c r="D169" s="13">
        <v>3.5</v>
      </c>
      <c r="E169" s="13">
        <f t="shared" si="2"/>
        <v>3.7083333333333335</v>
      </c>
      <c r="F169" s="15"/>
    </row>
    <row r="170" spans="2:6">
      <c r="B170" s="13">
        <v>4</v>
      </c>
      <c r="C170" s="13">
        <v>4</v>
      </c>
      <c r="D170" s="13">
        <v>4.5</v>
      </c>
      <c r="E170" s="13">
        <f t="shared" si="2"/>
        <v>4.166666666666667</v>
      </c>
      <c r="F170" s="15"/>
    </row>
    <row r="171" spans="2:6">
      <c r="B171" s="13">
        <v>4.125</v>
      </c>
      <c r="C171" s="13">
        <v>4.25</v>
      </c>
      <c r="D171" s="13">
        <v>4</v>
      </c>
      <c r="E171" s="13">
        <f t="shared" si="2"/>
        <v>4.125</v>
      </c>
      <c r="F171" s="15"/>
    </row>
    <row r="172" spans="2:6">
      <c r="B172" s="13">
        <v>3.625</v>
      </c>
      <c r="C172" s="13">
        <v>4</v>
      </c>
      <c r="D172" s="13">
        <v>4</v>
      </c>
      <c r="E172" s="13">
        <f t="shared" si="2"/>
        <v>3.875</v>
      </c>
      <c r="F172" s="15"/>
    </row>
    <row r="173" spans="2:6">
      <c r="B173" s="13">
        <v>4.125</v>
      </c>
      <c r="C173" s="13">
        <v>4</v>
      </c>
      <c r="D173" s="13">
        <v>4.5</v>
      </c>
      <c r="E173" s="13">
        <f t="shared" si="2"/>
        <v>4.208333333333333</v>
      </c>
      <c r="F173" s="15"/>
    </row>
    <row r="174" spans="2:6">
      <c r="B174" s="13">
        <v>3.75</v>
      </c>
      <c r="C174" s="13">
        <v>4</v>
      </c>
      <c r="D174" s="13">
        <v>4</v>
      </c>
      <c r="E174" s="13">
        <f t="shared" si="2"/>
        <v>3.9166666666666665</v>
      </c>
      <c r="F174" s="15"/>
    </row>
    <row r="175" spans="2:6">
      <c r="B175" s="13">
        <v>4.875</v>
      </c>
      <c r="C175" s="13">
        <v>5</v>
      </c>
      <c r="D175" s="13">
        <v>5</v>
      </c>
      <c r="E175" s="13">
        <f t="shared" si="2"/>
        <v>4.958333333333333</v>
      </c>
      <c r="F175" s="15"/>
    </row>
    <row r="176" spans="2:6">
      <c r="B176" s="13">
        <v>4.75</v>
      </c>
      <c r="C176" s="13">
        <v>5</v>
      </c>
      <c r="D176" s="13">
        <v>5</v>
      </c>
      <c r="E176" s="13">
        <f t="shared" si="2"/>
        <v>4.916666666666667</v>
      </c>
      <c r="F176" s="15"/>
    </row>
    <row r="177" spans="2:6">
      <c r="B177" s="13">
        <v>3.75</v>
      </c>
      <c r="C177" s="13">
        <v>4</v>
      </c>
      <c r="D177" s="13">
        <v>4</v>
      </c>
      <c r="E177" s="13">
        <f t="shared" si="2"/>
        <v>3.9166666666666665</v>
      </c>
      <c r="F177" s="15"/>
    </row>
    <row r="178" spans="2:6">
      <c r="B178" s="13">
        <v>5</v>
      </c>
      <c r="C178" s="13">
        <v>5</v>
      </c>
      <c r="D178" s="13">
        <v>5</v>
      </c>
      <c r="E178" s="13">
        <f t="shared" si="2"/>
        <v>5</v>
      </c>
      <c r="F178" s="15"/>
    </row>
    <row r="179" spans="2:6">
      <c r="B179" s="13">
        <v>3.375</v>
      </c>
      <c r="C179" s="13">
        <v>4</v>
      </c>
      <c r="D179" s="13">
        <v>3</v>
      </c>
      <c r="E179" s="13">
        <f t="shared" si="2"/>
        <v>3.4583333333333335</v>
      </c>
      <c r="F179" s="15"/>
    </row>
    <row r="180" spans="2:6">
      <c r="B180" s="13">
        <v>4.625</v>
      </c>
      <c r="C180" s="13">
        <v>4.75</v>
      </c>
      <c r="D180" s="13">
        <v>5</v>
      </c>
      <c r="E180" s="13">
        <f t="shared" si="2"/>
        <v>4.791666666666667</v>
      </c>
      <c r="F180" s="15"/>
    </row>
    <row r="181" spans="2:6">
      <c r="B181" s="13">
        <v>3.625</v>
      </c>
      <c r="C181" s="13">
        <v>3.75</v>
      </c>
      <c r="D181" s="13">
        <v>4.5</v>
      </c>
      <c r="E181" s="13">
        <f t="shared" si="2"/>
        <v>3.9583333333333335</v>
      </c>
      <c r="F181" s="15"/>
    </row>
    <row r="182" spans="2:6">
      <c r="B182" s="13">
        <v>4.5</v>
      </c>
      <c r="C182" s="13">
        <v>5</v>
      </c>
      <c r="D182" s="13">
        <v>5</v>
      </c>
      <c r="E182" s="13">
        <f t="shared" si="2"/>
        <v>4.833333333333333</v>
      </c>
      <c r="F182" s="15"/>
    </row>
    <row r="183" spans="2:6">
      <c r="B183" s="13">
        <v>4.25</v>
      </c>
      <c r="C183" s="13">
        <v>4</v>
      </c>
      <c r="D183" s="13">
        <v>5</v>
      </c>
      <c r="E183" s="13">
        <f t="shared" si="2"/>
        <v>4.416666666666667</v>
      </c>
      <c r="F183" s="15"/>
    </row>
    <row r="184" spans="2:6">
      <c r="B184" s="13">
        <v>4.625</v>
      </c>
      <c r="C184" s="13">
        <v>5</v>
      </c>
      <c r="D184" s="13">
        <v>5</v>
      </c>
      <c r="E184" s="13">
        <f t="shared" si="2"/>
        <v>4.875</v>
      </c>
      <c r="F184" s="15"/>
    </row>
    <row r="185" spans="2:6">
      <c r="B185" s="13">
        <v>3.375</v>
      </c>
      <c r="C185" s="13">
        <v>3.75</v>
      </c>
      <c r="D185" s="13">
        <v>3</v>
      </c>
      <c r="E185" s="13">
        <f t="shared" si="2"/>
        <v>3.375</v>
      </c>
      <c r="F185" s="15"/>
    </row>
    <row r="186" spans="2:6">
      <c r="B186" s="13">
        <v>3</v>
      </c>
      <c r="C186" s="13">
        <v>3</v>
      </c>
      <c r="D186" s="13">
        <v>3</v>
      </c>
      <c r="E186" s="13">
        <f t="shared" si="2"/>
        <v>3</v>
      </c>
      <c r="F186" s="15"/>
    </row>
    <row r="187" spans="2:6">
      <c r="B187" s="13">
        <v>4.75</v>
      </c>
      <c r="C187" s="13">
        <v>5</v>
      </c>
      <c r="D187" s="13">
        <v>4.5</v>
      </c>
      <c r="E187" s="13">
        <f t="shared" si="2"/>
        <v>4.75</v>
      </c>
      <c r="F187" s="15"/>
    </row>
    <row r="188" spans="2:6">
      <c r="B188" s="13">
        <v>3.875</v>
      </c>
      <c r="C188" s="13">
        <v>4</v>
      </c>
      <c r="D188" s="13">
        <v>4</v>
      </c>
      <c r="E188" s="13">
        <f t="shared" si="2"/>
        <v>3.9583333333333335</v>
      </c>
      <c r="F188" s="15"/>
    </row>
    <row r="189" spans="2:6">
      <c r="B189" s="13">
        <v>4.625</v>
      </c>
      <c r="C189" s="13">
        <v>5</v>
      </c>
      <c r="D189" s="13">
        <v>4.5</v>
      </c>
      <c r="E189" s="13">
        <f t="shared" si="2"/>
        <v>4.708333333333333</v>
      </c>
      <c r="F189" s="15"/>
    </row>
    <row r="190" spans="2:6">
      <c r="B190" s="13">
        <v>4.2857142857142856</v>
      </c>
      <c r="C190" s="13">
        <v>4.75</v>
      </c>
      <c r="D190" s="13">
        <v>5</v>
      </c>
      <c r="E190" s="13">
        <f t="shared" si="2"/>
        <v>4.6785714285714279</v>
      </c>
      <c r="F190" s="15"/>
    </row>
    <row r="191" spans="2:6">
      <c r="B191" s="13">
        <v>3.625</v>
      </c>
      <c r="C191" s="13">
        <v>3.75</v>
      </c>
      <c r="D191" s="13">
        <v>4</v>
      </c>
      <c r="E191" s="13">
        <f t="shared" si="2"/>
        <v>3.7916666666666665</v>
      </c>
      <c r="F191" s="15"/>
    </row>
    <row r="192" spans="2:6">
      <c r="B192" s="13">
        <v>4.75</v>
      </c>
      <c r="C192" s="13">
        <v>5</v>
      </c>
      <c r="D192" s="13">
        <v>5</v>
      </c>
      <c r="E192" s="13">
        <f t="shared" si="2"/>
        <v>4.916666666666667</v>
      </c>
      <c r="F192" s="15"/>
    </row>
    <row r="193" spans="2:6">
      <c r="B193" s="13">
        <v>5</v>
      </c>
      <c r="C193" s="13">
        <v>5</v>
      </c>
      <c r="D193" s="13">
        <v>5</v>
      </c>
      <c r="E193" s="13">
        <f t="shared" si="2"/>
        <v>5</v>
      </c>
      <c r="F193" s="15"/>
    </row>
    <row r="194" spans="2:6">
      <c r="B194" s="13">
        <v>4.75</v>
      </c>
      <c r="C194" s="13">
        <v>5</v>
      </c>
      <c r="D194" s="13">
        <v>5</v>
      </c>
      <c r="E194" s="13">
        <f t="shared" si="2"/>
        <v>4.916666666666667</v>
      </c>
      <c r="F194" s="15"/>
    </row>
    <row r="195" spans="2:6">
      <c r="B195" s="13">
        <v>4.625</v>
      </c>
      <c r="C195" s="13">
        <v>5</v>
      </c>
      <c r="D195" s="13">
        <v>5</v>
      </c>
      <c r="E195" s="13">
        <f t="shared" si="2"/>
        <v>4.875</v>
      </c>
      <c r="F195" s="15"/>
    </row>
    <row r="196" spans="2:6">
      <c r="B196" s="13">
        <v>4</v>
      </c>
      <c r="C196" s="13">
        <v>4</v>
      </c>
      <c r="D196" s="13">
        <v>4</v>
      </c>
      <c r="E196" s="13">
        <f t="shared" ref="E196:E259" si="3">AVERAGE(B196:D196)</f>
        <v>4</v>
      </c>
      <c r="F196" s="15"/>
    </row>
    <row r="197" spans="2:6">
      <c r="B197" s="13">
        <v>3.25</v>
      </c>
      <c r="C197" s="13">
        <v>3.25</v>
      </c>
      <c r="D197" s="13">
        <v>3.5</v>
      </c>
      <c r="E197" s="13">
        <f t="shared" si="3"/>
        <v>3.3333333333333335</v>
      </c>
      <c r="F197" s="15"/>
    </row>
    <row r="198" spans="2:6">
      <c r="B198" s="13">
        <v>4.75</v>
      </c>
      <c r="C198" s="13">
        <v>5</v>
      </c>
      <c r="D198" s="13">
        <v>5</v>
      </c>
      <c r="E198" s="13">
        <f t="shared" si="3"/>
        <v>4.916666666666667</v>
      </c>
      <c r="F198" s="15"/>
    </row>
    <row r="199" spans="2:6">
      <c r="B199" s="13">
        <v>4</v>
      </c>
      <c r="C199" s="13">
        <v>4</v>
      </c>
      <c r="D199" s="13">
        <v>4</v>
      </c>
      <c r="E199" s="13">
        <f t="shared" si="3"/>
        <v>4</v>
      </c>
      <c r="F199" s="15"/>
    </row>
    <row r="200" spans="2:6">
      <c r="B200" s="13">
        <v>4.875</v>
      </c>
      <c r="C200" s="13">
        <v>5</v>
      </c>
      <c r="D200" s="13">
        <v>4.5</v>
      </c>
      <c r="E200" s="13">
        <f t="shared" si="3"/>
        <v>4.791666666666667</v>
      </c>
      <c r="F200" s="15"/>
    </row>
    <row r="201" spans="2:6">
      <c r="B201" s="13">
        <v>4.875</v>
      </c>
      <c r="C201" s="13">
        <v>5</v>
      </c>
      <c r="D201" s="13">
        <v>5</v>
      </c>
      <c r="E201" s="13">
        <f t="shared" si="3"/>
        <v>4.958333333333333</v>
      </c>
      <c r="F201" s="15"/>
    </row>
    <row r="202" spans="2:6">
      <c r="B202" s="13">
        <v>3.5</v>
      </c>
      <c r="C202" s="13">
        <v>3.75</v>
      </c>
      <c r="D202" s="13">
        <v>4.5</v>
      </c>
      <c r="E202" s="13">
        <f t="shared" si="3"/>
        <v>3.9166666666666665</v>
      </c>
      <c r="F202" s="15"/>
    </row>
    <row r="203" spans="2:6">
      <c r="B203" s="13">
        <v>5</v>
      </c>
      <c r="C203" s="13">
        <v>5</v>
      </c>
      <c r="D203" s="13">
        <v>5</v>
      </c>
      <c r="E203" s="13">
        <f t="shared" si="3"/>
        <v>5</v>
      </c>
      <c r="F203" s="15"/>
    </row>
    <row r="204" spans="2:6">
      <c r="B204" s="13">
        <v>3.75</v>
      </c>
      <c r="C204" s="13">
        <v>3.75</v>
      </c>
      <c r="D204" s="13">
        <v>3.5</v>
      </c>
      <c r="E204" s="13">
        <f t="shared" si="3"/>
        <v>3.6666666666666665</v>
      </c>
      <c r="F204" s="15"/>
    </row>
    <row r="205" spans="2:6">
      <c r="B205" s="13">
        <v>3.75</v>
      </c>
      <c r="C205" s="13">
        <v>4</v>
      </c>
      <c r="D205" s="13">
        <v>4</v>
      </c>
      <c r="E205" s="13">
        <f t="shared" si="3"/>
        <v>3.9166666666666665</v>
      </c>
      <c r="F205" s="15"/>
    </row>
    <row r="206" spans="2:6">
      <c r="B206" s="13">
        <v>4</v>
      </c>
      <c r="C206" s="13">
        <v>4</v>
      </c>
      <c r="D206" s="13">
        <v>4</v>
      </c>
      <c r="E206" s="13">
        <f t="shared" si="3"/>
        <v>4</v>
      </c>
      <c r="F206" s="15"/>
    </row>
    <row r="207" spans="2:6">
      <c r="B207" s="13">
        <v>5</v>
      </c>
      <c r="C207" s="13">
        <v>5</v>
      </c>
      <c r="D207" s="13">
        <v>5</v>
      </c>
      <c r="E207" s="13">
        <f t="shared" si="3"/>
        <v>5</v>
      </c>
      <c r="F207" s="15"/>
    </row>
    <row r="208" spans="2:6">
      <c r="B208" s="13">
        <v>4.25</v>
      </c>
      <c r="C208" s="13">
        <v>4.25</v>
      </c>
      <c r="D208" s="13">
        <v>4.5</v>
      </c>
      <c r="E208" s="13">
        <f t="shared" si="3"/>
        <v>4.333333333333333</v>
      </c>
      <c r="F208" s="15"/>
    </row>
    <row r="209" spans="2:6">
      <c r="B209" s="13">
        <v>4.75</v>
      </c>
      <c r="C209" s="13">
        <v>5</v>
      </c>
      <c r="D209" s="13">
        <v>5</v>
      </c>
      <c r="E209" s="13">
        <f t="shared" si="3"/>
        <v>4.916666666666667</v>
      </c>
      <c r="F209" s="15"/>
    </row>
    <row r="210" spans="2:6">
      <c r="B210" s="13">
        <v>3.5</v>
      </c>
      <c r="C210" s="13">
        <v>3.25</v>
      </c>
      <c r="D210" s="13">
        <v>4</v>
      </c>
      <c r="E210" s="13">
        <f t="shared" si="3"/>
        <v>3.5833333333333335</v>
      </c>
      <c r="F210" s="15"/>
    </row>
    <row r="211" spans="2:6">
      <c r="B211" s="13">
        <v>3.5</v>
      </c>
      <c r="C211" s="13">
        <v>4.75</v>
      </c>
      <c r="D211" s="13">
        <v>4.75</v>
      </c>
      <c r="E211" s="13">
        <f t="shared" si="3"/>
        <v>4.333333333333333</v>
      </c>
      <c r="F211" s="15"/>
    </row>
    <row r="212" spans="2:6">
      <c r="B212" s="13">
        <v>5</v>
      </c>
      <c r="C212" s="13">
        <v>5</v>
      </c>
      <c r="D212" s="13">
        <v>5</v>
      </c>
      <c r="E212" s="13">
        <f t="shared" si="3"/>
        <v>5</v>
      </c>
      <c r="F212" s="15"/>
    </row>
    <row r="213" spans="2:6">
      <c r="B213" s="13">
        <v>4</v>
      </c>
      <c r="C213" s="13">
        <v>4.75</v>
      </c>
      <c r="D213" s="13">
        <v>4.75</v>
      </c>
      <c r="E213" s="13">
        <f t="shared" si="3"/>
        <v>4.5</v>
      </c>
      <c r="F213" s="15"/>
    </row>
    <row r="214" spans="2:6">
      <c r="B214" s="13">
        <v>5</v>
      </c>
      <c r="C214" s="13">
        <v>4.5</v>
      </c>
      <c r="D214" s="13">
        <v>4.75</v>
      </c>
      <c r="E214" s="13">
        <f t="shared" si="3"/>
        <v>4.75</v>
      </c>
      <c r="F214" s="15"/>
    </row>
    <row r="215" spans="2:6">
      <c r="B215" s="13">
        <v>4.5</v>
      </c>
      <c r="C215" s="13">
        <v>4.5</v>
      </c>
      <c r="D215" s="13">
        <v>4.75</v>
      </c>
      <c r="E215" s="13">
        <f t="shared" si="3"/>
        <v>4.583333333333333</v>
      </c>
      <c r="F215" s="15"/>
    </row>
    <row r="216" spans="2:6">
      <c r="B216" s="13">
        <v>3</v>
      </c>
      <c r="C216" s="13">
        <v>4.5</v>
      </c>
      <c r="D216" s="13">
        <v>4.5</v>
      </c>
      <c r="E216" s="13">
        <f t="shared" si="3"/>
        <v>4</v>
      </c>
      <c r="F216" s="15"/>
    </row>
    <row r="217" spans="2:6">
      <c r="B217" s="13">
        <v>4</v>
      </c>
      <c r="C217" s="13">
        <v>4.25</v>
      </c>
      <c r="D217" s="13">
        <v>4.75</v>
      </c>
      <c r="E217" s="13">
        <f t="shared" si="3"/>
        <v>4.333333333333333</v>
      </c>
      <c r="F217" s="15"/>
    </row>
    <row r="218" spans="2:6">
      <c r="B218" s="13">
        <v>5</v>
      </c>
      <c r="C218" s="13">
        <v>5</v>
      </c>
      <c r="D218" s="13">
        <v>5</v>
      </c>
      <c r="E218" s="13">
        <f t="shared" si="3"/>
        <v>5</v>
      </c>
      <c r="F218" s="15"/>
    </row>
    <row r="219" spans="2:6">
      <c r="B219" s="13">
        <v>4</v>
      </c>
      <c r="C219" s="13">
        <v>4.25</v>
      </c>
      <c r="D219" s="13">
        <v>4</v>
      </c>
      <c r="E219" s="13">
        <f t="shared" si="3"/>
        <v>4.083333333333333</v>
      </c>
      <c r="F219" s="15"/>
    </row>
    <row r="220" spans="2:6">
      <c r="B220" s="13">
        <v>4.5</v>
      </c>
      <c r="C220" s="13">
        <v>4</v>
      </c>
      <c r="D220" s="13">
        <v>4.5</v>
      </c>
      <c r="E220" s="13">
        <f t="shared" si="3"/>
        <v>4.333333333333333</v>
      </c>
      <c r="F220" s="15"/>
    </row>
    <row r="221" spans="2:6">
      <c r="B221" s="13">
        <v>5</v>
      </c>
      <c r="C221" s="13">
        <v>5</v>
      </c>
      <c r="D221" s="13">
        <v>4</v>
      </c>
      <c r="E221" s="13">
        <f t="shared" si="3"/>
        <v>4.666666666666667</v>
      </c>
      <c r="F221" s="15"/>
    </row>
    <row r="222" spans="2:6">
      <c r="B222" s="13">
        <v>5</v>
      </c>
      <c r="C222" s="13">
        <v>5</v>
      </c>
      <c r="D222" s="13">
        <v>5</v>
      </c>
      <c r="E222" s="13">
        <f t="shared" si="3"/>
        <v>5</v>
      </c>
      <c r="F222" s="15"/>
    </row>
    <row r="223" spans="2:6">
      <c r="B223" s="13">
        <v>5</v>
      </c>
      <c r="C223" s="13">
        <v>5</v>
      </c>
      <c r="D223" s="13">
        <v>5</v>
      </c>
      <c r="E223" s="13">
        <f t="shared" si="3"/>
        <v>5</v>
      </c>
      <c r="F223" s="15"/>
    </row>
    <row r="224" spans="2:6">
      <c r="B224" s="13">
        <v>5</v>
      </c>
      <c r="C224" s="13">
        <v>5</v>
      </c>
      <c r="D224" s="13">
        <v>5</v>
      </c>
      <c r="E224" s="13">
        <f t="shared" si="3"/>
        <v>5</v>
      </c>
      <c r="F224" s="15"/>
    </row>
    <row r="225" spans="2:6">
      <c r="B225" s="13">
        <v>5</v>
      </c>
      <c r="C225" s="13">
        <v>4</v>
      </c>
      <c r="D225" s="13">
        <v>4.25</v>
      </c>
      <c r="E225" s="13">
        <f t="shared" si="3"/>
        <v>4.416666666666667</v>
      </c>
      <c r="F225" s="15"/>
    </row>
    <row r="226" spans="2:6">
      <c r="B226" s="13">
        <v>3.5</v>
      </c>
      <c r="C226" s="13">
        <v>3.5</v>
      </c>
      <c r="D226" s="13">
        <v>3.5</v>
      </c>
      <c r="E226" s="13">
        <f t="shared" si="3"/>
        <v>3.5</v>
      </c>
      <c r="F226" s="15"/>
    </row>
    <row r="227" spans="2:6">
      <c r="B227" s="13">
        <v>3.5</v>
      </c>
      <c r="C227" s="13">
        <v>3.5</v>
      </c>
      <c r="D227" s="13">
        <v>3.5</v>
      </c>
      <c r="E227" s="13">
        <f t="shared" si="3"/>
        <v>3.5</v>
      </c>
      <c r="F227" s="15"/>
    </row>
    <row r="228" spans="2:6">
      <c r="B228" s="13">
        <v>5</v>
      </c>
      <c r="C228" s="13">
        <v>5</v>
      </c>
      <c r="D228" s="13">
        <v>5</v>
      </c>
      <c r="E228" s="13">
        <f t="shared" si="3"/>
        <v>5</v>
      </c>
      <c r="F228" s="15"/>
    </row>
    <row r="229" spans="2:6">
      <c r="B229" s="13">
        <v>5</v>
      </c>
      <c r="C229" s="13">
        <v>4.75</v>
      </c>
      <c r="D229" s="13">
        <v>5</v>
      </c>
      <c r="E229" s="13">
        <f t="shared" si="3"/>
        <v>4.916666666666667</v>
      </c>
      <c r="F229" s="15"/>
    </row>
    <row r="230" spans="2:6">
      <c r="B230" s="13">
        <v>5</v>
      </c>
      <c r="C230" s="13">
        <v>4.25</v>
      </c>
      <c r="D230" s="13">
        <v>4.25</v>
      </c>
      <c r="E230" s="13">
        <f t="shared" si="3"/>
        <v>4.5</v>
      </c>
      <c r="F230" s="15"/>
    </row>
    <row r="231" spans="2:6">
      <c r="B231" s="13">
        <v>5</v>
      </c>
      <c r="C231" s="13">
        <v>5</v>
      </c>
      <c r="D231" s="13">
        <v>5</v>
      </c>
      <c r="E231" s="13">
        <f t="shared" si="3"/>
        <v>5</v>
      </c>
      <c r="F231" s="15"/>
    </row>
    <row r="232" spans="2:6">
      <c r="B232" s="13">
        <v>5</v>
      </c>
      <c r="C232" s="13">
        <v>4.5</v>
      </c>
      <c r="D232" s="13">
        <v>4.5</v>
      </c>
      <c r="E232" s="13">
        <f t="shared" si="3"/>
        <v>4.666666666666667</v>
      </c>
      <c r="F232" s="15"/>
    </row>
    <row r="233" spans="2:6">
      <c r="B233" s="13">
        <v>3.5</v>
      </c>
      <c r="C233" s="13">
        <v>4.5</v>
      </c>
      <c r="D233" s="13">
        <v>4.25</v>
      </c>
      <c r="E233" s="13">
        <f t="shared" si="3"/>
        <v>4.083333333333333</v>
      </c>
      <c r="F233" s="15"/>
    </row>
    <row r="234" spans="2:6">
      <c r="B234" s="13">
        <v>5</v>
      </c>
      <c r="C234" s="13">
        <v>5</v>
      </c>
      <c r="D234" s="13">
        <v>5</v>
      </c>
      <c r="E234" s="13">
        <f t="shared" si="3"/>
        <v>5</v>
      </c>
      <c r="F234" s="15"/>
    </row>
    <row r="235" spans="2:6">
      <c r="B235" s="13">
        <v>4</v>
      </c>
      <c r="C235" s="13">
        <v>4</v>
      </c>
      <c r="D235" s="13">
        <v>4</v>
      </c>
      <c r="E235" s="13">
        <f t="shared" si="3"/>
        <v>4</v>
      </c>
      <c r="F235" s="15"/>
    </row>
    <row r="236" spans="2:6">
      <c r="B236" s="13">
        <v>3</v>
      </c>
      <c r="C236" s="13">
        <v>3</v>
      </c>
      <c r="D236" s="13">
        <v>3.5</v>
      </c>
      <c r="E236" s="13">
        <f t="shared" si="3"/>
        <v>3.1666666666666665</v>
      </c>
      <c r="F236" s="15"/>
    </row>
    <row r="237" spans="2:6">
      <c r="B237" s="13">
        <v>5</v>
      </c>
      <c r="C237" s="13">
        <v>5</v>
      </c>
      <c r="D237" s="13">
        <v>5</v>
      </c>
      <c r="E237" s="13">
        <f t="shared" si="3"/>
        <v>5</v>
      </c>
      <c r="F237" s="15"/>
    </row>
    <row r="238" spans="2:6">
      <c r="B238" s="13">
        <v>5</v>
      </c>
      <c r="C238" s="13">
        <v>4.75</v>
      </c>
      <c r="D238" s="13">
        <v>4.75</v>
      </c>
      <c r="E238" s="13">
        <f t="shared" si="3"/>
        <v>4.833333333333333</v>
      </c>
      <c r="F238" s="15"/>
    </row>
    <row r="239" spans="2:6">
      <c r="B239" s="13">
        <v>4.5</v>
      </c>
      <c r="C239" s="13">
        <v>4.75</v>
      </c>
      <c r="D239" s="13">
        <v>4.25</v>
      </c>
      <c r="E239" s="13">
        <f t="shared" si="3"/>
        <v>4.5</v>
      </c>
      <c r="F239" s="15"/>
    </row>
    <row r="240" spans="2:6">
      <c r="B240" s="13">
        <v>2.5</v>
      </c>
      <c r="C240" s="13">
        <v>3.5</v>
      </c>
      <c r="D240" s="13">
        <v>3.75</v>
      </c>
      <c r="E240" s="13">
        <f t="shared" si="3"/>
        <v>3.25</v>
      </c>
      <c r="F240" s="15"/>
    </row>
    <row r="241" spans="2:6">
      <c r="B241" s="13">
        <v>4.5</v>
      </c>
      <c r="C241" s="13">
        <v>4.25</v>
      </c>
      <c r="D241" s="13">
        <v>4.75</v>
      </c>
      <c r="E241" s="13">
        <f t="shared" si="3"/>
        <v>4.5</v>
      </c>
      <c r="F241" s="15"/>
    </row>
    <row r="242" spans="2:6">
      <c r="B242" s="13">
        <v>4</v>
      </c>
      <c r="C242" s="13">
        <v>5</v>
      </c>
      <c r="D242" s="13">
        <v>4.5</v>
      </c>
      <c r="E242" s="13">
        <f t="shared" si="3"/>
        <v>4.5</v>
      </c>
      <c r="F242" s="15"/>
    </row>
    <row r="243" spans="2:6">
      <c r="B243" s="13">
        <v>5</v>
      </c>
      <c r="C243" s="13">
        <v>4.5</v>
      </c>
      <c r="D243" s="13">
        <v>4.5</v>
      </c>
      <c r="E243" s="13">
        <f t="shared" si="3"/>
        <v>4.666666666666667</v>
      </c>
      <c r="F243" s="15"/>
    </row>
    <row r="244" spans="2:6">
      <c r="B244" s="13">
        <v>5</v>
      </c>
      <c r="C244" s="13">
        <v>4</v>
      </c>
      <c r="D244" s="13">
        <v>4</v>
      </c>
      <c r="E244" s="13">
        <f t="shared" si="3"/>
        <v>4.333333333333333</v>
      </c>
      <c r="F244" s="15"/>
    </row>
    <row r="245" spans="2:6">
      <c r="B245" s="13">
        <v>5</v>
      </c>
      <c r="C245" s="13">
        <v>3.75</v>
      </c>
      <c r="D245" s="13">
        <v>4.5</v>
      </c>
      <c r="E245" s="13">
        <f t="shared" si="3"/>
        <v>4.416666666666667</v>
      </c>
      <c r="F245" s="15"/>
    </row>
    <row r="246" spans="2:6">
      <c r="B246" s="13">
        <v>5</v>
      </c>
      <c r="C246" s="13">
        <v>3</v>
      </c>
      <c r="D246" s="13">
        <v>4</v>
      </c>
      <c r="E246" s="13">
        <f t="shared" si="3"/>
        <v>4</v>
      </c>
      <c r="F246" s="15"/>
    </row>
    <row r="247" spans="2:6">
      <c r="B247" s="13">
        <v>4.5</v>
      </c>
      <c r="C247" s="13">
        <v>4</v>
      </c>
      <c r="D247" s="13">
        <v>4.5</v>
      </c>
      <c r="E247" s="13">
        <f t="shared" si="3"/>
        <v>4.333333333333333</v>
      </c>
      <c r="F247" s="15"/>
    </row>
    <row r="248" spans="2:6">
      <c r="B248" s="13">
        <v>5</v>
      </c>
      <c r="C248" s="13">
        <v>5</v>
      </c>
      <c r="D248" s="13">
        <v>5</v>
      </c>
      <c r="E248" s="13">
        <f t="shared" si="3"/>
        <v>5</v>
      </c>
      <c r="F248" s="15"/>
    </row>
    <row r="249" spans="2:6">
      <c r="B249" s="13">
        <v>5</v>
      </c>
      <c r="C249" s="13">
        <v>4.666666666666667</v>
      </c>
      <c r="D249" s="13">
        <v>5</v>
      </c>
      <c r="E249" s="13">
        <f t="shared" si="3"/>
        <v>4.8888888888888893</v>
      </c>
      <c r="F249" s="15"/>
    </row>
    <row r="250" spans="2:6">
      <c r="B250" s="13">
        <v>5</v>
      </c>
      <c r="C250" s="13">
        <v>5</v>
      </c>
      <c r="D250" s="13">
        <v>5</v>
      </c>
      <c r="E250" s="13">
        <f t="shared" si="3"/>
        <v>5</v>
      </c>
      <c r="F250" s="15"/>
    </row>
    <row r="251" spans="2:6">
      <c r="B251" s="13">
        <v>5</v>
      </c>
      <c r="C251" s="13">
        <v>5</v>
      </c>
      <c r="D251" s="13">
        <v>5</v>
      </c>
      <c r="E251" s="13">
        <f t="shared" si="3"/>
        <v>5</v>
      </c>
      <c r="F251" s="15"/>
    </row>
    <row r="252" spans="2:6">
      <c r="B252" s="13">
        <v>5</v>
      </c>
      <c r="C252" s="13">
        <v>5</v>
      </c>
      <c r="D252" s="13">
        <v>5</v>
      </c>
      <c r="E252" s="13">
        <f t="shared" si="3"/>
        <v>5</v>
      </c>
      <c r="F252" s="15"/>
    </row>
    <row r="253" spans="2:6">
      <c r="B253" s="13">
        <v>5</v>
      </c>
      <c r="C253" s="13">
        <v>5</v>
      </c>
      <c r="D253" s="13">
        <v>5</v>
      </c>
      <c r="E253" s="13">
        <f t="shared" si="3"/>
        <v>5</v>
      </c>
      <c r="F253" s="15"/>
    </row>
    <row r="254" spans="2:6">
      <c r="B254" s="13">
        <v>5</v>
      </c>
      <c r="C254" s="13">
        <v>4.666666666666667</v>
      </c>
      <c r="D254" s="13">
        <v>5</v>
      </c>
      <c r="E254" s="13">
        <f t="shared" si="3"/>
        <v>4.8888888888888893</v>
      </c>
      <c r="F254" s="15"/>
    </row>
    <row r="255" spans="2:6">
      <c r="B255" s="13">
        <v>4</v>
      </c>
      <c r="C255" s="13">
        <v>4</v>
      </c>
      <c r="D255" s="13">
        <v>4</v>
      </c>
      <c r="E255" s="13">
        <f t="shared" si="3"/>
        <v>4</v>
      </c>
      <c r="F255" s="15"/>
    </row>
    <row r="256" spans="2:6">
      <c r="B256" s="13">
        <v>4</v>
      </c>
      <c r="C256" s="13">
        <v>4</v>
      </c>
      <c r="D256" s="13">
        <v>4</v>
      </c>
      <c r="E256" s="13">
        <f t="shared" si="3"/>
        <v>4</v>
      </c>
      <c r="F256" s="15"/>
    </row>
    <row r="257" spans="2:6">
      <c r="B257" s="13">
        <v>4.5</v>
      </c>
      <c r="C257" s="13">
        <v>5</v>
      </c>
      <c r="D257" s="13">
        <v>4.5</v>
      </c>
      <c r="E257" s="13">
        <f t="shared" si="3"/>
        <v>4.666666666666667</v>
      </c>
      <c r="F257" s="15"/>
    </row>
    <row r="258" spans="2:6">
      <c r="B258" s="13">
        <v>4</v>
      </c>
      <c r="C258" s="13">
        <v>5</v>
      </c>
      <c r="D258" s="13">
        <v>4</v>
      </c>
      <c r="E258" s="13">
        <f t="shared" si="3"/>
        <v>4.333333333333333</v>
      </c>
      <c r="F258" s="15"/>
    </row>
    <row r="259" spans="2:6">
      <c r="B259" s="13">
        <v>5</v>
      </c>
      <c r="C259" s="13">
        <v>5</v>
      </c>
      <c r="D259" s="13">
        <v>5</v>
      </c>
      <c r="E259" s="13">
        <f t="shared" si="3"/>
        <v>5</v>
      </c>
      <c r="F259" s="15"/>
    </row>
    <row r="260" spans="2:6">
      <c r="B260" s="13">
        <v>5</v>
      </c>
      <c r="C260" s="13">
        <v>5</v>
      </c>
      <c r="D260" s="13">
        <v>5</v>
      </c>
      <c r="E260" s="13">
        <f t="shared" ref="E260:E323" si="4">AVERAGE(B260:D260)</f>
        <v>5</v>
      </c>
      <c r="F260" s="15"/>
    </row>
    <row r="261" spans="2:6">
      <c r="B261" s="13">
        <v>5</v>
      </c>
      <c r="C261" s="13">
        <v>5</v>
      </c>
      <c r="D261" s="13">
        <v>5</v>
      </c>
      <c r="E261" s="13">
        <f t="shared" si="4"/>
        <v>5</v>
      </c>
      <c r="F261" s="15"/>
    </row>
    <row r="262" spans="2:6">
      <c r="B262" s="13">
        <v>5</v>
      </c>
      <c r="C262" s="13">
        <v>5</v>
      </c>
      <c r="D262" s="13">
        <v>5</v>
      </c>
      <c r="E262" s="13">
        <f t="shared" si="4"/>
        <v>5</v>
      </c>
      <c r="F262" s="15"/>
    </row>
    <row r="263" spans="2:6">
      <c r="B263" s="13">
        <v>5</v>
      </c>
      <c r="C263" s="13">
        <v>5</v>
      </c>
      <c r="D263" s="13">
        <v>5</v>
      </c>
      <c r="E263" s="13">
        <f t="shared" si="4"/>
        <v>5</v>
      </c>
      <c r="F263" s="15"/>
    </row>
    <row r="264" spans="2:6">
      <c r="B264" s="13">
        <v>5</v>
      </c>
      <c r="C264" s="13">
        <v>5</v>
      </c>
      <c r="D264" s="13">
        <v>5</v>
      </c>
      <c r="E264" s="13">
        <f t="shared" si="4"/>
        <v>5</v>
      </c>
      <c r="F264" s="15"/>
    </row>
    <row r="265" spans="2:6">
      <c r="B265" s="13">
        <v>5</v>
      </c>
      <c r="C265" s="13">
        <v>5</v>
      </c>
      <c r="D265" s="13">
        <v>5</v>
      </c>
      <c r="E265" s="13">
        <f t="shared" si="4"/>
        <v>5</v>
      </c>
      <c r="F265" s="15"/>
    </row>
    <row r="266" spans="2:6">
      <c r="B266" s="13">
        <v>4</v>
      </c>
      <c r="C266" s="13">
        <v>5</v>
      </c>
      <c r="D266" s="13">
        <v>4</v>
      </c>
      <c r="E266" s="13">
        <f t="shared" si="4"/>
        <v>4.333333333333333</v>
      </c>
      <c r="F266" s="15"/>
    </row>
    <row r="267" spans="2:6">
      <c r="B267" s="13">
        <v>5</v>
      </c>
      <c r="C267" s="13">
        <v>5</v>
      </c>
      <c r="D267" s="13">
        <v>5</v>
      </c>
      <c r="E267" s="13">
        <f t="shared" si="4"/>
        <v>5</v>
      </c>
      <c r="F267" s="15"/>
    </row>
    <row r="268" spans="2:6">
      <c r="B268" s="13">
        <v>4</v>
      </c>
      <c r="C268" s="13">
        <v>4.333333333333333</v>
      </c>
      <c r="D268" s="13">
        <v>4</v>
      </c>
      <c r="E268" s="13">
        <f t="shared" si="4"/>
        <v>4.1111111111111107</v>
      </c>
      <c r="F268" s="15"/>
    </row>
    <row r="269" spans="2:6">
      <c r="B269" s="13">
        <v>4.5</v>
      </c>
      <c r="C269" s="13">
        <v>5</v>
      </c>
      <c r="D269" s="13">
        <v>4.5</v>
      </c>
      <c r="E269" s="13">
        <f t="shared" si="4"/>
        <v>4.666666666666667</v>
      </c>
      <c r="F269" s="15"/>
    </row>
    <row r="270" spans="2:6">
      <c r="B270" s="13">
        <v>5</v>
      </c>
      <c r="C270" s="13">
        <v>5</v>
      </c>
      <c r="D270" s="13">
        <v>5</v>
      </c>
      <c r="E270" s="13">
        <f t="shared" si="4"/>
        <v>5</v>
      </c>
      <c r="F270" s="15"/>
    </row>
    <row r="271" spans="2:6">
      <c r="B271" s="13">
        <v>4</v>
      </c>
      <c r="C271" s="13">
        <v>4</v>
      </c>
      <c r="D271" s="13">
        <v>4</v>
      </c>
      <c r="E271" s="13">
        <f t="shared" si="4"/>
        <v>4</v>
      </c>
      <c r="F271" s="15"/>
    </row>
    <row r="272" spans="2:6">
      <c r="B272" s="13">
        <v>4</v>
      </c>
      <c r="C272" s="13">
        <v>4</v>
      </c>
      <c r="D272" s="13">
        <v>4</v>
      </c>
      <c r="E272" s="13">
        <f t="shared" si="4"/>
        <v>4</v>
      </c>
      <c r="F272" s="15"/>
    </row>
    <row r="273" spans="2:6">
      <c r="B273" s="13">
        <v>5</v>
      </c>
      <c r="C273" s="13">
        <v>5</v>
      </c>
      <c r="D273" s="13">
        <v>5</v>
      </c>
      <c r="E273" s="13">
        <f t="shared" si="4"/>
        <v>5</v>
      </c>
      <c r="F273" s="15"/>
    </row>
    <row r="274" spans="2:6">
      <c r="B274" s="13">
        <v>5</v>
      </c>
      <c r="C274" s="13">
        <v>5</v>
      </c>
      <c r="D274" s="13">
        <v>5</v>
      </c>
      <c r="E274" s="13">
        <f t="shared" si="4"/>
        <v>5</v>
      </c>
      <c r="F274" s="15"/>
    </row>
    <row r="275" spans="2:6">
      <c r="B275" s="13">
        <v>4.5</v>
      </c>
      <c r="C275" s="13">
        <v>5</v>
      </c>
      <c r="D275" s="13">
        <v>4.5</v>
      </c>
      <c r="E275" s="13">
        <f t="shared" si="4"/>
        <v>4.666666666666667</v>
      </c>
      <c r="F275" s="15"/>
    </row>
    <row r="276" spans="2:6">
      <c r="B276" s="13">
        <v>4</v>
      </c>
      <c r="C276" s="13">
        <v>4.333333333333333</v>
      </c>
      <c r="D276" s="13">
        <v>4</v>
      </c>
      <c r="E276" s="13">
        <f t="shared" si="4"/>
        <v>4.1111111111111107</v>
      </c>
      <c r="F276" s="15"/>
    </row>
    <row r="277" spans="2:6">
      <c r="B277" s="13">
        <v>4.5</v>
      </c>
      <c r="C277" s="13">
        <v>5</v>
      </c>
      <c r="D277" s="13">
        <v>4.5</v>
      </c>
      <c r="E277" s="13">
        <f t="shared" si="4"/>
        <v>4.666666666666667</v>
      </c>
      <c r="F277" s="15"/>
    </row>
    <row r="278" spans="2:6">
      <c r="B278" s="13">
        <v>5</v>
      </c>
      <c r="C278" s="13">
        <v>5</v>
      </c>
      <c r="D278" s="13">
        <v>5</v>
      </c>
      <c r="E278" s="13">
        <f t="shared" si="4"/>
        <v>5</v>
      </c>
      <c r="F278" s="15"/>
    </row>
    <row r="279" spans="2:6">
      <c r="B279" s="13">
        <v>5</v>
      </c>
      <c r="C279" s="13">
        <v>5</v>
      </c>
      <c r="D279" s="13">
        <v>5</v>
      </c>
      <c r="E279" s="13">
        <f t="shared" si="4"/>
        <v>5</v>
      </c>
      <c r="F279" s="15"/>
    </row>
    <row r="280" spans="2:6">
      <c r="B280" s="13">
        <v>4.5</v>
      </c>
      <c r="C280" s="13">
        <v>5</v>
      </c>
      <c r="D280" s="13">
        <v>4.5</v>
      </c>
      <c r="E280" s="13">
        <f t="shared" si="4"/>
        <v>4.666666666666667</v>
      </c>
      <c r="F280" s="15"/>
    </row>
    <row r="281" spans="2:6">
      <c r="B281" s="13">
        <v>4.5</v>
      </c>
      <c r="C281" s="13">
        <v>4.333333333333333</v>
      </c>
      <c r="D281" s="13">
        <v>4</v>
      </c>
      <c r="E281" s="13">
        <f t="shared" si="4"/>
        <v>4.2777777777777777</v>
      </c>
      <c r="F281" s="15"/>
    </row>
    <row r="282" spans="2:6">
      <c r="B282" s="13">
        <v>4</v>
      </c>
      <c r="C282" s="13">
        <v>4.666666666666667</v>
      </c>
      <c r="D282" s="13">
        <v>4.333333333333333</v>
      </c>
      <c r="E282" s="13">
        <f t="shared" si="4"/>
        <v>4.333333333333333</v>
      </c>
      <c r="F282" s="15"/>
    </row>
    <row r="283" spans="2:6">
      <c r="B283" s="13">
        <v>5</v>
      </c>
      <c r="C283" s="13">
        <v>5</v>
      </c>
      <c r="D283" s="13">
        <v>5</v>
      </c>
      <c r="E283" s="13">
        <f t="shared" si="4"/>
        <v>5</v>
      </c>
      <c r="F283" s="15"/>
    </row>
    <row r="284" spans="2:6">
      <c r="B284" s="13">
        <v>4</v>
      </c>
      <c r="C284" s="13">
        <v>5</v>
      </c>
      <c r="D284" s="13">
        <v>4.333333333333333</v>
      </c>
      <c r="E284" s="13">
        <f t="shared" si="4"/>
        <v>4.4444444444444438</v>
      </c>
      <c r="F284" s="15"/>
    </row>
    <row r="285" spans="2:6">
      <c r="B285" s="13">
        <v>4</v>
      </c>
      <c r="C285" s="13">
        <v>4</v>
      </c>
      <c r="D285" s="13">
        <v>4.666666666666667</v>
      </c>
      <c r="E285" s="13">
        <f t="shared" si="4"/>
        <v>4.2222222222222223</v>
      </c>
      <c r="F285" s="15"/>
    </row>
    <row r="286" spans="2:6">
      <c r="B286" s="13">
        <v>3.5</v>
      </c>
      <c r="C286" s="13">
        <v>4</v>
      </c>
      <c r="D286" s="13">
        <v>4</v>
      </c>
      <c r="E286" s="13">
        <f t="shared" si="4"/>
        <v>3.8333333333333335</v>
      </c>
      <c r="F286" s="15"/>
    </row>
    <row r="287" spans="2:6">
      <c r="B287" s="13">
        <v>4</v>
      </c>
      <c r="C287" s="13">
        <v>3.6666666666666665</v>
      </c>
      <c r="D287" s="13">
        <v>3.3333333333333335</v>
      </c>
      <c r="E287" s="13">
        <f t="shared" si="4"/>
        <v>3.6666666666666665</v>
      </c>
      <c r="F287" s="15"/>
    </row>
    <row r="288" spans="2:6">
      <c r="B288" s="13">
        <v>4</v>
      </c>
      <c r="C288" s="13">
        <v>5</v>
      </c>
      <c r="D288" s="13">
        <v>4.666666666666667</v>
      </c>
      <c r="E288" s="13">
        <f t="shared" si="4"/>
        <v>4.5555555555555562</v>
      </c>
      <c r="F288" s="15"/>
    </row>
    <row r="289" spans="2:6">
      <c r="B289" s="13">
        <v>3</v>
      </c>
      <c r="C289" s="13">
        <v>3</v>
      </c>
      <c r="D289" s="13">
        <v>3</v>
      </c>
      <c r="E289" s="13">
        <f t="shared" si="4"/>
        <v>3</v>
      </c>
      <c r="F289" s="15"/>
    </row>
    <row r="290" spans="2:6">
      <c r="B290" s="13">
        <v>4</v>
      </c>
      <c r="C290" s="13">
        <v>5</v>
      </c>
      <c r="D290" s="13">
        <v>5</v>
      </c>
      <c r="E290" s="13">
        <f t="shared" si="4"/>
        <v>4.666666666666667</v>
      </c>
      <c r="F290" s="15"/>
    </row>
    <row r="291" spans="2:6">
      <c r="B291" s="13">
        <v>4</v>
      </c>
      <c r="C291" s="13">
        <v>4.666666666666667</v>
      </c>
      <c r="D291" s="13">
        <v>5</v>
      </c>
      <c r="E291" s="13">
        <f t="shared" si="4"/>
        <v>4.5555555555555562</v>
      </c>
      <c r="F291" s="15"/>
    </row>
    <row r="292" spans="2:6">
      <c r="B292" s="13">
        <v>4.5</v>
      </c>
      <c r="C292" s="13">
        <v>4</v>
      </c>
      <c r="D292" s="13">
        <v>4</v>
      </c>
      <c r="E292" s="13">
        <f t="shared" si="4"/>
        <v>4.166666666666667</v>
      </c>
      <c r="F292" s="15"/>
    </row>
    <row r="293" spans="2:6">
      <c r="B293" s="13">
        <v>4</v>
      </c>
      <c r="C293" s="13">
        <v>4</v>
      </c>
      <c r="D293" s="13">
        <v>4</v>
      </c>
      <c r="E293" s="13">
        <f t="shared" si="4"/>
        <v>4</v>
      </c>
      <c r="F293" s="15"/>
    </row>
    <row r="294" spans="2:6">
      <c r="B294" s="13">
        <v>4</v>
      </c>
      <c r="C294" s="13">
        <v>4</v>
      </c>
      <c r="D294" s="13">
        <v>4</v>
      </c>
      <c r="E294" s="13">
        <f t="shared" si="4"/>
        <v>4</v>
      </c>
      <c r="F294" s="15"/>
    </row>
    <row r="295" spans="2:6">
      <c r="B295" s="13">
        <v>2.5</v>
      </c>
      <c r="C295" s="13">
        <v>5</v>
      </c>
      <c r="D295" s="13">
        <v>4.666666666666667</v>
      </c>
      <c r="E295" s="13">
        <f t="shared" si="4"/>
        <v>4.0555555555555562</v>
      </c>
      <c r="F295" s="15"/>
    </row>
    <row r="296" spans="2:6">
      <c r="B296" s="13">
        <v>4</v>
      </c>
      <c r="C296" s="13">
        <v>4</v>
      </c>
      <c r="D296" s="13">
        <v>4</v>
      </c>
      <c r="E296" s="13">
        <f t="shared" si="4"/>
        <v>4</v>
      </c>
      <c r="F296" s="15"/>
    </row>
    <row r="297" spans="2:6">
      <c r="B297" s="13">
        <v>5</v>
      </c>
      <c r="C297" s="13">
        <v>5</v>
      </c>
      <c r="D297" s="13">
        <v>5</v>
      </c>
      <c r="E297" s="13">
        <f t="shared" si="4"/>
        <v>5</v>
      </c>
      <c r="F297" s="15"/>
    </row>
    <row r="298" spans="2:6">
      <c r="B298" s="13">
        <v>3.5</v>
      </c>
      <c r="C298" s="13">
        <v>4.666666666666667</v>
      </c>
      <c r="D298" s="13">
        <v>4.666666666666667</v>
      </c>
      <c r="E298" s="13">
        <f t="shared" si="4"/>
        <v>4.2777777777777786</v>
      </c>
      <c r="F298" s="15"/>
    </row>
    <row r="299" spans="2:6">
      <c r="B299" s="13">
        <v>4</v>
      </c>
      <c r="C299" s="13">
        <v>4</v>
      </c>
      <c r="D299" s="13">
        <v>4.333333333333333</v>
      </c>
      <c r="E299" s="13">
        <f t="shared" si="4"/>
        <v>4.1111111111111107</v>
      </c>
      <c r="F299" s="15"/>
    </row>
    <row r="300" spans="2:6">
      <c r="B300" s="13">
        <v>4</v>
      </c>
      <c r="C300" s="13">
        <v>5</v>
      </c>
      <c r="D300" s="13">
        <v>4.666666666666667</v>
      </c>
      <c r="E300" s="13">
        <f t="shared" si="4"/>
        <v>4.5555555555555562</v>
      </c>
      <c r="F300" s="15"/>
    </row>
    <row r="301" spans="2:6">
      <c r="B301" s="13">
        <v>3</v>
      </c>
      <c r="C301" s="13">
        <v>4</v>
      </c>
      <c r="D301" s="13">
        <v>3.6666666666666665</v>
      </c>
      <c r="E301" s="13">
        <f t="shared" si="4"/>
        <v>3.5555555555555554</v>
      </c>
      <c r="F301" s="15"/>
    </row>
    <row r="302" spans="2:6">
      <c r="B302" s="13">
        <v>4</v>
      </c>
      <c r="C302" s="13">
        <v>4</v>
      </c>
      <c r="D302" s="13">
        <v>4</v>
      </c>
      <c r="E302" s="13">
        <f t="shared" si="4"/>
        <v>4</v>
      </c>
      <c r="F302" s="15"/>
    </row>
    <row r="303" spans="2:6">
      <c r="B303" s="13">
        <v>4</v>
      </c>
      <c r="C303" s="13">
        <v>4</v>
      </c>
      <c r="D303" s="13">
        <v>4</v>
      </c>
      <c r="E303" s="13">
        <f t="shared" si="4"/>
        <v>4</v>
      </c>
      <c r="F303" s="15"/>
    </row>
    <row r="304" spans="2:6">
      <c r="B304" s="13">
        <v>3</v>
      </c>
      <c r="C304" s="13">
        <v>4</v>
      </c>
      <c r="D304" s="13">
        <v>3.6666666666666665</v>
      </c>
      <c r="E304" s="13">
        <f t="shared" si="4"/>
        <v>3.5555555555555554</v>
      </c>
      <c r="F304" s="15"/>
    </row>
    <row r="305" spans="2:6">
      <c r="B305" s="13">
        <v>3</v>
      </c>
      <c r="C305" s="13">
        <v>4</v>
      </c>
      <c r="D305" s="13">
        <v>3.6666666666666665</v>
      </c>
      <c r="E305" s="13">
        <f t="shared" si="4"/>
        <v>3.5555555555555554</v>
      </c>
      <c r="F305" s="15"/>
    </row>
    <row r="306" spans="2:6">
      <c r="B306" s="13">
        <v>4.5</v>
      </c>
      <c r="C306" s="13">
        <v>4</v>
      </c>
      <c r="D306" s="13">
        <v>3.6666666666666665</v>
      </c>
      <c r="E306" s="13">
        <f t="shared" si="4"/>
        <v>4.0555555555555554</v>
      </c>
      <c r="F306" s="15"/>
    </row>
    <row r="307" spans="2:6">
      <c r="B307" s="13">
        <v>4.5</v>
      </c>
      <c r="C307" s="13">
        <v>4</v>
      </c>
      <c r="D307" s="13">
        <v>4</v>
      </c>
      <c r="E307" s="13">
        <f t="shared" si="4"/>
        <v>4.166666666666667</v>
      </c>
      <c r="F307" s="15"/>
    </row>
    <row r="308" spans="2:6">
      <c r="B308" s="13">
        <v>5</v>
      </c>
      <c r="C308" s="13">
        <v>5</v>
      </c>
      <c r="D308" s="13">
        <v>5</v>
      </c>
      <c r="E308" s="13">
        <f t="shared" si="4"/>
        <v>5</v>
      </c>
      <c r="F308" s="15"/>
    </row>
    <row r="309" spans="2:6">
      <c r="B309" s="13">
        <v>4</v>
      </c>
      <c r="C309" s="13">
        <v>4</v>
      </c>
      <c r="D309" s="13">
        <v>4</v>
      </c>
      <c r="E309" s="13">
        <f t="shared" si="4"/>
        <v>4</v>
      </c>
      <c r="F309" s="15"/>
    </row>
    <row r="310" spans="2:6">
      <c r="B310" s="13">
        <v>4</v>
      </c>
      <c r="C310" s="13">
        <v>4</v>
      </c>
      <c r="D310" s="13">
        <v>4.666666666666667</v>
      </c>
      <c r="E310" s="13">
        <f t="shared" si="4"/>
        <v>4.2222222222222223</v>
      </c>
      <c r="F310" s="15"/>
    </row>
    <row r="311" spans="2:6">
      <c r="B311" s="13">
        <v>3.5</v>
      </c>
      <c r="C311" s="13">
        <v>3.3333333333333335</v>
      </c>
      <c r="D311" s="13">
        <v>3.3333333333333335</v>
      </c>
      <c r="E311" s="13">
        <f t="shared" si="4"/>
        <v>3.3888888888888893</v>
      </c>
      <c r="F311" s="15"/>
    </row>
    <row r="312" spans="2:6">
      <c r="B312" s="13">
        <v>3.5</v>
      </c>
      <c r="C312" s="13">
        <v>4</v>
      </c>
      <c r="D312" s="13">
        <v>4.666666666666667</v>
      </c>
      <c r="E312" s="13">
        <f t="shared" si="4"/>
        <v>4.0555555555555562</v>
      </c>
      <c r="F312" s="15"/>
    </row>
    <row r="313" spans="2:6">
      <c r="B313" s="13">
        <v>3</v>
      </c>
      <c r="C313" s="13">
        <v>4.333333333333333</v>
      </c>
      <c r="D313" s="13">
        <v>3.6666666666666665</v>
      </c>
      <c r="E313" s="13">
        <f t="shared" si="4"/>
        <v>3.6666666666666665</v>
      </c>
      <c r="F313" s="15"/>
    </row>
    <row r="314" spans="2:6">
      <c r="B314" s="13">
        <v>4</v>
      </c>
      <c r="C314" s="13">
        <v>4</v>
      </c>
      <c r="D314" s="13">
        <v>4</v>
      </c>
      <c r="E314" s="13">
        <f t="shared" si="4"/>
        <v>4</v>
      </c>
      <c r="F314" s="15"/>
    </row>
    <row r="315" spans="2:6">
      <c r="B315" s="13">
        <v>5</v>
      </c>
      <c r="C315" s="13">
        <v>5</v>
      </c>
      <c r="D315" s="13">
        <v>5</v>
      </c>
      <c r="E315" s="13">
        <f t="shared" si="4"/>
        <v>5</v>
      </c>
      <c r="F315" s="15"/>
    </row>
    <row r="316" spans="2:6">
      <c r="B316" s="13">
        <v>4.5</v>
      </c>
      <c r="C316" s="13">
        <v>5</v>
      </c>
      <c r="D316" s="13">
        <v>4.666666666666667</v>
      </c>
      <c r="E316" s="13">
        <f t="shared" si="4"/>
        <v>4.7222222222222223</v>
      </c>
      <c r="F316" s="15"/>
    </row>
    <row r="317" spans="2:6">
      <c r="B317" s="13">
        <v>5</v>
      </c>
      <c r="C317" s="13">
        <v>5</v>
      </c>
      <c r="D317" s="13">
        <v>4.666666666666667</v>
      </c>
      <c r="E317" s="13">
        <f t="shared" si="4"/>
        <v>4.8888888888888893</v>
      </c>
      <c r="F317" s="15"/>
    </row>
    <row r="318" spans="2:6">
      <c r="B318" s="13">
        <v>4.5</v>
      </c>
      <c r="C318" s="13">
        <v>5</v>
      </c>
      <c r="D318" s="13">
        <v>5</v>
      </c>
      <c r="E318" s="13">
        <f t="shared" si="4"/>
        <v>4.833333333333333</v>
      </c>
      <c r="F318" s="15"/>
    </row>
    <row r="319" spans="2:6">
      <c r="B319" s="13">
        <v>5</v>
      </c>
      <c r="C319" s="13">
        <v>5</v>
      </c>
      <c r="D319" s="13">
        <v>5</v>
      </c>
      <c r="E319" s="13">
        <f t="shared" si="4"/>
        <v>5</v>
      </c>
      <c r="F319" s="15"/>
    </row>
    <row r="320" spans="2:6">
      <c r="B320" s="13">
        <v>5</v>
      </c>
      <c r="C320" s="13">
        <v>5</v>
      </c>
      <c r="D320" s="13">
        <v>5</v>
      </c>
      <c r="E320" s="13">
        <f t="shared" si="4"/>
        <v>5</v>
      </c>
      <c r="F320" s="15"/>
    </row>
    <row r="321" spans="2:6">
      <c r="B321" s="13">
        <v>4.5</v>
      </c>
      <c r="C321" s="13">
        <v>5</v>
      </c>
      <c r="D321" s="13">
        <v>5</v>
      </c>
      <c r="E321" s="13">
        <f t="shared" si="4"/>
        <v>4.833333333333333</v>
      </c>
      <c r="F321" s="15"/>
    </row>
    <row r="322" spans="2:6">
      <c r="B322" s="13">
        <v>5</v>
      </c>
      <c r="C322" s="13">
        <v>5</v>
      </c>
      <c r="D322" s="13">
        <v>4</v>
      </c>
      <c r="E322" s="13">
        <f t="shared" si="4"/>
        <v>4.666666666666667</v>
      </c>
      <c r="F322" s="15"/>
    </row>
    <row r="323" spans="2:6">
      <c r="B323" s="13">
        <v>5</v>
      </c>
      <c r="C323" s="13">
        <v>4.333333333333333</v>
      </c>
      <c r="D323" s="13">
        <v>4.333333333333333</v>
      </c>
      <c r="E323" s="13">
        <f t="shared" si="4"/>
        <v>4.5555555555555545</v>
      </c>
      <c r="F323" s="15"/>
    </row>
    <row r="324" spans="2:6">
      <c r="B324" s="13">
        <v>4.5</v>
      </c>
      <c r="C324" s="13">
        <v>5</v>
      </c>
      <c r="D324" s="13">
        <v>4.666666666666667</v>
      </c>
      <c r="E324" s="13">
        <f t="shared" ref="E324:E387" si="5">AVERAGE(B324:D324)</f>
        <v>4.7222222222222223</v>
      </c>
      <c r="F324" s="15"/>
    </row>
    <row r="325" spans="2:6">
      <c r="B325" s="13">
        <v>5</v>
      </c>
      <c r="C325" s="13">
        <v>5</v>
      </c>
      <c r="D325" s="13">
        <v>5</v>
      </c>
      <c r="E325" s="13">
        <f t="shared" si="5"/>
        <v>5</v>
      </c>
      <c r="F325" s="15"/>
    </row>
    <row r="326" spans="2:6">
      <c r="B326" s="13">
        <v>5</v>
      </c>
      <c r="C326" s="13">
        <v>5</v>
      </c>
      <c r="D326" s="13">
        <v>5</v>
      </c>
      <c r="E326" s="13">
        <f t="shared" si="5"/>
        <v>5</v>
      </c>
      <c r="F326" s="15"/>
    </row>
    <row r="327" spans="2:6">
      <c r="B327" s="13">
        <v>5</v>
      </c>
      <c r="C327" s="13">
        <v>5</v>
      </c>
      <c r="D327" s="13">
        <v>5</v>
      </c>
      <c r="E327" s="13">
        <f t="shared" si="5"/>
        <v>5</v>
      </c>
      <c r="F327" s="15"/>
    </row>
    <row r="328" spans="2:6">
      <c r="B328" s="13">
        <v>4.5</v>
      </c>
      <c r="C328" s="13">
        <v>5</v>
      </c>
      <c r="D328" s="13">
        <v>5</v>
      </c>
      <c r="E328" s="13">
        <f t="shared" si="5"/>
        <v>4.833333333333333</v>
      </c>
      <c r="F328" s="15"/>
    </row>
    <row r="329" spans="2:6">
      <c r="B329" s="13">
        <v>5</v>
      </c>
      <c r="C329" s="13">
        <v>5</v>
      </c>
      <c r="D329" s="13">
        <v>5</v>
      </c>
      <c r="E329" s="13">
        <f t="shared" si="5"/>
        <v>5</v>
      </c>
      <c r="F329" s="15"/>
    </row>
    <row r="330" spans="2:6">
      <c r="B330" s="13">
        <v>5</v>
      </c>
      <c r="C330" s="13">
        <v>5</v>
      </c>
      <c r="D330" s="13">
        <v>5</v>
      </c>
      <c r="E330" s="13">
        <f t="shared" si="5"/>
        <v>5</v>
      </c>
      <c r="F330" s="15"/>
    </row>
    <row r="331" spans="2:6">
      <c r="B331" s="13">
        <v>4</v>
      </c>
      <c r="C331" s="13">
        <v>4</v>
      </c>
      <c r="D331" s="13">
        <v>4</v>
      </c>
      <c r="E331" s="13">
        <f t="shared" si="5"/>
        <v>4</v>
      </c>
      <c r="F331" s="15"/>
    </row>
    <row r="332" spans="2:6">
      <c r="B332" s="13">
        <v>5</v>
      </c>
      <c r="C332" s="13">
        <v>5</v>
      </c>
      <c r="D332" s="13">
        <v>5</v>
      </c>
      <c r="E332" s="13">
        <f t="shared" si="5"/>
        <v>5</v>
      </c>
      <c r="F332" s="15"/>
    </row>
    <row r="333" spans="2:6">
      <c r="B333" s="13">
        <v>5</v>
      </c>
      <c r="C333" s="13">
        <v>5</v>
      </c>
      <c r="D333" s="13">
        <v>5</v>
      </c>
      <c r="E333" s="13">
        <f t="shared" si="5"/>
        <v>5</v>
      </c>
      <c r="F333" s="15"/>
    </row>
    <row r="334" spans="2:6">
      <c r="B334" s="13">
        <v>4</v>
      </c>
      <c r="C334" s="13">
        <v>4.666666666666667</v>
      </c>
      <c r="D334" s="13">
        <v>4</v>
      </c>
      <c r="E334" s="13">
        <f t="shared" si="5"/>
        <v>4.2222222222222223</v>
      </c>
      <c r="F334" s="15"/>
    </row>
    <row r="335" spans="2:6">
      <c r="B335" s="13">
        <v>4</v>
      </c>
      <c r="C335" s="13">
        <v>4</v>
      </c>
      <c r="D335" s="13">
        <v>4</v>
      </c>
      <c r="E335" s="13">
        <f t="shared" si="5"/>
        <v>4</v>
      </c>
      <c r="F335" s="15"/>
    </row>
    <row r="336" spans="2:6">
      <c r="B336" s="13">
        <v>5</v>
      </c>
      <c r="C336" s="13">
        <v>5</v>
      </c>
      <c r="D336" s="13">
        <v>5</v>
      </c>
      <c r="E336" s="13">
        <f t="shared" si="5"/>
        <v>5</v>
      </c>
      <c r="F336" s="15"/>
    </row>
    <row r="337" spans="2:6">
      <c r="B337" s="13">
        <v>5</v>
      </c>
      <c r="C337" s="13">
        <v>5</v>
      </c>
      <c r="D337" s="13">
        <v>5</v>
      </c>
      <c r="E337" s="13">
        <f t="shared" si="5"/>
        <v>5</v>
      </c>
      <c r="F337" s="15"/>
    </row>
    <row r="338" spans="2:6">
      <c r="B338" s="13">
        <v>5</v>
      </c>
      <c r="C338" s="13">
        <v>5</v>
      </c>
      <c r="D338" s="13">
        <v>5</v>
      </c>
      <c r="E338" s="13">
        <f t="shared" si="5"/>
        <v>5</v>
      </c>
      <c r="F338" s="15"/>
    </row>
    <row r="339" spans="2:6">
      <c r="B339" s="13">
        <v>4</v>
      </c>
      <c r="C339" s="13">
        <v>4</v>
      </c>
      <c r="D339" s="13">
        <v>4</v>
      </c>
      <c r="E339" s="13">
        <f t="shared" si="5"/>
        <v>4</v>
      </c>
      <c r="F339" s="15"/>
    </row>
    <row r="340" spans="2:6">
      <c r="B340" s="13">
        <v>4.5</v>
      </c>
      <c r="C340" s="13">
        <v>5</v>
      </c>
      <c r="D340" s="13">
        <v>5</v>
      </c>
      <c r="E340" s="13">
        <f t="shared" si="5"/>
        <v>4.833333333333333</v>
      </c>
      <c r="F340" s="15"/>
    </row>
    <row r="341" spans="2:6">
      <c r="B341" s="13">
        <v>4.5</v>
      </c>
      <c r="C341" s="13">
        <v>5</v>
      </c>
      <c r="D341" s="13">
        <v>4</v>
      </c>
      <c r="E341" s="13">
        <f t="shared" si="5"/>
        <v>4.5</v>
      </c>
      <c r="F341" s="15"/>
    </row>
    <row r="342" spans="2:6">
      <c r="B342" s="13">
        <v>4.5</v>
      </c>
      <c r="C342" s="13">
        <v>4.666666666666667</v>
      </c>
      <c r="D342" s="13">
        <v>4.333333333333333</v>
      </c>
      <c r="E342" s="13">
        <f t="shared" si="5"/>
        <v>4.5</v>
      </c>
      <c r="F342" s="15"/>
    </row>
    <row r="343" spans="2:6">
      <c r="B343" s="13">
        <v>5</v>
      </c>
      <c r="C343" s="13">
        <v>5</v>
      </c>
      <c r="D343" s="13">
        <v>5</v>
      </c>
      <c r="E343" s="13">
        <f t="shared" si="5"/>
        <v>5</v>
      </c>
      <c r="F343" s="15"/>
    </row>
    <row r="344" spans="2:6">
      <c r="B344" s="13">
        <v>5</v>
      </c>
      <c r="C344" s="13">
        <v>5</v>
      </c>
      <c r="D344" s="13">
        <v>5</v>
      </c>
      <c r="E344" s="13">
        <f t="shared" si="5"/>
        <v>5</v>
      </c>
      <c r="F344" s="15"/>
    </row>
    <row r="345" spans="2:6">
      <c r="B345" s="13">
        <v>4</v>
      </c>
      <c r="C345" s="13">
        <v>4</v>
      </c>
      <c r="D345" s="13">
        <v>4</v>
      </c>
      <c r="E345" s="13">
        <f t="shared" si="5"/>
        <v>4</v>
      </c>
      <c r="F345" s="15"/>
    </row>
    <row r="346" spans="2:6">
      <c r="B346" s="13">
        <v>5</v>
      </c>
      <c r="C346" s="13">
        <v>5</v>
      </c>
      <c r="D346" s="13">
        <v>4.333333333333333</v>
      </c>
      <c r="E346" s="13">
        <f t="shared" si="5"/>
        <v>4.7777777777777777</v>
      </c>
      <c r="F346" s="15"/>
    </row>
    <row r="347" spans="2:6">
      <c r="B347" s="13">
        <v>5</v>
      </c>
      <c r="C347" s="13">
        <v>5</v>
      </c>
      <c r="D347" s="13">
        <v>5</v>
      </c>
      <c r="E347" s="13">
        <f t="shared" si="5"/>
        <v>5</v>
      </c>
      <c r="F347" s="15"/>
    </row>
    <row r="348" spans="2:6">
      <c r="B348" s="13">
        <v>5</v>
      </c>
      <c r="C348" s="13">
        <v>4</v>
      </c>
      <c r="D348" s="13">
        <v>4.666666666666667</v>
      </c>
      <c r="E348" s="13">
        <f t="shared" si="5"/>
        <v>4.5555555555555562</v>
      </c>
      <c r="F348" s="15"/>
    </row>
    <row r="349" spans="2:6">
      <c r="B349" s="13">
        <v>5</v>
      </c>
      <c r="C349" s="13">
        <v>4.333333333333333</v>
      </c>
      <c r="D349" s="13">
        <v>4.333333333333333</v>
      </c>
      <c r="E349" s="13">
        <f t="shared" si="5"/>
        <v>4.5555555555555545</v>
      </c>
      <c r="F349" s="15"/>
    </row>
    <row r="350" spans="2:6">
      <c r="B350" s="13">
        <v>4</v>
      </c>
      <c r="C350" s="13">
        <v>5</v>
      </c>
      <c r="D350" s="13">
        <v>4.333333333333333</v>
      </c>
      <c r="E350" s="13">
        <f t="shared" si="5"/>
        <v>4.4444444444444438</v>
      </c>
      <c r="F350" s="15"/>
    </row>
    <row r="351" spans="2:6">
      <c r="B351" s="13">
        <v>5</v>
      </c>
      <c r="C351" s="13">
        <v>5</v>
      </c>
      <c r="D351" s="13">
        <v>5</v>
      </c>
      <c r="E351" s="13">
        <f t="shared" si="5"/>
        <v>5</v>
      </c>
      <c r="F351" s="15"/>
    </row>
    <row r="352" spans="2:6">
      <c r="B352" s="13">
        <v>5</v>
      </c>
      <c r="C352" s="13">
        <v>5</v>
      </c>
      <c r="D352" s="13">
        <v>4.333333333333333</v>
      </c>
      <c r="E352" s="13">
        <f t="shared" si="5"/>
        <v>4.7777777777777777</v>
      </c>
      <c r="F352" s="15"/>
    </row>
    <row r="353" spans="2:6">
      <c r="B353" s="13">
        <v>5</v>
      </c>
      <c r="C353" s="13">
        <v>5</v>
      </c>
      <c r="D353" s="13">
        <v>5</v>
      </c>
      <c r="E353" s="13">
        <f t="shared" si="5"/>
        <v>5</v>
      </c>
      <c r="F353" s="15"/>
    </row>
    <row r="354" spans="2:6">
      <c r="B354" s="13">
        <v>5</v>
      </c>
      <c r="C354" s="13">
        <v>5</v>
      </c>
      <c r="D354" s="13">
        <v>5</v>
      </c>
      <c r="E354" s="13">
        <f t="shared" si="5"/>
        <v>5</v>
      </c>
      <c r="F354" s="15"/>
    </row>
    <row r="355" spans="2:6">
      <c r="B355" s="13">
        <v>4.5</v>
      </c>
      <c r="C355" s="13">
        <v>4</v>
      </c>
      <c r="D355" s="13">
        <v>3.6666666666666665</v>
      </c>
      <c r="E355" s="13">
        <f t="shared" si="5"/>
        <v>4.0555555555555554</v>
      </c>
      <c r="F355" s="15"/>
    </row>
    <row r="356" spans="2:6">
      <c r="B356" s="13">
        <v>4</v>
      </c>
      <c r="C356" s="13">
        <v>4</v>
      </c>
      <c r="D356" s="13">
        <v>4</v>
      </c>
      <c r="E356" s="13">
        <f t="shared" si="5"/>
        <v>4</v>
      </c>
      <c r="F356" s="15"/>
    </row>
    <row r="357" spans="2:6">
      <c r="B357" s="13">
        <v>4.5</v>
      </c>
      <c r="C357" s="13">
        <v>3.6666666666666665</v>
      </c>
      <c r="D357" s="13">
        <v>3.6666666666666665</v>
      </c>
      <c r="E357" s="13">
        <f t="shared" si="5"/>
        <v>3.9444444444444442</v>
      </c>
      <c r="F357" s="15"/>
    </row>
    <row r="358" spans="2:6">
      <c r="B358" s="13">
        <v>5</v>
      </c>
      <c r="C358" s="13">
        <v>5</v>
      </c>
      <c r="D358" s="13">
        <v>4.666666666666667</v>
      </c>
      <c r="E358" s="13">
        <f t="shared" si="5"/>
        <v>4.8888888888888893</v>
      </c>
      <c r="F358" s="15"/>
    </row>
    <row r="359" spans="2:6">
      <c r="B359" s="13">
        <v>5</v>
      </c>
      <c r="C359" s="13">
        <v>5</v>
      </c>
      <c r="D359" s="13">
        <v>4.333333333333333</v>
      </c>
      <c r="E359" s="13">
        <f t="shared" si="5"/>
        <v>4.7777777777777777</v>
      </c>
      <c r="F359" s="15"/>
    </row>
    <row r="360" spans="2:6">
      <c r="B360" s="13">
        <v>5</v>
      </c>
      <c r="C360" s="13">
        <v>5</v>
      </c>
      <c r="D360" s="13">
        <v>5</v>
      </c>
      <c r="E360" s="13">
        <f t="shared" si="5"/>
        <v>5</v>
      </c>
      <c r="F360" s="15"/>
    </row>
    <row r="361" spans="2:6">
      <c r="B361" s="13">
        <v>4</v>
      </c>
      <c r="C361" s="13">
        <v>4.333333333333333</v>
      </c>
      <c r="D361" s="13">
        <v>4</v>
      </c>
      <c r="E361" s="13">
        <f t="shared" si="5"/>
        <v>4.1111111111111107</v>
      </c>
      <c r="F361" s="15"/>
    </row>
    <row r="362" spans="2:6">
      <c r="B362" s="13">
        <v>5</v>
      </c>
      <c r="C362" s="13">
        <v>5</v>
      </c>
      <c r="D362" s="13">
        <v>5</v>
      </c>
      <c r="E362" s="13">
        <f t="shared" si="5"/>
        <v>5</v>
      </c>
      <c r="F362" s="15"/>
    </row>
    <row r="363" spans="2:6">
      <c r="B363" s="13">
        <v>5</v>
      </c>
      <c r="C363" s="13">
        <v>4.666666666666667</v>
      </c>
      <c r="D363" s="13">
        <v>4.333333333333333</v>
      </c>
      <c r="E363" s="13">
        <f t="shared" si="5"/>
        <v>4.666666666666667</v>
      </c>
      <c r="F363" s="15"/>
    </row>
    <row r="364" spans="2:6">
      <c r="B364" s="13">
        <v>4</v>
      </c>
      <c r="C364" s="13">
        <v>4</v>
      </c>
      <c r="D364" s="13">
        <v>4</v>
      </c>
      <c r="E364" s="13">
        <f t="shared" si="5"/>
        <v>4</v>
      </c>
      <c r="F364" s="15"/>
    </row>
    <row r="365" spans="2:6">
      <c r="B365" s="13">
        <v>5</v>
      </c>
      <c r="C365" s="13">
        <v>5</v>
      </c>
      <c r="D365" s="13">
        <v>5</v>
      </c>
      <c r="E365" s="13">
        <f t="shared" si="5"/>
        <v>5</v>
      </c>
      <c r="F365" s="15"/>
    </row>
    <row r="366" spans="2:6">
      <c r="B366" s="13">
        <v>5</v>
      </c>
      <c r="C366" s="13">
        <v>5</v>
      </c>
      <c r="D366" s="13">
        <v>5</v>
      </c>
      <c r="E366" s="13">
        <f t="shared" si="5"/>
        <v>5</v>
      </c>
      <c r="F366" s="15"/>
    </row>
    <row r="367" spans="2:6">
      <c r="B367" s="13">
        <v>5</v>
      </c>
      <c r="C367" s="13">
        <v>4</v>
      </c>
      <c r="D367" s="13">
        <v>3.6666666666666665</v>
      </c>
      <c r="E367" s="13">
        <f t="shared" si="5"/>
        <v>4.2222222222222223</v>
      </c>
      <c r="F367" s="15"/>
    </row>
    <row r="368" spans="2:6">
      <c r="B368" s="13">
        <v>5</v>
      </c>
      <c r="C368" s="13">
        <v>5</v>
      </c>
      <c r="D368" s="13">
        <v>5</v>
      </c>
      <c r="E368" s="13">
        <f t="shared" si="5"/>
        <v>5</v>
      </c>
      <c r="F368" s="15"/>
    </row>
    <row r="369" spans="2:6">
      <c r="B369" s="13">
        <v>5</v>
      </c>
      <c r="C369" s="13">
        <v>5</v>
      </c>
      <c r="D369" s="13">
        <v>5</v>
      </c>
      <c r="E369" s="13">
        <f t="shared" si="5"/>
        <v>5</v>
      </c>
      <c r="F369" s="15"/>
    </row>
    <row r="370" spans="2:6">
      <c r="B370" s="13">
        <v>4.5</v>
      </c>
      <c r="C370" s="13">
        <v>4.333333333333333</v>
      </c>
      <c r="D370" s="13">
        <v>4</v>
      </c>
      <c r="E370" s="13">
        <f t="shared" si="5"/>
        <v>4.2777777777777777</v>
      </c>
      <c r="F370" s="15"/>
    </row>
    <row r="371" spans="2:6">
      <c r="B371" s="13">
        <v>4</v>
      </c>
      <c r="C371" s="13">
        <v>3.6666666666666665</v>
      </c>
      <c r="D371" s="13">
        <v>3.6666666666666665</v>
      </c>
      <c r="E371" s="13">
        <f t="shared" si="5"/>
        <v>3.7777777777777772</v>
      </c>
      <c r="F371" s="15"/>
    </row>
    <row r="372" spans="2:6">
      <c r="B372" s="13">
        <v>5</v>
      </c>
      <c r="C372" s="13">
        <v>5</v>
      </c>
      <c r="D372" s="13">
        <v>5</v>
      </c>
      <c r="E372" s="13">
        <f t="shared" si="5"/>
        <v>5</v>
      </c>
      <c r="F372" s="15"/>
    </row>
    <row r="373" spans="2:6">
      <c r="B373" s="13">
        <v>4.5</v>
      </c>
      <c r="C373" s="13">
        <v>5</v>
      </c>
      <c r="D373" s="13">
        <v>4.666666666666667</v>
      </c>
      <c r="E373" s="13">
        <f t="shared" si="5"/>
        <v>4.7222222222222223</v>
      </c>
      <c r="F373" s="15"/>
    </row>
    <row r="374" spans="2:6">
      <c r="B374" s="13">
        <v>3</v>
      </c>
      <c r="C374" s="13">
        <v>3</v>
      </c>
      <c r="D374" s="13">
        <v>3</v>
      </c>
      <c r="E374" s="13">
        <f t="shared" si="5"/>
        <v>3</v>
      </c>
      <c r="F374" s="15"/>
    </row>
    <row r="375" spans="2:6">
      <c r="B375" s="13">
        <v>5</v>
      </c>
      <c r="C375" s="13">
        <v>5</v>
      </c>
      <c r="D375" s="13">
        <v>5</v>
      </c>
      <c r="E375" s="13">
        <f t="shared" si="5"/>
        <v>5</v>
      </c>
      <c r="F375" s="15"/>
    </row>
    <row r="376" spans="2:6">
      <c r="B376" s="13">
        <v>5</v>
      </c>
      <c r="C376" s="13">
        <v>5</v>
      </c>
      <c r="D376" s="13">
        <v>5</v>
      </c>
      <c r="E376" s="13">
        <f t="shared" si="5"/>
        <v>5</v>
      </c>
      <c r="F376" s="15"/>
    </row>
    <row r="377" spans="2:6">
      <c r="B377" s="13">
        <v>5</v>
      </c>
      <c r="C377" s="13">
        <v>5</v>
      </c>
      <c r="D377" s="13">
        <v>5</v>
      </c>
      <c r="E377" s="13">
        <f t="shared" si="5"/>
        <v>5</v>
      </c>
      <c r="F377" s="15"/>
    </row>
    <row r="378" spans="2:6">
      <c r="B378" s="13">
        <v>5</v>
      </c>
      <c r="C378" s="13">
        <v>5</v>
      </c>
      <c r="D378" s="13">
        <v>5</v>
      </c>
      <c r="E378" s="13">
        <f t="shared" si="5"/>
        <v>5</v>
      </c>
      <c r="F378" s="15"/>
    </row>
    <row r="379" spans="2:6">
      <c r="B379" s="13">
        <v>5</v>
      </c>
      <c r="C379" s="13">
        <v>5</v>
      </c>
      <c r="D379" s="13">
        <v>5</v>
      </c>
      <c r="E379" s="13">
        <f t="shared" si="5"/>
        <v>5</v>
      </c>
      <c r="F379" s="15"/>
    </row>
    <row r="380" spans="2:6">
      <c r="B380" s="16">
        <v>3</v>
      </c>
      <c r="C380" s="16">
        <v>4</v>
      </c>
      <c r="D380" s="16">
        <v>4</v>
      </c>
      <c r="E380" s="13">
        <f t="shared" si="5"/>
        <v>3.6666666666666665</v>
      </c>
      <c r="F380" s="15"/>
    </row>
    <row r="381" spans="2:6">
      <c r="B381" s="16">
        <v>5</v>
      </c>
      <c r="C381" s="16">
        <v>5</v>
      </c>
      <c r="D381" s="16">
        <v>5</v>
      </c>
      <c r="E381" s="13">
        <f t="shared" si="5"/>
        <v>5</v>
      </c>
      <c r="F381" s="15"/>
    </row>
    <row r="382" spans="2:6">
      <c r="B382" s="16">
        <v>5</v>
      </c>
      <c r="C382" s="16">
        <v>5</v>
      </c>
      <c r="D382" s="16">
        <v>5</v>
      </c>
      <c r="E382" s="13">
        <f t="shared" si="5"/>
        <v>5</v>
      </c>
      <c r="F382" s="15"/>
    </row>
    <row r="383" spans="2:6">
      <c r="B383" s="16">
        <v>3</v>
      </c>
      <c r="C383" s="16">
        <v>3</v>
      </c>
      <c r="D383" s="16">
        <v>3</v>
      </c>
      <c r="E383" s="13">
        <f t="shared" si="5"/>
        <v>3</v>
      </c>
      <c r="F383" s="15"/>
    </row>
    <row r="384" spans="2:6">
      <c r="B384" s="16">
        <v>3</v>
      </c>
      <c r="C384" s="16">
        <v>4</v>
      </c>
      <c r="D384" s="16">
        <v>4</v>
      </c>
      <c r="E384" s="13">
        <f t="shared" si="5"/>
        <v>3.6666666666666665</v>
      </c>
      <c r="F384" s="15"/>
    </row>
    <row r="385" spans="2:6">
      <c r="B385" s="16">
        <v>4</v>
      </c>
      <c r="C385" s="16">
        <v>5</v>
      </c>
      <c r="D385" s="16">
        <v>5</v>
      </c>
      <c r="E385" s="13">
        <f t="shared" si="5"/>
        <v>4.666666666666667</v>
      </c>
      <c r="F385" s="15"/>
    </row>
    <row r="386" spans="2:6">
      <c r="B386" s="16">
        <v>4</v>
      </c>
      <c r="C386" s="16">
        <v>4</v>
      </c>
      <c r="D386" s="16">
        <v>4</v>
      </c>
      <c r="E386" s="13">
        <f t="shared" si="5"/>
        <v>4</v>
      </c>
      <c r="F386" s="15"/>
    </row>
    <row r="387" spans="2:6">
      <c r="B387" s="16">
        <v>3</v>
      </c>
      <c r="C387" s="16">
        <v>4</v>
      </c>
      <c r="D387" s="16">
        <v>4</v>
      </c>
      <c r="E387" s="13">
        <f t="shared" si="5"/>
        <v>3.6666666666666665</v>
      </c>
      <c r="F387" s="15"/>
    </row>
    <row r="388" spans="2:6">
      <c r="B388" s="16">
        <v>5</v>
      </c>
      <c r="C388" s="16">
        <v>5</v>
      </c>
      <c r="D388" s="16">
        <v>4</v>
      </c>
      <c r="E388" s="13">
        <f t="shared" ref="E388:E425" si="6">AVERAGE(B388:D388)</f>
        <v>4.666666666666667</v>
      </c>
      <c r="F388" s="15"/>
    </row>
    <row r="389" spans="2:6">
      <c r="B389" s="16">
        <v>5</v>
      </c>
      <c r="C389" s="16">
        <v>5</v>
      </c>
      <c r="D389" s="16">
        <v>5</v>
      </c>
      <c r="E389" s="13">
        <f t="shared" si="6"/>
        <v>5</v>
      </c>
      <c r="F389" s="15"/>
    </row>
    <row r="390" spans="2:6">
      <c r="B390" s="16">
        <v>5</v>
      </c>
      <c r="C390" s="16">
        <v>5</v>
      </c>
      <c r="D390" s="16">
        <v>5</v>
      </c>
      <c r="E390" s="13">
        <f t="shared" si="6"/>
        <v>5</v>
      </c>
      <c r="F390" s="15"/>
    </row>
    <row r="391" spans="2:6">
      <c r="B391" s="16">
        <v>5</v>
      </c>
      <c r="C391" s="16">
        <v>5</v>
      </c>
      <c r="D391" s="16">
        <v>5</v>
      </c>
      <c r="E391" s="13">
        <f t="shared" si="6"/>
        <v>5</v>
      </c>
      <c r="F391" s="15"/>
    </row>
    <row r="392" spans="2:6">
      <c r="B392" s="16">
        <v>5</v>
      </c>
      <c r="C392" s="16">
        <v>4</v>
      </c>
      <c r="D392" s="16">
        <v>5</v>
      </c>
      <c r="E392" s="13">
        <f t="shared" si="6"/>
        <v>4.666666666666667</v>
      </c>
      <c r="F392" s="15"/>
    </row>
    <row r="393" spans="2:6">
      <c r="B393" s="16">
        <v>5</v>
      </c>
      <c r="C393" s="16">
        <v>4</v>
      </c>
      <c r="D393" s="16">
        <v>4</v>
      </c>
      <c r="E393" s="13">
        <f t="shared" si="6"/>
        <v>4.333333333333333</v>
      </c>
      <c r="F393" s="15"/>
    </row>
    <row r="394" spans="2:6">
      <c r="B394" s="16">
        <v>4</v>
      </c>
      <c r="C394" s="16">
        <v>4</v>
      </c>
      <c r="D394" s="16">
        <v>4</v>
      </c>
      <c r="E394" s="13">
        <f t="shared" si="6"/>
        <v>4</v>
      </c>
      <c r="F394" s="15"/>
    </row>
    <row r="395" spans="2:6">
      <c r="B395" s="16">
        <v>5</v>
      </c>
      <c r="C395" s="16">
        <v>5</v>
      </c>
      <c r="D395" s="16">
        <v>5</v>
      </c>
      <c r="E395" s="13">
        <f t="shared" si="6"/>
        <v>5</v>
      </c>
      <c r="F395" s="15"/>
    </row>
    <row r="396" spans="2:6">
      <c r="B396" s="16">
        <v>4</v>
      </c>
      <c r="C396" s="16">
        <v>4</v>
      </c>
      <c r="D396" s="16">
        <v>4</v>
      </c>
      <c r="E396" s="13">
        <f t="shared" si="6"/>
        <v>4</v>
      </c>
      <c r="F396" s="15"/>
    </row>
    <row r="397" spans="2:6">
      <c r="B397" s="16">
        <v>5</v>
      </c>
      <c r="C397" s="16">
        <v>5</v>
      </c>
      <c r="D397" s="16">
        <v>5</v>
      </c>
      <c r="E397" s="13">
        <f t="shared" si="6"/>
        <v>5</v>
      </c>
      <c r="F397" s="15"/>
    </row>
    <row r="398" spans="2:6">
      <c r="B398" s="16">
        <v>5</v>
      </c>
      <c r="C398" s="16">
        <v>5</v>
      </c>
      <c r="D398" s="16">
        <v>5</v>
      </c>
      <c r="E398" s="13">
        <f t="shared" si="6"/>
        <v>5</v>
      </c>
      <c r="F398" s="15"/>
    </row>
    <row r="399" spans="2:6">
      <c r="B399" s="16">
        <v>5</v>
      </c>
      <c r="C399" s="16">
        <v>5</v>
      </c>
      <c r="D399" s="16">
        <v>4</v>
      </c>
      <c r="E399" s="13">
        <f t="shared" si="6"/>
        <v>4.666666666666667</v>
      </c>
      <c r="F399" s="15"/>
    </row>
    <row r="400" spans="2:6">
      <c r="B400" s="16">
        <v>5</v>
      </c>
      <c r="C400" s="16">
        <v>5</v>
      </c>
      <c r="D400" s="16">
        <v>5</v>
      </c>
      <c r="E400" s="13">
        <f t="shared" si="6"/>
        <v>5</v>
      </c>
      <c r="F400" s="15"/>
    </row>
    <row r="401" spans="2:6">
      <c r="B401" s="16">
        <v>4</v>
      </c>
      <c r="C401" s="16">
        <v>4</v>
      </c>
      <c r="D401" s="16">
        <v>4</v>
      </c>
      <c r="E401" s="13">
        <f t="shared" si="6"/>
        <v>4</v>
      </c>
      <c r="F401" s="15"/>
    </row>
    <row r="402" spans="2:6">
      <c r="B402" s="16">
        <v>4</v>
      </c>
      <c r="C402" s="16">
        <v>4</v>
      </c>
      <c r="D402" s="16">
        <v>4</v>
      </c>
      <c r="E402" s="13">
        <f t="shared" si="6"/>
        <v>4</v>
      </c>
      <c r="F402" s="15"/>
    </row>
    <row r="403" spans="2:6">
      <c r="B403" s="16">
        <v>5</v>
      </c>
      <c r="C403" s="16">
        <v>5</v>
      </c>
      <c r="D403" s="16">
        <v>4</v>
      </c>
      <c r="E403" s="13">
        <f t="shared" si="6"/>
        <v>4.666666666666667</v>
      </c>
      <c r="F403" s="15"/>
    </row>
    <row r="404" spans="2:6">
      <c r="B404" s="16">
        <v>5</v>
      </c>
      <c r="C404" s="16">
        <v>5</v>
      </c>
      <c r="D404" s="16">
        <v>5</v>
      </c>
      <c r="E404" s="13">
        <f t="shared" si="6"/>
        <v>5</v>
      </c>
      <c r="F404" s="15"/>
    </row>
    <row r="405" spans="2:6">
      <c r="B405" s="16">
        <v>5</v>
      </c>
      <c r="C405" s="16">
        <v>5</v>
      </c>
      <c r="D405" s="16">
        <v>5</v>
      </c>
      <c r="E405" s="13">
        <f t="shared" si="6"/>
        <v>5</v>
      </c>
      <c r="F405" s="15"/>
    </row>
    <row r="406" spans="2:6">
      <c r="B406" s="16">
        <v>5</v>
      </c>
      <c r="C406" s="16">
        <v>5</v>
      </c>
      <c r="D406" s="16">
        <v>4</v>
      </c>
      <c r="E406" s="13">
        <f t="shared" si="6"/>
        <v>4.666666666666667</v>
      </c>
      <c r="F406" s="15"/>
    </row>
    <row r="407" spans="2:6">
      <c r="B407" s="16">
        <v>4</v>
      </c>
      <c r="C407" s="16">
        <v>5</v>
      </c>
      <c r="D407" s="16">
        <v>4</v>
      </c>
      <c r="E407" s="13">
        <f t="shared" si="6"/>
        <v>4.333333333333333</v>
      </c>
      <c r="F407" s="15"/>
    </row>
    <row r="408" spans="2:6">
      <c r="B408" s="16">
        <v>4</v>
      </c>
      <c r="C408" s="16">
        <v>4</v>
      </c>
      <c r="D408" s="16">
        <v>4</v>
      </c>
      <c r="E408" s="13">
        <f t="shared" si="6"/>
        <v>4</v>
      </c>
      <c r="F408" s="15"/>
    </row>
    <row r="409" spans="2:6">
      <c r="B409" s="16">
        <v>4</v>
      </c>
      <c r="C409" s="16">
        <v>4</v>
      </c>
      <c r="D409" s="16">
        <v>4</v>
      </c>
      <c r="E409" s="13">
        <f t="shared" si="6"/>
        <v>4</v>
      </c>
      <c r="F409" s="15"/>
    </row>
    <row r="410" spans="2:6">
      <c r="B410" s="16">
        <v>5</v>
      </c>
      <c r="C410" s="16">
        <v>5</v>
      </c>
      <c r="D410" s="16">
        <v>5</v>
      </c>
      <c r="E410" s="13">
        <f t="shared" si="6"/>
        <v>5</v>
      </c>
      <c r="F410" s="15"/>
    </row>
    <row r="411" spans="2:6">
      <c r="B411" s="16">
        <v>4</v>
      </c>
      <c r="C411" s="16">
        <v>4</v>
      </c>
      <c r="D411" s="16">
        <v>4</v>
      </c>
      <c r="E411" s="13">
        <f t="shared" si="6"/>
        <v>4</v>
      </c>
      <c r="F411" s="15"/>
    </row>
    <row r="412" spans="2:6">
      <c r="B412" s="16">
        <v>5</v>
      </c>
      <c r="C412" s="16">
        <v>5</v>
      </c>
      <c r="D412" s="16">
        <v>4</v>
      </c>
      <c r="E412" s="13">
        <f t="shared" si="6"/>
        <v>4.666666666666667</v>
      </c>
      <c r="F412" s="15"/>
    </row>
    <row r="413" spans="2:6">
      <c r="B413" s="16">
        <v>5</v>
      </c>
      <c r="C413" s="16">
        <v>4</v>
      </c>
      <c r="D413" s="16">
        <v>5</v>
      </c>
      <c r="E413" s="13">
        <f t="shared" si="6"/>
        <v>4.666666666666667</v>
      </c>
      <c r="F413" s="15"/>
    </row>
    <row r="414" spans="2:6">
      <c r="B414" s="16">
        <v>4</v>
      </c>
      <c r="C414" s="16">
        <v>5</v>
      </c>
      <c r="D414" s="16">
        <v>4</v>
      </c>
      <c r="E414" s="13">
        <f t="shared" si="6"/>
        <v>4.333333333333333</v>
      </c>
      <c r="F414" s="15"/>
    </row>
    <row r="415" spans="2:6">
      <c r="B415" s="16">
        <v>4</v>
      </c>
      <c r="C415" s="16">
        <v>4</v>
      </c>
      <c r="D415" s="16">
        <v>4</v>
      </c>
      <c r="E415" s="13">
        <f t="shared" si="6"/>
        <v>4</v>
      </c>
      <c r="F415" s="15"/>
    </row>
    <row r="416" spans="2:6">
      <c r="B416" s="16">
        <v>4</v>
      </c>
      <c r="C416" s="16">
        <v>5</v>
      </c>
      <c r="D416" s="16">
        <v>5</v>
      </c>
      <c r="E416" s="13">
        <f t="shared" si="6"/>
        <v>4.666666666666667</v>
      </c>
      <c r="F416" s="15"/>
    </row>
    <row r="417" spans="2:6">
      <c r="B417" s="16">
        <v>4</v>
      </c>
      <c r="C417" s="16">
        <v>4</v>
      </c>
      <c r="D417" s="16">
        <v>4</v>
      </c>
      <c r="E417" s="13">
        <f t="shared" si="6"/>
        <v>4</v>
      </c>
      <c r="F417" s="15"/>
    </row>
    <row r="418" spans="2:6">
      <c r="B418" s="16">
        <v>4</v>
      </c>
      <c r="C418" s="16">
        <v>4</v>
      </c>
      <c r="D418" s="16">
        <v>4</v>
      </c>
      <c r="E418" s="13">
        <f t="shared" si="6"/>
        <v>4</v>
      </c>
      <c r="F418" s="15"/>
    </row>
    <row r="419" spans="2:6">
      <c r="B419" s="16">
        <v>5</v>
      </c>
      <c r="C419" s="16">
        <v>5</v>
      </c>
      <c r="D419" s="16">
        <v>5</v>
      </c>
      <c r="E419" s="13">
        <f t="shared" si="6"/>
        <v>5</v>
      </c>
      <c r="F419" s="15"/>
    </row>
    <row r="420" spans="2:6">
      <c r="B420" s="16">
        <v>5</v>
      </c>
      <c r="C420" s="16">
        <v>5</v>
      </c>
      <c r="D420" s="16">
        <v>5</v>
      </c>
      <c r="E420" s="13">
        <f t="shared" si="6"/>
        <v>5</v>
      </c>
      <c r="F420" s="15"/>
    </row>
    <row r="421" spans="2:6">
      <c r="B421" s="16">
        <v>5</v>
      </c>
      <c r="C421" s="16">
        <v>5</v>
      </c>
      <c r="D421" s="16">
        <v>5</v>
      </c>
      <c r="E421" s="13">
        <f t="shared" si="6"/>
        <v>5</v>
      </c>
      <c r="F421" s="15"/>
    </row>
    <row r="422" spans="2:6">
      <c r="B422" s="16">
        <v>4</v>
      </c>
      <c r="C422" s="16">
        <v>4</v>
      </c>
      <c r="D422" s="16">
        <v>4</v>
      </c>
      <c r="E422" s="13">
        <f t="shared" si="6"/>
        <v>4</v>
      </c>
      <c r="F422" s="15"/>
    </row>
    <row r="423" spans="2:6">
      <c r="B423" s="16">
        <v>3</v>
      </c>
      <c r="C423" s="16">
        <v>5</v>
      </c>
      <c r="D423" s="16">
        <v>5</v>
      </c>
      <c r="E423" s="13">
        <f t="shared" si="6"/>
        <v>4.333333333333333</v>
      </c>
      <c r="F423" s="15"/>
    </row>
    <row r="424" spans="2:6">
      <c r="B424" s="16">
        <v>5</v>
      </c>
      <c r="C424" s="16">
        <v>5</v>
      </c>
      <c r="D424" s="16">
        <v>5</v>
      </c>
      <c r="E424" s="13">
        <f t="shared" si="6"/>
        <v>5</v>
      </c>
      <c r="F424" s="15"/>
    </row>
    <row r="425" spans="2:6">
      <c r="B425" s="16">
        <v>4</v>
      </c>
      <c r="C425" s="16">
        <v>4</v>
      </c>
      <c r="D425" s="16">
        <v>4</v>
      </c>
      <c r="E425" s="13">
        <f t="shared" si="6"/>
        <v>4</v>
      </c>
      <c r="F425" s="15"/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E0ACC-5EC1-4E39-B551-7BE5231A7D49}">
  <dimension ref="B2:F425"/>
  <sheetViews>
    <sheetView zoomScale="130" zoomScaleNormal="130" workbookViewId="0">
      <selection activeCell="F4" sqref="F4"/>
    </sheetView>
  </sheetViews>
  <sheetFormatPr defaultRowHeight="14.4"/>
  <cols>
    <col min="2" max="5" width="15.6640625" customWidth="1"/>
    <col min="6" max="6" width="39.33203125" customWidth="1"/>
  </cols>
  <sheetData>
    <row r="2" spans="2:6" ht="39.6">
      <c r="B2" s="14" t="s">
        <v>103</v>
      </c>
      <c r="C2" s="14" t="s">
        <v>104</v>
      </c>
      <c r="D2" s="14" t="s">
        <v>105</v>
      </c>
      <c r="E2" s="14" t="s">
        <v>107</v>
      </c>
      <c r="F2" s="14" t="s">
        <v>106</v>
      </c>
    </row>
    <row r="3" spans="2:6">
      <c r="B3" s="13">
        <v>4.9000000000000004</v>
      </c>
      <c r="C3" s="13">
        <v>4.8</v>
      </c>
      <c r="D3" s="13">
        <v>5</v>
      </c>
      <c r="E3" s="13">
        <f>AVERAGE(B3:D3)</f>
        <v>4.8999999999999995</v>
      </c>
      <c r="F3" s="15" t="str">
        <f>IF(E3 &lt; 4, "Poor",
IF(AND(E3 &gt;= 4.5,
B3 &gt;4, C3&gt;4, D3&gt;4,
OR(B3 = 5, C3 = 5, D3 = 5)),
"Excellent",   "Good"))</f>
        <v>Excellent</v>
      </c>
    </row>
    <row r="4" spans="2:6">
      <c r="B4" s="13">
        <v>4.125</v>
      </c>
      <c r="C4" s="13">
        <v>4</v>
      </c>
      <c r="D4" s="13">
        <v>4.5</v>
      </c>
      <c r="E4" s="13">
        <f t="shared" ref="E4:E67" si="0">AVERAGE(B4:D4)</f>
        <v>4.208333333333333</v>
      </c>
      <c r="F4" s="15" t="str">
        <f t="shared" ref="F4:F67" si="1">IF(E4 &lt; 4, "Poor",
IF(AND(E4 &gt;= 4.5,
B4 &gt;4, C4&gt;4, D4&gt;4,
OR(B4 = 5, C4 = 5, D4 = 5)),
"Excellent",   "Good"))</f>
        <v>Good</v>
      </c>
    </row>
    <row r="5" spans="2:6">
      <c r="B5" s="13">
        <v>5</v>
      </c>
      <c r="C5" s="13">
        <v>5</v>
      </c>
      <c r="D5" s="13">
        <v>2</v>
      </c>
      <c r="E5" s="13">
        <f t="shared" si="0"/>
        <v>4</v>
      </c>
      <c r="F5" s="15" t="str">
        <f t="shared" si="1"/>
        <v>Good</v>
      </c>
    </row>
    <row r="6" spans="2:6">
      <c r="B6" s="13">
        <v>4.125</v>
      </c>
      <c r="C6" s="13">
        <v>4</v>
      </c>
      <c r="D6" s="13">
        <v>4</v>
      </c>
      <c r="E6" s="13">
        <f t="shared" si="0"/>
        <v>4.041666666666667</v>
      </c>
      <c r="F6" s="15" t="str">
        <f t="shared" si="1"/>
        <v>Good</v>
      </c>
    </row>
    <row r="7" spans="2:6">
      <c r="B7" s="13">
        <v>5</v>
      </c>
      <c r="C7" s="13">
        <v>5</v>
      </c>
      <c r="D7" s="13">
        <v>5</v>
      </c>
      <c r="E7" s="13">
        <f t="shared" si="0"/>
        <v>5</v>
      </c>
      <c r="F7" s="15" t="str">
        <f t="shared" si="1"/>
        <v>Excellent</v>
      </c>
    </row>
    <row r="8" spans="2:6">
      <c r="B8" s="13">
        <v>5</v>
      </c>
      <c r="C8" s="13">
        <v>5</v>
      </c>
      <c r="D8" s="13">
        <v>5</v>
      </c>
      <c r="E8" s="13">
        <f t="shared" si="0"/>
        <v>5</v>
      </c>
      <c r="F8" s="15" t="str">
        <f t="shared" si="1"/>
        <v>Excellent</v>
      </c>
    </row>
    <row r="9" spans="2:6">
      <c r="B9" s="13">
        <v>3.875</v>
      </c>
      <c r="C9" s="13">
        <v>3.75</v>
      </c>
      <c r="D9" s="13">
        <v>4</v>
      </c>
      <c r="E9" s="13">
        <f t="shared" si="0"/>
        <v>3.875</v>
      </c>
      <c r="F9" s="15" t="str">
        <f t="shared" si="1"/>
        <v>Poor</v>
      </c>
    </row>
    <row r="10" spans="2:6">
      <c r="B10" s="13">
        <v>4.375</v>
      </c>
      <c r="C10" s="13">
        <v>4</v>
      </c>
      <c r="D10" s="13">
        <v>4.5</v>
      </c>
      <c r="E10" s="13">
        <f t="shared" si="0"/>
        <v>4.291666666666667</v>
      </c>
      <c r="F10" s="15" t="str">
        <f t="shared" si="1"/>
        <v>Good</v>
      </c>
    </row>
    <row r="11" spans="2:6">
      <c r="B11" s="13">
        <v>3.375</v>
      </c>
      <c r="C11" s="13">
        <v>3.5</v>
      </c>
      <c r="D11" s="13">
        <v>3</v>
      </c>
      <c r="E11" s="13">
        <f t="shared" si="0"/>
        <v>3.2916666666666665</v>
      </c>
      <c r="F11" s="15" t="str">
        <f t="shared" si="1"/>
        <v>Poor</v>
      </c>
    </row>
    <row r="12" spans="2:6">
      <c r="B12" s="13">
        <v>4.75</v>
      </c>
      <c r="C12" s="13">
        <v>4.75</v>
      </c>
      <c r="D12" s="13">
        <v>5</v>
      </c>
      <c r="E12" s="13">
        <f t="shared" si="0"/>
        <v>4.833333333333333</v>
      </c>
      <c r="F12" s="15" t="str">
        <f t="shared" si="1"/>
        <v>Excellent</v>
      </c>
    </row>
    <row r="13" spans="2:6">
      <c r="B13" s="13">
        <v>4</v>
      </c>
      <c r="C13" s="13">
        <v>4</v>
      </c>
      <c r="D13" s="13">
        <v>4</v>
      </c>
      <c r="E13" s="13">
        <f t="shared" si="0"/>
        <v>4</v>
      </c>
      <c r="F13" s="15" t="str">
        <f t="shared" si="1"/>
        <v>Good</v>
      </c>
    </row>
    <row r="14" spans="2:6">
      <c r="B14" s="13">
        <v>4</v>
      </c>
      <c r="C14" s="13">
        <v>4</v>
      </c>
      <c r="D14" s="13">
        <v>4</v>
      </c>
      <c r="E14" s="13">
        <f t="shared" si="0"/>
        <v>4</v>
      </c>
      <c r="F14" s="15" t="str">
        <f t="shared" si="1"/>
        <v>Good</v>
      </c>
    </row>
    <row r="15" spans="2:6">
      <c r="B15" s="13">
        <v>5</v>
      </c>
      <c r="C15" s="13">
        <v>5</v>
      </c>
      <c r="D15" s="13">
        <v>5</v>
      </c>
      <c r="E15" s="13">
        <f t="shared" si="0"/>
        <v>5</v>
      </c>
      <c r="F15" s="15" t="str">
        <f t="shared" si="1"/>
        <v>Excellent</v>
      </c>
    </row>
    <row r="16" spans="2:6">
      <c r="B16" s="13">
        <v>4.25</v>
      </c>
      <c r="C16" s="13">
        <v>4</v>
      </c>
      <c r="D16" s="13">
        <v>4</v>
      </c>
      <c r="E16" s="13">
        <f t="shared" si="0"/>
        <v>4.083333333333333</v>
      </c>
      <c r="F16" s="15" t="str">
        <f t="shared" si="1"/>
        <v>Good</v>
      </c>
    </row>
    <row r="17" spans="2:6">
      <c r="B17" s="13">
        <v>4</v>
      </c>
      <c r="C17" s="13">
        <v>4</v>
      </c>
      <c r="D17" s="13">
        <v>4</v>
      </c>
      <c r="E17" s="13">
        <f t="shared" si="0"/>
        <v>4</v>
      </c>
      <c r="F17" s="15" t="str">
        <f t="shared" si="1"/>
        <v>Good</v>
      </c>
    </row>
    <row r="18" spans="2:6">
      <c r="B18" s="13">
        <v>5</v>
      </c>
      <c r="C18" s="13">
        <v>5</v>
      </c>
      <c r="D18" s="13">
        <v>5</v>
      </c>
      <c r="E18" s="13">
        <f t="shared" si="0"/>
        <v>5</v>
      </c>
      <c r="F18" s="15" t="str">
        <f t="shared" si="1"/>
        <v>Excellent</v>
      </c>
    </row>
    <row r="19" spans="2:6">
      <c r="B19" s="13">
        <v>4.5</v>
      </c>
      <c r="C19" s="13">
        <v>4.25</v>
      </c>
      <c r="D19" s="13">
        <v>4.5</v>
      </c>
      <c r="E19" s="13">
        <f t="shared" si="0"/>
        <v>4.416666666666667</v>
      </c>
      <c r="F19" s="15" t="str">
        <f t="shared" si="1"/>
        <v>Good</v>
      </c>
    </row>
    <row r="20" spans="2:6">
      <c r="B20" s="13">
        <v>4.625</v>
      </c>
      <c r="C20" s="13">
        <v>4.25</v>
      </c>
      <c r="D20" s="13">
        <v>5</v>
      </c>
      <c r="E20" s="13">
        <f t="shared" si="0"/>
        <v>4.625</v>
      </c>
      <c r="F20" s="15" t="str">
        <f t="shared" si="1"/>
        <v>Excellent</v>
      </c>
    </row>
    <row r="21" spans="2:6">
      <c r="B21" s="13">
        <v>4.75</v>
      </c>
      <c r="C21" s="13">
        <v>5</v>
      </c>
      <c r="D21" s="13">
        <v>5</v>
      </c>
      <c r="E21" s="13">
        <f t="shared" si="0"/>
        <v>4.916666666666667</v>
      </c>
      <c r="F21" s="15" t="str">
        <f t="shared" si="1"/>
        <v>Excellent</v>
      </c>
    </row>
    <row r="22" spans="2:6">
      <c r="B22" s="13">
        <v>3.25</v>
      </c>
      <c r="C22" s="13">
        <v>2.75</v>
      </c>
      <c r="D22" s="13">
        <v>4</v>
      </c>
      <c r="E22" s="13">
        <f t="shared" si="0"/>
        <v>3.3333333333333335</v>
      </c>
      <c r="F22" s="15" t="str">
        <f t="shared" si="1"/>
        <v>Poor</v>
      </c>
    </row>
    <row r="23" spans="2:6">
      <c r="B23" s="13">
        <v>5</v>
      </c>
      <c r="C23" s="13">
        <v>5</v>
      </c>
      <c r="D23" s="13">
        <v>5</v>
      </c>
      <c r="E23" s="13">
        <f t="shared" si="0"/>
        <v>5</v>
      </c>
      <c r="F23" s="15" t="str">
        <f t="shared" si="1"/>
        <v>Excellent</v>
      </c>
    </row>
    <row r="24" spans="2:6">
      <c r="B24" s="13">
        <v>4</v>
      </c>
      <c r="C24" s="13">
        <v>4</v>
      </c>
      <c r="D24" s="13">
        <v>4</v>
      </c>
      <c r="E24" s="13">
        <f t="shared" si="0"/>
        <v>4</v>
      </c>
      <c r="F24" s="15" t="str">
        <f t="shared" si="1"/>
        <v>Good</v>
      </c>
    </row>
    <row r="25" spans="2:6">
      <c r="B25" s="13">
        <v>4.25</v>
      </c>
      <c r="C25" s="13">
        <v>4.5</v>
      </c>
      <c r="D25" s="13">
        <v>4.5</v>
      </c>
      <c r="E25" s="13">
        <f t="shared" si="0"/>
        <v>4.416666666666667</v>
      </c>
      <c r="F25" s="15" t="str">
        <f t="shared" si="1"/>
        <v>Good</v>
      </c>
    </row>
    <row r="26" spans="2:6">
      <c r="B26" s="13">
        <v>4.125</v>
      </c>
      <c r="C26" s="13">
        <v>4</v>
      </c>
      <c r="D26" s="13">
        <v>4</v>
      </c>
      <c r="E26" s="13">
        <f t="shared" si="0"/>
        <v>4.041666666666667</v>
      </c>
      <c r="F26" s="15" t="str">
        <f t="shared" si="1"/>
        <v>Good</v>
      </c>
    </row>
    <row r="27" spans="2:6">
      <c r="B27" s="13">
        <v>5</v>
      </c>
      <c r="C27" s="13">
        <v>5</v>
      </c>
      <c r="D27" s="13">
        <v>5</v>
      </c>
      <c r="E27" s="13">
        <f t="shared" si="0"/>
        <v>5</v>
      </c>
      <c r="F27" s="15" t="str">
        <f t="shared" si="1"/>
        <v>Excellent</v>
      </c>
    </row>
    <row r="28" spans="2:6">
      <c r="B28" s="13">
        <v>5</v>
      </c>
      <c r="C28" s="13">
        <v>5</v>
      </c>
      <c r="D28" s="13">
        <v>5</v>
      </c>
      <c r="E28" s="13">
        <f t="shared" si="0"/>
        <v>5</v>
      </c>
      <c r="F28" s="15" t="str">
        <f t="shared" si="1"/>
        <v>Excellent</v>
      </c>
    </row>
    <row r="29" spans="2:6">
      <c r="B29" s="13">
        <v>4.75</v>
      </c>
      <c r="C29" s="13">
        <v>4.5</v>
      </c>
      <c r="D29" s="13">
        <v>5</v>
      </c>
      <c r="E29" s="13">
        <f t="shared" si="0"/>
        <v>4.75</v>
      </c>
      <c r="F29" s="15" t="str">
        <f t="shared" si="1"/>
        <v>Excellent</v>
      </c>
    </row>
    <row r="30" spans="2:6">
      <c r="B30" s="13">
        <v>4.875</v>
      </c>
      <c r="C30" s="13">
        <v>5</v>
      </c>
      <c r="D30" s="13">
        <v>5</v>
      </c>
      <c r="E30" s="13">
        <f t="shared" si="0"/>
        <v>4.958333333333333</v>
      </c>
      <c r="F30" s="15" t="str">
        <f t="shared" si="1"/>
        <v>Excellent</v>
      </c>
    </row>
    <row r="31" spans="2:6">
      <c r="B31" s="13">
        <v>4.375</v>
      </c>
      <c r="C31" s="13">
        <v>4</v>
      </c>
      <c r="D31" s="13">
        <v>4.5</v>
      </c>
      <c r="E31" s="13">
        <f t="shared" si="0"/>
        <v>4.291666666666667</v>
      </c>
      <c r="F31" s="15" t="str">
        <f t="shared" si="1"/>
        <v>Good</v>
      </c>
    </row>
    <row r="32" spans="2:6">
      <c r="B32" s="13">
        <v>5</v>
      </c>
      <c r="C32" s="13">
        <v>5</v>
      </c>
      <c r="D32" s="13">
        <v>5</v>
      </c>
      <c r="E32" s="13">
        <f t="shared" si="0"/>
        <v>5</v>
      </c>
      <c r="F32" s="15" t="str">
        <f t="shared" si="1"/>
        <v>Excellent</v>
      </c>
    </row>
    <row r="33" spans="2:6">
      <c r="B33" s="13">
        <v>4.625</v>
      </c>
      <c r="C33" s="13">
        <v>4.5</v>
      </c>
      <c r="D33" s="13">
        <v>5</v>
      </c>
      <c r="E33" s="13">
        <f t="shared" si="0"/>
        <v>4.708333333333333</v>
      </c>
      <c r="F33" s="15" t="str">
        <f t="shared" si="1"/>
        <v>Excellent</v>
      </c>
    </row>
    <row r="34" spans="2:6">
      <c r="B34" s="13">
        <v>4.5</v>
      </c>
      <c r="C34" s="13">
        <v>4.25</v>
      </c>
      <c r="D34" s="13">
        <v>5</v>
      </c>
      <c r="E34" s="13">
        <f t="shared" si="0"/>
        <v>4.583333333333333</v>
      </c>
      <c r="F34" s="15" t="str">
        <f t="shared" si="1"/>
        <v>Excellent</v>
      </c>
    </row>
    <row r="35" spans="2:6">
      <c r="B35" s="13">
        <v>5</v>
      </c>
      <c r="C35" s="13">
        <v>5</v>
      </c>
      <c r="D35" s="13">
        <v>5</v>
      </c>
      <c r="E35" s="13">
        <f t="shared" si="0"/>
        <v>5</v>
      </c>
      <c r="F35" s="15" t="str">
        <f t="shared" si="1"/>
        <v>Excellent</v>
      </c>
    </row>
    <row r="36" spans="2:6">
      <c r="B36" s="13">
        <v>5</v>
      </c>
      <c r="C36" s="13">
        <v>5</v>
      </c>
      <c r="D36" s="13">
        <v>5</v>
      </c>
      <c r="E36" s="13">
        <f t="shared" si="0"/>
        <v>5</v>
      </c>
      <c r="F36" s="15" t="str">
        <f t="shared" si="1"/>
        <v>Excellent</v>
      </c>
    </row>
    <row r="37" spans="2:6">
      <c r="B37" s="13">
        <v>4.125</v>
      </c>
      <c r="C37" s="13">
        <v>4.25</v>
      </c>
      <c r="D37" s="13">
        <v>5</v>
      </c>
      <c r="E37" s="13">
        <f t="shared" si="0"/>
        <v>4.458333333333333</v>
      </c>
      <c r="F37" s="15" t="str">
        <f t="shared" si="1"/>
        <v>Good</v>
      </c>
    </row>
    <row r="38" spans="2:6">
      <c r="B38" s="13">
        <v>4.25</v>
      </c>
      <c r="C38" s="13">
        <v>4</v>
      </c>
      <c r="D38" s="13">
        <v>4</v>
      </c>
      <c r="E38" s="13">
        <f t="shared" si="0"/>
        <v>4.083333333333333</v>
      </c>
      <c r="F38" s="15" t="str">
        <f t="shared" si="1"/>
        <v>Good</v>
      </c>
    </row>
    <row r="39" spans="2:6">
      <c r="B39" s="13">
        <v>4.875</v>
      </c>
      <c r="C39" s="13">
        <v>5</v>
      </c>
      <c r="D39" s="13">
        <v>4.5</v>
      </c>
      <c r="E39" s="13">
        <f t="shared" si="0"/>
        <v>4.791666666666667</v>
      </c>
      <c r="F39" s="15" t="str">
        <f t="shared" si="1"/>
        <v>Excellent</v>
      </c>
    </row>
    <row r="40" spans="2:6">
      <c r="B40" s="13">
        <v>4.625</v>
      </c>
      <c r="C40" s="13">
        <v>4.5</v>
      </c>
      <c r="D40" s="13">
        <v>4.5</v>
      </c>
      <c r="E40" s="13">
        <f t="shared" si="0"/>
        <v>4.541666666666667</v>
      </c>
      <c r="F40" s="15" t="str">
        <f t="shared" si="1"/>
        <v>Good</v>
      </c>
    </row>
    <row r="41" spans="2:6">
      <c r="B41" s="13">
        <v>4.125</v>
      </c>
      <c r="C41" s="13">
        <v>4</v>
      </c>
      <c r="D41" s="13">
        <v>4</v>
      </c>
      <c r="E41" s="13">
        <f t="shared" si="0"/>
        <v>4.041666666666667</v>
      </c>
      <c r="F41" s="15" t="str">
        <f t="shared" si="1"/>
        <v>Good</v>
      </c>
    </row>
    <row r="42" spans="2:6">
      <c r="B42" s="13">
        <v>4.75</v>
      </c>
      <c r="C42" s="13">
        <v>4.75</v>
      </c>
      <c r="D42" s="13">
        <v>5</v>
      </c>
      <c r="E42" s="13">
        <f t="shared" si="0"/>
        <v>4.833333333333333</v>
      </c>
      <c r="F42" s="15" t="str">
        <f t="shared" si="1"/>
        <v>Excellent</v>
      </c>
    </row>
    <row r="43" spans="2:6">
      <c r="B43" s="13">
        <v>4.125</v>
      </c>
      <c r="C43" s="13">
        <v>4</v>
      </c>
      <c r="D43" s="13">
        <v>4.5</v>
      </c>
      <c r="E43" s="13">
        <f t="shared" si="0"/>
        <v>4.208333333333333</v>
      </c>
      <c r="F43" s="15" t="str">
        <f t="shared" si="1"/>
        <v>Good</v>
      </c>
    </row>
    <row r="44" spans="2:6">
      <c r="B44" s="13">
        <v>4.625</v>
      </c>
      <c r="C44" s="13">
        <v>4.5</v>
      </c>
      <c r="D44" s="13">
        <v>5</v>
      </c>
      <c r="E44" s="13">
        <f t="shared" si="0"/>
        <v>4.708333333333333</v>
      </c>
      <c r="F44" s="15" t="str">
        <f t="shared" si="1"/>
        <v>Excellent</v>
      </c>
    </row>
    <row r="45" spans="2:6">
      <c r="B45" s="13">
        <v>4.625</v>
      </c>
      <c r="C45" s="13">
        <v>5</v>
      </c>
      <c r="D45" s="13">
        <v>4.5</v>
      </c>
      <c r="E45" s="13">
        <f t="shared" si="0"/>
        <v>4.708333333333333</v>
      </c>
      <c r="F45" s="15" t="str">
        <f t="shared" si="1"/>
        <v>Excellent</v>
      </c>
    </row>
    <row r="46" spans="2:6">
      <c r="B46" s="13">
        <v>3.625</v>
      </c>
      <c r="C46" s="13">
        <v>3.75</v>
      </c>
      <c r="D46" s="13">
        <v>4</v>
      </c>
      <c r="E46" s="13">
        <f t="shared" si="0"/>
        <v>3.7916666666666665</v>
      </c>
      <c r="F46" s="15" t="str">
        <f t="shared" si="1"/>
        <v>Poor</v>
      </c>
    </row>
    <row r="47" spans="2:6">
      <c r="B47" s="13">
        <v>5</v>
      </c>
      <c r="C47" s="13">
        <v>5</v>
      </c>
      <c r="D47" s="13">
        <v>5</v>
      </c>
      <c r="E47" s="13">
        <f t="shared" si="0"/>
        <v>5</v>
      </c>
      <c r="F47" s="15" t="str">
        <f t="shared" si="1"/>
        <v>Excellent</v>
      </c>
    </row>
    <row r="48" spans="2:6">
      <c r="B48" s="13">
        <v>4.625</v>
      </c>
      <c r="C48" s="13">
        <v>4.75</v>
      </c>
      <c r="D48" s="13">
        <v>5</v>
      </c>
      <c r="E48" s="13">
        <f t="shared" si="0"/>
        <v>4.791666666666667</v>
      </c>
      <c r="F48" s="15" t="str">
        <f t="shared" si="1"/>
        <v>Excellent</v>
      </c>
    </row>
    <row r="49" spans="2:6">
      <c r="B49" s="13">
        <v>3.625</v>
      </c>
      <c r="C49" s="13">
        <v>4</v>
      </c>
      <c r="D49" s="13">
        <v>4</v>
      </c>
      <c r="E49" s="13">
        <f t="shared" si="0"/>
        <v>3.875</v>
      </c>
      <c r="F49" s="15" t="str">
        <f t="shared" si="1"/>
        <v>Poor</v>
      </c>
    </row>
    <row r="50" spans="2:6">
      <c r="B50" s="13">
        <v>4.125</v>
      </c>
      <c r="C50" s="13">
        <v>4</v>
      </c>
      <c r="D50" s="13">
        <v>4.5</v>
      </c>
      <c r="E50" s="13">
        <f t="shared" si="0"/>
        <v>4.208333333333333</v>
      </c>
      <c r="F50" s="15" t="str">
        <f t="shared" si="1"/>
        <v>Good</v>
      </c>
    </row>
    <row r="51" spans="2:6">
      <c r="B51" s="13">
        <v>4</v>
      </c>
      <c r="C51" s="13">
        <v>4</v>
      </c>
      <c r="D51" s="13">
        <v>4</v>
      </c>
      <c r="E51" s="13">
        <f t="shared" si="0"/>
        <v>4</v>
      </c>
      <c r="F51" s="15" t="str">
        <f t="shared" si="1"/>
        <v>Good</v>
      </c>
    </row>
    <row r="52" spans="2:6">
      <c r="B52" s="13">
        <v>4.125</v>
      </c>
      <c r="C52" s="13">
        <v>4</v>
      </c>
      <c r="D52" s="13">
        <v>4.5</v>
      </c>
      <c r="E52" s="13">
        <f t="shared" si="0"/>
        <v>4.208333333333333</v>
      </c>
      <c r="F52" s="15" t="str">
        <f t="shared" si="1"/>
        <v>Good</v>
      </c>
    </row>
    <row r="53" spans="2:6">
      <c r="B53" s="13">
        <v>3.875</v>
      </c>
      <c r="C53" s="13">
        <v>4</v>
      </c>
      <c r="D53" s="13">
        <v>4</v>
      </c>
      <c r="E53" s="13">
        <f t="shared" si="0"/>
        <v>3.9583333333333335</v>
      </c>
      <c r="F53" s="15" t="str">
        <f t="shared" si="1"/>
        <v>Poor</v>
      </c>
    </row>
    <row r="54" spans="2:6">
      <c r="B54" s="13">
        <v>5</v>
      </c>
      <c r="C54" s="13">
        <v>5</v>
      </c>
      <c r="D54" s="13">
        <v>5</v>
      </c>
      <c r="E54" s="13">
        <f t="shared" si="0"/>
        <v>5</v>
      </c>
      <c r="F54" s="15" t="str">
        <f t="shared" si="1"/>
        <v>Excellent</v>
      </c>
    </row>
    <row r="55" spans="2:6">
      <c r="B55" s="13">
        <v>4.25</v>
      </c>
      <c r="C55" s="13">
        <v>4</v>
      </c>
      <c r="D55" s="13">
        <v>4.5</v>
      </c>
      <c r="E55" s="13">
        <f t="shared" si="0"/>
        <v>4.25</v>
      </c>
      <c r="F55" s="15" t="str">
        <f t="shared" si="1"/>
        <v>Good</v>
      </c>
    </row>
    <row r="56" spans="2:6">
      <c r="B56" s="13">
        <v>4.375</v>
      </c>
      <c r="C56" s="13">
        <v>4.25</v>
      </c>
      <c r="D56" s="13">
        <v>4</v>
      </c>
      <c r="E56" s="13">
        <f t="shared" si="0"/>
        <v>4.208333333333333</v>
      </c>
      <c r="F56" s="15" t="str">
        <f t="shared" si="1"/>
        <v>Good</v>
      </c>
    </row>
    <row r="57" spans="2:6">
      <c r="B57" s="13">
        <v>5</v>
      </c>
      <c r="C57" s="13">
        <v>5</v>
      </c>
      <c r="D57" s="13">
        <v>5</v>
      </c>
      <c r="E57" s="13">
        <f t="shared" si="0"/>
        <v>5</v>
      </c>
      <c r="F57" s="15" t="str">
        <f t="shared" si="1"/>
        <v>Excellent</v>
      </c>
    </row>
    <row r="58" spans="2:6">
      <c r="B58" s="13">
        <v>3.75</v>
      </c>
      <c r="C58" s="13">
        <v>4</v>
      </c>
      <c r="D58" s="13">
        <v>4</v>
      </c>
      <c r="E58" s="13">
        <f t="shared" si="0"/>
        <v>3.9166666666666665</v>
      </c>
      <c r="F58" s="15" t="str">
        <f t="shared" si="1"/>
        <v>Poor</v>
      </c>
    </row>
    <row r="59" spans="2:6">
      <c r="B59" s="13">
        <v>4.75</v>
      </c>
      <c r="C59" s="13">
        <v>4.75</v>
      </c>
      <c r="D59" s="13">
        <v>5</v>
      </c>
      <c r="E59" s="13">
        <f t="shared" si="0"/>
        <v>4.833333333333333</v>
      </c>
      <c r="F59" s="15" t="str">
        <f t="shared" si="1"/>
        <v>Excellent</v>
      </c>
    </row>
    <row r="60" spans="2:6">
      <c r="B60" s="13">
        <v>4.75</v>
      </c>
      <c r="C60" s="13">
        <v>5</v>
      </c>
      <c r="D60" s="13">
        <v>4.5</v>
      </c>
      <c r="E60" s="13">
        <f t="shared" si="0"/>
        <v>4.75</v>
      </c>
      <c r="F60" s="15" t="str">
        <f t="shared" si="1"/>
        <v>Excellent</v>
      </c>
    </row>
    <row r="61" spans="2:6">
      <c r="B61" s="13">
        <v>4.75</v>
      </c>
      <c r="C61" s="13">
        <v>5</v>
      </c>
      <c r="D61" s="13">
        <v>5</v>
      </c>
      <c r="E61" s="13">
        <f t="shared" si="0"/>
        <v>4.916666666666667</v>
      </c>
      <c r="F61" s="15" t="str">
        <f t="shared" si="1"/>
        <v>Excellent</v>
      </c>
    </row>
    <row r="62" spans="2:6">
      <c r="B62" s="13">
        <v>3.5</v>
      </c>
      <c r="C62" s="13">
        <v>3.5</v>
      </c>
      <c r="D62" s="13">
        <v>4</v>
      </c>
      <c r="E62" s="13">
        <f t="shared" si="0"/>
        <v>3.6666666666666665</v>
      </c>
      <c r="F62" s="15" t="str">
        <f t="shared" si="1"/>
        <v>Poor</v>
      </c>
    </row>
    <row r="63" spans="2:6">
      <c r="B63" s="13">
        <v>4.25</v>
      </c>
      <c r="C63" s="13">
        <v>4.75</v>
      </c>
      <c r="D63" s="13">
        <v>4.5</v>
      </c>
      <c r="E63" s="13">
        <f t="shared" si="0"/>
        <v>4.5</v>
      </c>
      <c r="F63" s="15" t="str">
        <f t="shared" si="1"/>
        <v>Good</v>
      </c>
    </row>
    <row r="64" spans="2:6">
      <c r="B64" s="13">
        <v>5</v>
      </c>
      <c r="C64" s="13">
        <v>5</v>
      </c>
      <c r="D64" s="13">
        <v>5</v>
      </c>
      <c r="E64" s="13">
        <f t="shared" si="0"/>
        <v>5</v>
      </c>
      <c r="F64" s="15" t="str">
        <f t="shared" si="1"/>
        <v>Excellent</v>
      </c>
    </row>
    <row r="65" spans="2:6">
      <c r="B65" s="13">
        <v>5</v>
      </c>
      <c r="C65" s="13">
        <v>5</v>
      </c>
      <c r="D65" s="13">
        <v>5</v>
      </c>
      <c r="E65" s="13">
        <f t="shared" si="0"/>
        <v>5</v>
      </c>
      <c r="F65" s="15" t="str">
        <f t="shared" si="1"/>
        <v>Excellent</v>
      </c>
    </row>
    <row r="66" spans="2:6">
      <c r="B66" s="13">
        <v>4.5</v>
      </c>
      <c r="C66" s="13">
        <v>4.75</v>
      </c>
      <c r="D66" s="13">
        <v>4.5</v>
      </c>
      <c r="E66" s="13">
        <f t="shared" si="0"/>
        <v>4.583333333333333</v>
      </c>
      <c r="F66" s="15" t="str">
        <f t="shared" si="1"/>
        <v>Good</v>
      </c>
    </row>
    <row r="67" spans="2:6">
      <c r="B67" s="13">
        <v>4.5</v>
      </c>
      <c r="C67" s="13">
        <v>4.75</v>
      </c>
      <c r="D67" s="13">
        <v>4</v>
      </c>
      <c r="E67" s="13">
        <f t="shared" si="0"/>
        <v>4.416666666666667</v>
      </c>
      <c r="F67" s="15" t="str">
        <f t="shared" si="1"/>
        <v>Good</v>
      </c>
    </row>
    <row r="68" spans="2:6">
      <c r="B68" s="13">
        <v>5</v>
      </c>
      <c r="C68" s="13">
        <v>5</v>
      </c>
      <c r="D68" s="13">
        <v>5</v>
      </c>
      <c r="E68" s="13">
        <f t="shared" ref="E68:E131" si="2">AVERAGE(B68:D68)</f>
        <v>5</v>
      </c>
      <c r="F68" s="15" t="str">
        <f t="shared" ref="F68:F131" si="3">IF(E68 &lt; 4, "Poor",
IF(AND(E68 &gt;= 4.5,
B68 &gt;4, C68&gt;4, D68&gt;4,
OR(B68 = 5, C68 = 5, D68 = 5)),
"Excellent",   "Good"))</f>
        <v>Excellent</v>
      </c>
    </row>
    <row r="69" spans="2:6">
      <c r="B69" s="13">
        <v>4.875</v>
      </c>
      <c r="C69" s="13">
        <v>5</v>
      </c>
      <c r="D69" s="13">
        <v>5</v>
      </c>
      <c r="E69" s="13">
        <f t="shared" si="2"/>
        <v>4.958333333333333</v>
      </c>
      <c r="F69" s="15" t="str">
        <f t="shared" si="3"/>
        <v>Excellent</v>
      </c>
    </row>
    <row r="70" spans="2:6">
      <c r="B70" s="13">
        <v>4.875</v>
      </c>
      <c r="C70" s="13">
        <v>5</v>
      </c>
      <c r="D70" s="13">
        <v>5</v>
      </c>
      <c r="E70" s="13">
        <f t="shared" si="2"/>
        <v>4.958333333333333</v>
      </c>
      <c r="F70" s="15" t="str">
        <f t="shared" si="3"/>
        <v>Excellent</v>
      </c>
    </row>
    <row r="71" spans="2:6">
      <c r="B71" s="13">
        <v>4.125</v>
      </c>
      <c r="C71" s="13">
        <v>4</v>
      </c>
      <c r="D71" s="13">
        <v>5</v>
      </c>
      <c r="E71" s="13">
        <f t="shared" si="2"/>
        <v>4.375</v>
      </c>
      <c r="F71" s="15" t="str">
        <f t="shared" si="3"/>
        <v>Good</v>
      </c>
    </row>
    <row r="72" spans="2:6">
      <c r="B72" s="13">
        <v>4.25</v>
      </c>
      <c r="C72" s="13">
        <v>4.5</v>
      </c>
      <c r="D72" s="13">
        <v>5</v>
      </c>
      <c r="E72" s="13">
        <f t="shared" si="2"/>
        <v>4.583333333333333</v>
      </c>
      <c r="F72" s="15" t="str">
        <f t="shared" si="3"/>
        <v>Excellent</v>
      </c>
    </row>
    <row r="73" spans="2:6">
      <c r="B73" s="13">
        <v>3.625</v>
      </c>
      <c r="C73" s="13">
        <v>3.75</v>
      </c>
      <c r="D73" s="13">
        <v>4</v>
      </c>
      <c r="E73" s="13">
        <f t="shared" si="2"/>
        <v>3.7916666666666665</v>
      </c>
      <c r="F73" s="15" t="str">
        <f t="shared" si="3"/>
        <v>Poor</v>
      </c>
    </row>
    <row r="74" spans="2:6">
      <c r="B74" s="13">
        <v>5</v>
      </c>
      <c r="C74" s="13">
        <v>5</v>
      </c>
      <c r="D74" s="13">
        <v>5</v>
      </c>
      <c r="E74" s="13">
        <f t="shared" si="2"/>
        <v>5</v>
      </c>
      <c r="F74" s="15" t="str">
        <f t="shared" si="3"/>
        <v>Excellent</v>
      </c>
    </row>
    <row r="75" spans="2:6">
      <c r="B75" s="13">
        <v>4.875</v>
      </c>
      <c r="C75" s="13">
        <v>4.75</v>
      </c>
      <c r="D75" s="13">
        <v>5</v>
      </c>
      <c r="E75" s="13">
        <f t="shared" si="2"/>
        <v>4.875</v>
      </c>
      <c r="F75" s="15" t="str">
        <f t="shared" si="3"/>
        <v>Excellent</v>
      </c>
    </row>
    <row r="76" spans="2:6">
      <c r="B76" s="13">
        <v>4.8571428571428568</v>
      </c>
      <c r="C76" s="13">
        <v>5</v>
      </c>
      <c r="D76" s="13">
        <v>5</v>
      </c>
      <c r="E76" s="13">
        <f t="shared" si="2"/>
        <v>4.9523809523809526</v>
      </c>
      <c r="F76" s="15" t="str">
        <f t="shared" si="3"/>
        <v>Excellent</v>
      </c>
    </row>
    <row r="77" spans="2:6">
      <c r="B77" s="13">
        <v>5</v>
      </c>
      <c r="C77" s="13">
        <v>5</v>
      </c>
      <c r="D77" s="13">
        <v>5</v>
      </c>
      <c r="E77" s="13">
        <f t="shared" si="2"/>
        <v>5</v>
      </c>
      <c r="F77" s="15" t="str">
        <f t="shared" si="3"/>
        <v>Excellent</v>
      </c>
    </row>
    <row r="78" spans="2:6">
      <c r="B78" s="13">
        <v>4.75</v>
      </c>
      <c r="C78" s="13">
        <v>5</v>
      </c>
      <c r="D78" s="13">
        <v>4.5</v>
      </c>
      <c r="E78" s="13">
        <f t="shared" si="2"/>
        <v>4.75</v>
      </c>
      <c r="F78" s="15" t="str">
        <f t="shared" si="3"/>
        <v>Excellent</v>
      </c>
    </row>
    <row r="79" spans="2:6">
      <c r="B79" s="13">
        <v>5</v>
      </c>
      <c r="C79" s="13">
        <v>5</v>
      </c>
      <c r="D79" s="13">
        <v>5</v>
      </c>
      <c r="E79" s="13">
        <f t="shared" si="2"/>
        <v>5</v>
      </c>
      <c r="F79" s="15" t="str">
        <f t="shared" si="3"/>
        <v>Excellent</v>
      </c>
    </row>
    <row r="80" spans="2:6">
      <c r="B80" s="13">
        <v>4</v>
      </c>
      <c r="C80" s="13">
        <v>4</v>
      </c>
      <c r="D80" s="13">
        <v>5</v>
      </c>
      <c r="E80" s="13">
        <f t="shared" si="2"/>
        <v>4.333333333333333</v>
      </c>
      <c r="F80" s="15" t="str">
        <f t="shared" si="3"/>
        <v>Good</v>
      </c>
    </row>
    <row r="81" spans="2:6">
      <c r="B81" s="13">
        <v>4.25</v>
      </c>
      <c r="C81" s="13">
        <v>4.25</v>
      </c>
      <c r="D81" s="13">
        <v>4.5</v>
      </c>
      <c r="E81" s="13">
        <f t="shared" si="2"/>
        <v>4.333333333333333</v>
      </c>
      <c r="F81" s="15" t="str">
        <f t="shared" si="3"/>
        <v>Good</v>
      </c>
    </row>
    <row r="82" spans="2:6">
      <c r="B82" s="13">
        <v>5</v>
      </c>
      <c r="C82" s="13">
        <v>5</v>
      </c>
      <c r="D82" s="13">
        <v>5</v>
      </c>
      <c r="E82" s="13">
        <f t="shared" si="2"/>
        <v>5</v>
      </c>
      <c r="F82" s="15" t="str">
        <f t="shared" si="3"/>
        <v>Excellent</v>
      </c>
    </row>
    <row r="83" spans="2:6">
      <c r="B83" s="13">
        <v>5</v>
      </c>
      <c r="C83" s="13">
        <v>5</v>
      </c>
      <c r="D83" s="13">
        <v>5</v>
      </c>
      <c r="E83" s="13">
        <f t="shared" si="2"/>
        <v>5</v>
      </c>
      <c r="F83" s="15" t="str">
        <f t="shared" si="3"/>
        <v>Excellent</v>
      </c>
    </row>
    <row r="84" spans="2:6">
      <c r="B84" s="13">
        <v>4</v>
      </c>
      <c r="C84" s="13">
        <v>4</v>
      </c>
      <c r="D84" s="13">
        <v>4.5</v>
      </c>
      <c r="E84" s="13">
        <f t="shared" si="2"/>
        <v>4.166666666666667</v>
      </c>
      <c r="F84" s="15" t="str">
        <f t="shared" si="3"/>
        <v>Good</v>
      </c>
    </row>
    <row r="85" spans="2:6">
      <c r="B85" s="13">
        <v>4.125</v>
      </c>
      <c r="C85" s="13">
        <v>4</v>
      </c>
      <c r="D85" s="13">
        <v>4.5</v>
      </c>
      <c r="E85" s="13">
        <f t="shared" si="2"/>
        <v>4.208333333333333</v>
      </c>
      <c r="F85" s="15" t="str">
        <f t="shared" si="3"/>
        <v>Good</v>
      </c>
    </row>
    <row r="86" spans="2:6">
      <c r="B86" s="13">
        <v>4</v>
      </c>
      <c r="C86" s="13">
        <v>4</v>
      </c>
      <c r="D86" s="13">
        <v>4</v>
      </c>
      <c r="E86" s="13">
        <f t="shared" si="2"/>
        <v>4</v>
      </c>
      <c r="F86" s="15" t="str">
        <f t="shared" si="3"/>
        <v>Good</v>
      </c>
    </row>
    <row r="87" spans="2:6">
      <c r="B87" s="13">
        <v>5</v>
      </c>
      <c r="C87" s="13">
        <v>5</v>
      </c>
      <c r="D87" s="13">
        <v>5</v>
      </c>
      <c r="E87" s="13">
        <f t="shared" si="2"/>
        <v>5</v>
      </c>
      <c r="F87" s="15" t="str">
        <f t="shared" si="3"/>
        <v>Excellent</v>
      </c>
    </row>
    <row r="88" spans="2:6">
      <c r="B88" s="13">
        <v>4.375</v>
      </c>
      <c r="C88" s="13">
        <v>4.5</v>
      </c>
      <c r="D88" s="13">
        <v>4.5</v>
      </c>
      <c r="E88" s="13">
        <f t="shared" si="2"/>
        <v>4.458333333333333</v>
      </c>
      <c r="F88" s="15" t="str">
        <f t="shared" si="3"/>
        <v>Good</v>
      </c>
    </row>
    <row r="89" spans="2:6">
      <c r="B89" s="13">
        <v>4.625</v>
      </c>
      <c r="C89" s="13">
        <v>4.75</v>
      </c>
      <c r="D89" s="13">
        <v>5</v>
      </c>
      <c r="E89" s="13">
        <f t="shared" si="2"/>
        <v>4.791666666666667</v>
      </c>
      <c r="F89" s="15" t="str">
        <f t="shared" si="3"/>
        <v>Excellent</v>
      </c>
    </row>
    <row r="90" spans="2:6">
      <c r="B90" s="13">
        <v>5</v>
      </c>
      <c r="C90" s="13">
        <v>5</v>
      </c>
      <c r="D90" s="13">
        <v>5</v>
      </c>
      <c r="E90" s="13">
        <f t="shared" si="2"/>
        <v>5</v>
      </c>
      <c r="F90" s="15" t="str">
        <f t="shared" si="3"/>
        <v>Excellent</v>
      </c>
    </row>
    <row r="91" spans="2:6">
      <c r="B91" s="13">
        <v>4.25</v>
      </c>
      <c r="C91" s="13">
        <v>4</v>
      </c>
      <c r="D91" s="13">
        <v>5</v>
      </c>
      <c r="E91" s="13">
        <f t="shared" si="2"/>
        <v>4.416666666666667</v>
      </c>
      <c r="F91" s="15" t="str">
        <f t="shared" si="3"/>
        <v>Good</v>
      </c>
    </row>
    <row r="92" spans="2:6">
      <c r="B92" s="13">
        <v>4.75</v>
      </c>
      <c r="C92" s="13">
        <v>5</v>
      </c>
      <c r="D92" s="13">
        <v>5</v>
      </c>
      <c r="E92" s="13">
        <f t="shared" si="2"/>
        <v>4.916666666666667</v>
      </c>
      <c r="F92" s="15" t="str">
        <f t="shared" si="3"/>
        <v>Excellent</v>
      </c>
    </row>
    <row r="93" spans="2:6">
      <c r="B93" s="13">
        <v>4.5</v>
      </c>
      <c r="C93" s="13">
        <v>4.25</v>
      </c>
      <c r="D93" s="13">
        <v>5</v>
      </c>
      <c r="E93" s="13">
        <f t="shared" si="2"/>
        <v>4.583333333333333</v>
      </c>
      <c r="F93" s="15" t="str">
        <f t="shared" si="3"/>
        <v>Excellent</v>
      </c>
    </row>
    <row r="94" spans="2:6">
      <c r="B94" s="13">
        <v>3.25</v>
      </c>
      <c r="C94" s="13">
        <v>3.25</v>
      </c>
      <c r="D94" s="13">
        <v>3</v>
      </c>
      <c r="E94" s="13">
        <f t="shared" si="2"/>
        <v>3.1666666666666665</v>
      </c>
      <c r="F94" s="15" t="str">
        <f t="shared" si="3"/>
        <v>Poor</v>
      </c>
    </row>
    <row r="95" spans="2:6">
      <c r="B95" s="13">
        <v>5</v>
      </c>
      <c r="C95" s="13">
        <v>5</v>
      </c>
      <c r="D95" s="13">
        <v>5</v>
      </c>
      <c r="E95" s="13">
        <f t="shared" si="2"/>
        <v>5</v>
      </c>
      <c r="F95" s="15" t="str">
        <f t="shared" si="3"/>
        <v>Excellent</v>
      </c>
    </row>
    <row r="96" spans="2:6">
      <c r="B96" s="13">
        <v>4.125</v>
      </c>
      <c r="C96" s="13">
        <v>4</v>
      </c>
      <c r="D96" s="13">
        <v>3.5</v>
      </c>
      <c r="E96" s="13">
        <f t="shared" si="2"/>
        <v>3.875</v>
      </c>
      <c r="F96" s="15" t="str">
        <f t="shared" si="3"/>
        <v>Poor</v>
      </c>
    </row>
    <row r="97" spans="2:6">
      <c r="B97" s="13">
        <v>4.5</v>
      </c>
      <c r="C97" s="13">
        <v>4.5</v>
      </c>
      <c r="D97" s="13">
        <v>5</v>
      </c>
      <c r="E97" s="13">
        <f t="shared" si="2"/>
        <v>4.666666666666667</v>
      </c>
      <c r="F97" s="15" t="str">
        <f t="shared" si="3"/>
        <v>Excellent</v>
      </c>
    </row>
    <row r="98" spans="2:6">
      <c r="B98" s="13">
        <v>4.125</v>
      </c>
      <c r="C98" s="13">
        <v>4</v>
      </c>
      <c r="D98" s="13">
        <v>4</v>
      </c>
      <c r="E98" s="13">
        <f t="shared" si="2"/>
        <v>4.041666666666667</v>
      </c>
      <c r="F98" s="15" t="str">
        <f t="shared" si="3"/>
        <v>Good</v>
      </c>
    </row>
    <row r="99" spans="2:6">
      <c r="B99" s="13">
        <v>3.75</v>
      </c>
      <c r="C99" s="13">
        <v>4</v>
      </c>
      <c r="D99" s="13">
        <v>4</v>
      </c>
      <c r="E99" s="13">
        <f t="shared" si="2"/>
        <v>3.9166666666666665</v>
      </c>
      <c r="F99" s="15" t="str">
        <f t="shared" si="3"/>
        <v>Poor</v>
      </c>
    </row>
    <row r="100" spans="2:6">
      <c r="B100" s="13">
        <v>3.875</v>
      </c>
      <c r="C100" s="13">
        <v>4</v>
      </c>
      <c r="D100" s="13">
        <v>4</v>
      </c>
      <c r="E100" s="13">
        <f t="shared" si="2"/>
        <v>3.9583333333333335</v>
      </c>
      <c r="F100" s="15" t="str">
        <f t="shared" si="3"/>
        <v>Poor</v>
      </c>
    </row>
    <row r="101" spans="2:6">
      <c r="B101" s="13">
        <v>4</v>
      </c>
      <c r="C101" s="13">
        <v>4</v>
      </c>
      <c r="D101" s="13">
        <v>4</v>
      </c>
      <c r="E101" s="13">
        <f t="shared" si="2"/>
        <v>4</v>
      </c>
      <c r="F101" s="15" t="str">
        <f t="shared" si="3"/>
        <v>Good</v>
      </c>
    </row>
    <row r="102" spans="2:6">
      <c r="B102" s="13">
        <v>4.375</v>
      </c>
      <c r="C102" s="13">
        <v>4</v>
      </c>
      <c r="D102" s="13">
        <v>4.5</v>
      </c>
      <c r="E102" s="13">
        <f t="shared" si="2"/>
        <v>4.291666666666667</v>
      </c>
      <c r="F102" s="15" t="str">
        <f t="shared" si="3"/>
        <v>Good</v>
      </c>
    </row>
    <row r="103" spans="2:6">
      <c r="B103" s="13">
        <v>4</v>
      </c>
      <c r="C103" s="13">
        <v>4</v>
      </c>
      <c r="D103" s="13">
        <v>4</v>
      </c>
      <c r="E103" s="13">
        <f t="shared" si="2"/>
        <v>4</v>
      </c>
      <c r="F103" s="15" t="str">
        <f t="shared" si="3"/>
        <v>Good</v>
      </c>
    </row>
    <row r="104" spans="2:6">
      <c r="B104" s="13">
        <v>5</v>
      </c>
      <c r="C104" s="13">
        <v>5</v>
      </c>
      <c r="D104" s="13">
        <v>5</v>
      </c>
      <c r="E104" s="13">
        <f t="shared" si="2"/>
        <v>5</v>
      </c>
      <c r="F104" s="15" t="str">
        <f t="shared" si="3"/>
        <v>Excellent</v>
      </c>
    </row>
    <row r="105" spans="2:6">
      <c r="B105" s="13">
        <v>3.75</v>
      </c>
      <c r="C105" s="13">
        <v>4</v>
      </c>
      <c r="D105" s="13">
        <v>4</v>
      </c>
      <c r="E105" s="13">
        <f t="shared" si="2"/>
        <v>3.9166666666666665</v>
      </c>
      <c r="F105" s="15" t="str">
        <f t="shared" si="3"/>
        <v>Poor</v>
      </c>
    </row>
    <row r="106" spans="2:6">
      <c r="B106" s="13">
        <v>4</v>
      </c>
      <c r="C106" s="13">
        <v>4</v>
      </c>
      <c r="D106" s="13">
        <v>4</v>
      </c>
      <c r="E106" s="13">
        <f t="shared" si="2"/>
        <v>4</v>
      </c>
      <c r="F106" s="15" t="str">
        <f t="shared" si="3"/>
        <v>Good</v>
      </c>
    </row>
    <row r="107" spans="2:6">
      <c r="B107" s="13">
        <v>4.875</v>
      </c>
      <c r="C107" s="13">
        <v>5</v>
      </c>
      <c r="D107" s="13">
        <v>5</v>
      </c>
      <c r="E107" s="13">
        <f t="shared" si="2"/>
        <v>4.958333333333333</v>
      </c>
      <c r="F107" s="15" t="str">
        <f t="shared" si="3"/>
        <v>Excellent</v>
      </c>
    </row>
    <row r="108" spans="2:6">
      <c r="B108" s="13">
        <v>4.125</v>
      </c>
      <c r="C108" s="13">
        <v>4</v>
      </c>
      <c r="D108" s="13">
        <v>4.5</v>
      </c>
      <c r="E108" s="13">
        <f t="shared" si="2"/>
        <v>4.208333333333333</v>
      </c>
      <c r="F108" s="15" t="str">
        <f t="shared" si="3"/>
        <v>Good</v>
      </c>
    </row>
    <row r="109" spans="2:6">
      <c r="B109" s="13">
        <v>5</v>
      </c>
      <c r="C109" s="13">
        <v>5</v>
      </c>
      <c r="D109" s="13">
        <v>5</v>
      </c>
      <c r="E109" s="13">
        <f t="shared" si="2"/>
        <v>5</v>
      </c>
      <c r="F109" s="15" t="str">
        <f t="shared" si="3"/>
        <v>Excellent</v>
      </c>
    </row>
    <row r="110" spans="2:6">
      <c r="B110" s="13">
        <v>3.5</v>
      </c>
      <c r="C110" s="13">
        <v>3.25</v>
      </c>
      <c r="D110" s="13">
        <v>3.5</v>
      </c>
      <c r="E110" s="13">
        <f t="shared" si="2"/>
        <v>3.4166666666666665</v>
      </c>
      <c r="F110" s="15" t="str">
        <f t="shared" si="3"/>
        <v>Poor</v>
      </c>
    </row>
    <row r="111" spans="2:6">
      <c r="B111" s="13">
        <v>5</v>
      </c>
      <c r="C111" s="13">
        <v>5</v>
      </c>
      <c r="D111" s="13">
        <v>5</v>
      </c>
      <c r="E111" s="13">
        <f t="shared" si="2"/>
        <v>5</v>
      </c>
      <c r="F111" s="15" t="str">
        <f t="shared" si="3"/>
        <v>Excellent</v>
      </c>
    </row>
    <row r="112" spans="2:6">
      <c r="B112" s="13">
        <v>4</v>
      </c>
      <c r="C112" s="13">
        <v>4</v>
      </c>
      <c r="D112" s="13">
        <v>4</v>
      </c>
      <c r="E112" s="13">
        <f t="shared" si="2"/>
        <v>4</v>
      </c>
      <c r="F112" s="15" t="str">
        <f t="shared" si="3"/>
        <v>Good</v>
      </c>
    </row>
    <row r="113" spans="2:6">
      <c r="B113" s="13">
        <v>4.25</v>
      </c>
      <c r="C113" s="13">
        <v>4</v>
      </c>
      <c r="D113" s="13">
        <v>4</v>
      </c>
      <c r="E113" s="13">
        <f t="shared" si="2"/>
        <v>4.083333333333333</v>
      </c>
      <c r="F113" s="15" t="str">
        <f t="shared" si="3"/>
        <v>Good</v>
      </c>
    </row>
    <row r="114" spans="2:6">
      <c r="B114" s="13">
        <v>5</v>
      </c>
      <c r="C114" s="13">
        <v>5</v>
      </c>
      <c r="D114" s="13">
        <v>5</v>
      </c>
      <c r="E114" s="13">
        <f t="shared" si="2"/>
        <v>5</v>
      </c>
      <c r="F114" s="15" t="str">
        <f t="shared" si="3"/>
        <v>Excellent</v>
      </c>
    </row>
    <row r="115" spans="2:6">
      <c r="B115" s="13">
        <v>3.875</v>
      </c>
      <c r="C115" s="13">
        <v>3.75</v>
      </c>
      <c r="D115" s="13">
        <v>4</v>
      </c>
      <c r="E115" s="13">
        <f t="shared" si="2"/>
        <v>3.875</v>
      </c>
      <c r="F115" s="15" t="str">
        <f t="shared" si="3"/>
        <v>Poor</v>
      </c>
    </row>
    <row r="116" spans="2:6">
      <c r="B116" s="13">
        <v>4.875</v>
      </c>
      <c r="C116" s="13">
        <v>5</v>
      </c>
      <c r="D116" s="13">
        <v>4.5</v>
      </c>
      <c r="E116" s="13">
        <f t="shared" si="2"/>
        <v>4.791666666666667</v>
      </c>
      <c r="F116" s="15" t="str">
        <f t="shared" si="3"/>
        <v>Excellent</v>
      </c>
    </row>
    <row r="117" spans="2:6">
      <c r="B117" s="13">
        <v>4.125</v>
      </c>
      <c r="C117" s="13">
        <v>4</v>
      </c>
      <c r="D117" s="13">
        <v>4.5</v>
      </c>
      <c r="E117" s="13">
        <f t="shared" si="2"/>
        <v>4.208333333333333</v>
      </c>
      <c r="F117" s="15" t="str">
        <f t="shared" si="3"/>
        <v>Good</v>
      </c>
    </row>
    <row r="118" spans="2:6">
      <c r="B118" s="13">
        <v>4.5</v>
      </c>
      <c r="C118" s="13">
        <v>4.5</v>
      </c>
      <c r="D118" s="13">
        <v>4.5</v>
      </c>
      <c r="E118" s="13">
        <f t="shared" si="2"/>
        <v>4.5</v>
      </c>
      <c r="F118" s="15" t="str">
        <f t="shared" si="3"/>
        <v>Good</v>
      </c>
    </row>
    <row r="119" spans="2:6">
      <c r="B119" s="13">
        <v>4.75</v>
      </c>
      <c r="C119" s="13">
        <v>4.75</v>
      </c>
      <c r="D119" s="13">
        <v>4.5</v>
      </c>
      <c r="E119" s="13">
        <f t="shared" si="2"/>
        <v>4.666666666666667</v>
      </c>
      <c r="F119" s="15" t="str">
        <f t="shared" si="3"/>
        <v>Good</v>
      </c>
    </row>
    <row r="120" spans="2:6">
      <c r="B120" s="13">
        <v>4.75</v>
      </c>
      <c r="C120" s="13">
        <v>5</v>
      </c>
      <c r="D120" s="13">
        <v>5</v>
      </c>
      <c r="E120" s="13">
        <f t="shared" si="2"/>
        <v>4.916666666666667</v>
      </c>
      <c r="F120" s="15" t="str">
        <f t="shared" si="3"/>
        <v>Excellent</v>
      </c>
    </row>
    <row r="121" spans="2:6">
      <c r="B121" s="13">
        <v>5</v>
      </c>
      <c r="C121" s="13">
        <v>5</v>
      </c>
      <c r="D121" s="13">
        <v>5</v>
      </c>
      <c r="E121" s="13">
        <f t="shared" si="2"/>
        <v>5</v>
      </c>
      <c r="F121" s="15" t="str">
        <f t="shared" si="3"/>
        <v>Excellent</v>
      </c>
    </row>
    <row r="122" spans="2:6">
      <c r="B122" s="13">
        <v>5</v>
      </c>
      <c r="C122" s="13">
        <v>5</v>
      </c>
      <c r="D122" s="13">
        <v>5</v>
      </c>
      <c r="E122" s="13">
        <f t="shared" si="2"/>
        <v>5</v>
      </c>
      <c r="F122" s="15" t="str">
        <f t="shared" si="3"/>
        <v>Excellent</v>
      </c>
    </row>
    <row r="123" spans="2:6">
      <c r="B123" s="13">
        <v>5</v>
      </c>
      <c r="C123" s="13">
        <v>5</v>
      </c>
      <c r="D123" s="13">
        <v>5</v>
      </c>
      <c r="E123" s="13">
        <f t="shared" si="2"/>
        <v>5</v>
      </c>
      <c r="F123" s="15" t="str">
        <f t="shared" si="3"/>
        <v>Excellent</v>
      </c>
    </row>
    <row r="124" spans="2:6">
      <c r="B124" s="13">
        <v>4</v>
      </c>
      <c r="C124" s="13">
        <v>4</v>
      </c>
      <c r="D124" s="13">
        <v>4</v>
      </c>
      <c r="E124" s="13">
        <f t="shared" si="2"/>
        <v>4</v>
      </c>
      <c r="F124" s="15" t="str">
        <f t="shared" si="3"/>
        <v>Good</v>
      </c>
    </row>
    <row r="125" spans="2:6">
      <c r="B125" s="13">
        <v>4.25</v>
      </c>
      <c r="C125" s="13">
        <v>4</v>
      </c>
      <c r="D125" s="13">
        <v>4</v>
      </c>
      <c r="E125" s="13">
        <f t="shared" si="2"/>
        <v>4.083333333333333</v>
      </c>
      <c r="F125" s="15" t="str">
        <f t="shared" si="3"/>
        <v>Good</v>
      </c>
    </row>
    <row r="126" spans="2:6">
      <c r="B126" s="13">
        <v>5</v>
      </c>
      <c r="C126" s="13">
        <v>5</v>
      </c>
      <c r="D126" s="13">
        <v>5</v>
      </c>
      <c r="E126" s="13">
        <f t="shared" si="2"/>
        <v>5</v>
      </c>
      <c r="F126" s="15" t="str">
        <f t="shared" si="3"/>
        <v>Excellent</v>
      </c>
    </row>
    <row r="127" spans="2:6">
      <c r="B127" s="13">
        <v>3.75</v>
      </c>
      <c r="C127" s="13">
        <v>4</v>
      </c>
      <c r="D127" s="13">
        <v>3.5</v>
      </c>
      <c r="E127" s="13">
        <f t="shared" si="2"/>
        <v>3.75</v>
      </c>
      <c r="F127" s="15" t="str">
        <f t="shared" si="3"/>
        <v>Poor</v>
      </c>
    </row>
    <row r="128" spans="2:6">
      <c r="B128" s="13">
        <v>5</v>
      </c>
      <c r="C128" s="13">
        <v>5</v>
      </c>
      <c r="D128" s="13">
        <v>5</v>
      </c>
      <c r="E128" s="13">
        <f t="shared" si="2"/>
        <v>5</v>
      </c>
      <c r="F128" s="15" t="str">
        <f t="shared" si="3"/>
        <v>Excellent</v>
      </c>
    </row>
    <row r="129" spans="2:6">
      <c r="B129" s="13">
        <v>5</v>
      </c>
      <c r="C129" s="13">
        <v>5</v>
      </c>
      <c r="D129" s="13">
        <v>5</v>
      </c>
      <c r="E129" s="13">
        <f t="shared" si="2"/>
        <v>5</v>
      </c>
      <c r="F129" s="15" t="str">
        <f t="shared" si="3"/>
        <v>Excellent</v>
      </c>
    </row>
    <row r="130" spans="2:6">
      <c r="B130" s="13">
        <v>4.875</v>
      </c>
      <c r="C130" s="13">
        <v>5</v>
      </c>
      <c r="D130" s="13">
        <v>4.5</v>
      </c>
      <c r="E130" s="13">
        <f t="shared" si="2"/>
        <v>4.791666666666667</v>
      </c>
      <c r="F130" s="15" t="str">
        <f t="shared" si="3"/>
        <v>Excellent</v>
      </c>
    </row>
    <row r="131" spans="2:6">
      <c r="B131" s="13">
        <v>5</v>
      </c>
      <c r="C131" s="13">
        <v>5</v>
      </c>
      <c r="D131" s="13">
        <v>5</v>
      </c>
      <c r="E131" s="13">
        <f t="shared" si="2"/>
        <v>5</v>
      </c>
      <c r="F131" s="15" t="str">
        <f t="shared" si="3"/>
        <v>Excellent</v>
      </c>
    </row>
    <row r="132" spans="2:6">
      <c r="B132" s="13">
        <v>4</v>
      </c>
      <c r="C132" s="13">
        <v>4</v>
      </c>
      <c r="D132" s="13">
        <v>4</v>
      </c>
      <c r="E132" s="13">
        <f t="shared" ref="E132:E195" si="4">AVERAGE(B132:D132)</f>
        <v>4</v>
      </c>
      <c r="F132" s="15" t="str">
        <f t="shared" ref="F132:F195" si="5">IF(E132 &lt; 4, "Poor",
IF(AND(E132 &gt;= 4.5,
B132 &gt;4, C132&gt;4, D132&gt;4,
OR(B132 = 5, C132 = 5, D132 = 5)),
"Excellent",   "Good"))</f>
        <v>Good</v>
      </c>
    </row>
    <row r="133" spans="2:6">
      <c r="B133" s="13">
        <v>4.5</v>
      </c>
      <c r="C133" s="13">
        <v>4.5</v>
      </c>
      <c r="D133" s="13">
        <v>4</v>
      </c>
      <c r="E133" s="13">
        <f t="shared" si="4"/>
        <v>4.333333333333333</v>
      </c>
      <c r="F133" s="15" t="str">
        <f t="shared" si="5"/>
        <v>Good</v>
      </c>
    </row>
    <row r="134" spans="2:6">
      <c r="B134" s="13">
        <v>4.7142857142857144</v>
      </c>
      <c r="C134" s="13">
        <v>4.666666666666667</v>
      </c>
      <c r="D134" s="13">
        <v>4.5</v>
      </c>
      <c r="E134" s="13">
        <f t="shared" si="4"/>
        <v>4.6269841269841274</v>
      </c>
      <c r="F134" s="15" t="str">
        <f t="shared" si="5"/>
        <v>Good</v>
      </c>
    </row>
    <row r="135" spans="2:6">
      <c r="B135" s="13">
        <v>5</v>
      </c>
      <c r="C135" s="13">
        <v>5</v>
      </c>
      <c r="D135" s="13">
        <v>5</v>
      </c>
      <c r="E135" s="13">
        <f t="shared" si="4"/>
        <v>5</v>
      </c>
      <c r="F135" s="15" t="str">
        <f t="shared" si="5"/>
        <v>Excellent</v>
      </c>
    </row>
    <row r="136" spans="2:6">
      <c r="B136" s="13">
        <v>4.625</v>
      </c>
      <c r="C136" s="13">
        <v>4.75</v>
      </c>
      <c r="D136" s="13">
        <v>4.5</v>
      </c>
      <c r="E136" s="13">
        <f t="shared" si="4"/>
        <v>4.625</v>
      </c>
      <c r="F136" s="15" t="str">
        <f t="shared" si="5"/>
        <v>Good</v>
      </c>
    </row>
    <row r="137" spans="2:6">
      <c r="B137" s="13">
        <v>4.5</v>
      </c>
      <c r="C137" s="13">
        <v>4.25</v>
      </c>
      <c r="D137" s="13">
        <v>4.5</v>
      </c>
      <c r="E137" s="13">
        <f t="shared" si="4"/>
        <v>4.416666666666667</v>
      </c>
      <c r="F137" s="15" t="str">
        <f t="shared" si="5"/>
        <v>Good</v>
      </c>
    </row>
    <row r="138" spans="2:6">
      <c r="B138" s="13">
        <v>4</v>
      </c>
      <c r="C138" s="13">
        <v>4</v>
      </c>
      <c r="D138" s="13">
        <v>4</v>
      </c>
      <c r="E138" s="13">
        <f t="shared" si="4"/>
        <v>4</v>
      </c>
      <c r="F138" s="15" t="str">
        <f t="shared" si="5"/>
        <v>Good</v>
      </c>
    </row>
    <row r="139" spans="2:6">
      <c r="B139" s="13">
        <v>5</v>
      </c>
      <c r="C139" s="13">
        <v>5</v>
      </c>
      <c r="D139" s="13">
        <v>5</v>
      </c>
      <c r="E139" s="13">
        <f t="shared" si="4"/>
        <v>5</v>
      </c>
      <c r="F139" s="15" t="str">
        <f t="shared" si="5"/>
        <v>Excellent</v>
      </c>
    </row>
    <row r="140" spans="2:6">
      <c r="B140" s="13">
        <v>4.375</v>
      </c>
      <c r="C140" s="13">
        <v>4</v>
      </c>
      <c r="D140" s="13">
        <v>4.5</v>
      </c>
      <c r="E140" s="13">
        <f t="shared" si="4"/>
        <v>4.291666666666667</v>
      </c>
      <c r="F140" s="15" t="str">
        <f t="shared" si="5"/>
        <v>Good</v>
      </c>
    </row>
    <row r="141" spans="2:6">
      <c r="B141" s="13">
        <v>4.125</v>
      </c>
      <c r="C141" s="13">
        <v>4</v>
      </c>
      <c r="D141" s="13">
        <v>4.5</v>
      </c>
      <c r="E141" s="13">
        <f t="shared" si="4"/>
        <v>4.208333333333333</v>
      </c>
      <c r="F141" s="15" t="str">
        <f t="shared" si="5"/>
        <v>Good</v>
      </c>
    </row>
    <row r="142" spans="2:6">
      <c r="B142" s="13">
        <v>5</v>
      </c>
      <c r="C142" s="13">
        <v>5</v>
      </c>
      <c r="D142" s="13">
        <v>5</v>
      </c>
      <c r="E142" s="13">
        <f t="shared" si="4"/>
        <v>5</v>
      </c>
      <c r="F142" s="15" t="str">
        <f t="shared" si="5"/>
        <v>Excellent</v>
      </c>
    </row>
    <row r="143" spans="2:6">
      <c r="B143" s="13">
        <v>4.625</v>
      </c>
      <c r="C143" s="13">
        <v>4.5</v>
      </c>
      <c r="D143" s="13">
        <v>4.5</v>
      </c>
      <c r="E143" s="13">
        <f t="shared" si="4"/>
        <v>4.541666666666667</v>
      </c>
      <c r="F143" s="15" t="str">
        <f t="shared" si="5"/>
        <v>Good</v>
      </c>
    </row>
    <row r="144" spans="2:6">
      <c r="B144" s="13">
        <v>3.875</v>
      </c>
      <c r="C144" s="13">
        <v>4</v>
      </c>
      <c r="D144" s="13">
        <v>3.5</v>
      </c>
      <c r="E144" s="13">
        <f t="shared" si="4"/>
        <v>3.7916666666666665</v>
      </c>
      <c r="F144" s="15" t="str">
        <f t="shared" si="5"/>
        <v>Poor</v>
      </c>
    </row>
    <row r="145" spans="2:6">
      <c r="B145" s="13">
        <v>4</v>
      </c>
      <c r="C145" s="13">
        <v>4</v>
      </c>
      <c r="D145" s="13">
        <v>4</v>
      </c>
      <c r="E145" s="13">
        <f t="shared" si="4"/>
        <v>4</v>
      </c>
      <c r="F145" s="15" t="str">
        <f t="shared" si="5"/>
        <v>Good</v>
      </c>
    </row>
    <row r="146" spans="2:6">
      <c r="B146" s="13">
        <v>4.75</v>
      </c>
      <c r="C146" s="13">
        <v>4.5</v>
      </c>
      <c r="D146" s="13">
        <v>5</v>
      </c>
      <c r="E146" s="13">
        <f t="shared" si="4"/>
        <v>4.75</v>
      </c>
      <c r="F146" s="15" t="str">
        <f t="shared" si="5"/>
        <v>Excellent</v>
      </c>
    </row>
    <row r="147" spans="2:6">
      <c r="B147" s="13">
        <v>4</v>
      </c>
      <c r="C147" s="13">
        <v>4</v>
      </c>
      <c r="D147" s="13">
        <v>4</v>
      </c>
      <c r="E147" s="13">
        <f t="shared" si="4"/>
        <v>4</v>
      </c>
      <c r="F147" s="15" t="str">
        <f t="shared" si="5"/>
        <v>Good</v>
      </c>
    </row>
    <row r="148" spans="2:6">
      <c r="B148" s="13">
        <v>4</v>
      </c>
      <c r="C148" s="13">
        <v>3.75</v>
      </c>
      <c r="D148" s="13">
        <v>3.5</v>
      </c>
      <c r="E148" s="13">
        <f t="shared" si="4"/>
        <v>3.75</v>
      </c>
      <c r="F148" s="15" t="str">
        <f t="shared" si="5"/>
        <v>Poor</v>
      </c>
    </row>
    <row r="149" spans="2:6">
      <c r="B149" s="13">
        <v>4.375</v>
      </c>
      <c r="C149" s="13">
        <v>4.25</v>
      </c>
      <c r="D149" s="13">
        <v>4</v>
      </c>
      <c r="E149" s="13">
        <f t="shared" si="4"/>
        <v>4.208333333333333</v>
      </c>
      <c r="F149" s="15" t="str">
        <f t="shared" si="5"/>
        <v>Good</v>
      </c>
    </row>
    <row r="150" spans="2:6">
      <c r="B150" s="13">
        <v>4</v>
      </c>
      <c r="C150" s="13">
        <v>4</v>
      </c>
      <c r="D150" s="13">
        <v>4</v>
      </c>
      <c r="E150" s="13">
        <f t="shared" si="4"/>
        <v>4</v>
      </c>
      <c r="F150" s="15" t="str">
        <f t="shared" si="5"/>
        <v>Good</v>
      </c>
    </row>
    <row r="151" spans="2:6">
      <c r="B151" s="13">
        <v>4.75</v>
      </c>
      <c r="C151" s="13">
        <v>5</v>
      </c>
      <c r="D151" s="13">
        <v>5</v>
      </c>
      <c r="E151" s="13">
        <f t="shared" si="4"/>
        <v>4.916666666666667</v>
      </c>
      <c r="F151" s="15" t="str">
        <f t="shared" si="5"/>
        <v>Excellent</v>
      </c>
    </row>
    <row r="152" spans="2:6">
      <c r="B152" s="13">
        <v>4.125</v>
      </c>
      <c r="C152" s="13">
        <v>4.25</v>
      </c>
      <c r="D152" s="13">
        <v>4</v>
      </c>
      <c r="E152" s="13">
        <f t="shared" si="4"/>
        <v>4.125</v>
      </c>
      <c r="F152" s="15" t="str">
        <f t="shared" si="5"/>
        <v>Good</v>
      </c>
    </row>
    <row r="153" spans="2:6">
      <c r="B153" s="13">
        <v>3.25</v>
      </c>
      <c r="C153" s="13">
        <v>3</v>
      </c>
      <c r="D153" s="13">
        <v>3</v>
      </c>
      <c r="E153" s="13">
        <f t="shared" si="4"/>
        <v>3.0833333333333335</v>
      </c>
      <c r="F153" s="15" t="str">
        <f t="shared" si="5"/>
        <v>Poor</v>
      </c>
    </row>
    <row r="154" spans="2:6">
      <c r="B154" s="13">
        <v>4</v>
      </c>
      <c r="C154" s="13">
        <v>3.5</v>
      </c>
      <c r="D154" s="13">
        <v>4</v>
      </c>
      <c r="E154" s="13">
        <f t="shared" si="4"/>
        <v>3.8333333333333335</v>
      </c>
      <c r="F154" s="15" t="str">
        <f t="shared" si="5"/>
        <v>Poor</v>
      </c>
    </row>
    <row r="155" spans="2:6">
      <c r="B155" s="13">
        <v>5</v>
      </c>
      <c r="C155" s="13">
        <v>5</v>
      </c>
      <c r="D155" s="13">
        <v>5</v>
      </c>
      <c r="E155" s="13">
        <f t="shared" si="4"/>
        <v>5</v>
      </c>
      <c r="F155" s="15" t="str">
        <f t="shared" si="5"/>
        <v>Excellent</v>
      </c>
    </row>
    <row r="156" spans="2:6">
      <c r="B156" s="13">
        <v>3.5</v>
      </c>
      <c r="C156" s="13">
        <v>3.5</v>
      </c>
      <c r="D156" s="13">
        <v>3</v>
      </c>
      <c r="E156" s="13">
        <f t="shared" si="4"/>
        <v>3.3333333333333335</v>
      </c>
      <c r="F156" s="15" t="str">
        <f t="shared" si="5"/>
        <v>Poor</v>
      </c>
    </row>
    <row r="157" spans="2:6">
      <c r="B157" s="13">
        <v>4.5</v>
      </c>
      <c r="C157" s="13">
        <v>4.25</v>
      </c>
      <c r="D157" s="13">
        <v>4.5</v>
      </c>
      <c r="E157" s="13">
        <f t="shared" si="4"/>
        <v>4.416666666666667</v>
      </c>
      <c r="F157" s="15" t="str">
        <f t="shared" si="5"/>
        <v>Good</v>
      </c>
    </row>
    <row r="158" spans="2:6">
      <c r="B158" s="13">
        <v>4.25</v>
      </c>
      <c r="C158" s="13">
        <v>4</v>
      </c>
      <c r="D158" s="13">
        <v>4.5</v>
      </c>
      <c r="E158" s="13">
        <f t="shared" si="4"/>
        <v>4.25</v>
      </c>
      <c r="F158" s="15" t="str">
        <f t="shared" si="5"/>
        <v>Good</v>
      </c>
    </row>
    <row r="159" spans="2:6">
      <c r="B159" s="13">
        <v>4.125</v>
      </c>
      <c r="C159" s="13">
        <v>4.25</v>
      </c>
      <c r="D159" s="13">
        <v>4</v>
      </c>
      <c r="E159" s="13">
        <f t="shared" si="4"/>
        <v>4.125</v>
      </c>
      <c r="F159" s="15" t="str">
        <f t="shared" si="5"/>
        <v>Good</v>
      </c>
    </row>
    <row r="160" spans="2:6">
      <c r="B160" s="13">
        <v>4.25</v>
      </c>
      <c r="C160" s="13">
        <v>4.25</v>
      </c>
      <c r="D160" s="13">
        <v>4</v>
      </c>
      <c r="E160" s="13">
        <f t="shared" si="4"/>
        <v>4.166666666666667</v>
      </c>
      <c r="F160" s="15" t="str">
        <f t="shared" si="5"/>
        <v>Good</v>
      </c>
    </row>
    <row r="161" spans="2:6">
      <c r="B161" s="13">
        <v>3.375</v>
      </c>
      <c r="C161" s="13">
        <v>3.25</v>
      </c>
      <c r="D161" s="13">
        <v>4</v>
      </c>
      <c r="E161" s="13">
        <f t="shared" si="4"/>
        <v>3.5416666666666665</v>
      </c>
      <c r="F161" s="15" t="str">
        <f t="shared" si="5"/>
        <v>Poor</v>
      </c>
    </row>
    <row r="162" spans="2:6">
      <c r="B162" s="13">
        <v>4.5</v>
      </c>
      <c r="C162" s="13">
        <v>4.5</v>
      </c>
      <c r="D162" s="13">
        <v>4.5</v>
      </c>
      <c r="E162" s="13">
        <f t="shared" si="4"/>
        <v>4.5</v>
      </c>
      <c r="F162" s="15" t="str">
        <f t="shared" si="5"/>
        <v>Good</v>
      </c>
    </row>
    <row r="163" spans="2:6">
      <c r="B163" s="13">
        <v>4.625</v>
      </c>
      <c r="C163" s="13">
        <v>4.5</v>
      </c>
      <c r="D163" s="13">
        <v>4.5</v>
      </c>
      <c r="E163" s="13">
        <f t="shared" si="4"/>
        <v>4.541666666666667</v>
      </c>
      <c r="F163" s="15" t="str">
        <f t="shared" si="5"/>
        <v>Good</v>
      </c>
    </row>
    <row r="164" spans="2:6">
      <c r="B164" s="13">
        <v>3.875</v>
      </c>
      <c r="C164" s="13">
        <v>4</v>
      </c>
      <c r="D164" s="13">
        <v>3.5</v>
      </c>
      <c r="E164" s="13">
        <f t="shared" si="4"/>
        <v>3.7916666666666665</v>
      </c>
      <c r="F164" s="15" t="str">
        <f t="shared" si="5"/>
        <v>Poor</v>
      </c>
    </row>
    <row r="165" spans="2:6">
      <c r="B165" s="13">
        <v>4.375</v>
      </c>
      <c r="C165" s="13">
        <v>4.25</v>
      </c>
      <c r="D165" s="13">
        <v>4</v>
      </c>
      <c r="E165" s="13">
        <f t="shared" si="4"/>
        <v>4.208333333333333</v>
      </c>
      <c r="F165" s="15" t="str">
        <f t="shared" si="5"/>
        <v>Good</v>
      </c>
    </row>
    <row r="166" spans="2:6">
      <c r="B166" s="13">
        <v>5</v>
      </c>
      <c r="C166" s="13">
        <v>5</v>
      </c>
      <c r="D166" s="13">
        <v>5</v>
      </c>
      <c r="E166" s="13">
        <f t="shared" si="4"/>
        <v>5</v>
      </c>
      <c r="F166" s="15" t="str">
        <f t="shared" si="5"/>
        <v>Excellent</v>
      </c>
    </row>
    <row r="167" spans="2:6">
      <c r="B167" s="13">
        <v>3</v>
      </c>
      <c r="C167" s="13">
        <v>3</v>
      </c>
      <c r="D167" s="13">
        <v>3</v>
      </c>
      <c r="E167" s="13">
        <f t="shared" si="4"/>
        <v>3</v>
      </c>
      <c r="F167" s="15" t="str">
        <f t="shared" si="5"/>
        <v>Poor</v>
      </c>
    </row>
    <row r="168" spans="2:6">
      <c r="B168" s="13">
        <v>4</v>
      </c>
      <c r="C168" s="13">
        <v>4</v>
      </c>
      <c r="D168" s="13">
        <v>4</v>
      </c>
      <c r="E168" s="13">
        <f t="shared" si="4"/>
        <v>4</v>
      </c>
      <c r="F168" s="15" t="str">
        <f t="shared" si="5"/>
        <v>Good</v>
      </c>
    </row>
    <row r="169" spans="2:6">
      <c r="B169" s="13">
        <v>3.625</v>
      </c>
      <c r="C169" s="13">
        <v>4</v>
      </c>
      <c r="D169" s="13">
        <v>3.5</v>
      </c>
      <c r="E169" s="13">
        <f t="shared" si="4"/>
        <v>3.7083333333333335</v>
      </c>
      <c r="F169" s="15" t="str">
        <f t="shared" si="5"/>
        <v>Poor</v>
      </c>
    </row>
    <row r="170" spans="2:6">
      <c r="B170" s="13">
        <v>4</v>
      </c>
      <c r="C170" s="13">
        <v>4</v>
      </c>
      <c r="D170" s="13">
        <v>4.5</v>
      </c>
      <c r="E170" s="13">
        <f t="shared" si="4"/>
        <v>4.166666666666667</v>
      </c>
      <c r="F170" s="15" t="str">
        <f t="shared" si="5"/>
        <v>Good</v>
      </c>
    </row>
    <row r="171" spans="2:6">
      <c r="B171" s="13">
        <v>4.125</v>
      </c>
      <c r="C171" s="13">
        <v>4.25</v>
      </c>
      <c r="D171" s="13">
        <v>4</v>
      </c>
      <c r="E171" s="13">
        <f t="shared" si="4"/>
        <v>4.125</v>
      </c>
      <c r="F171" s="15" t="str">
        <f t="shared" si="5"/>
        <v>Good</v>
      </c>
    </row>
    <row r="172" spans="2:6">
      <c r="B172" s="13">
        <v>3.625</v>
      </c>
      <c r="C172" s="13">
        <v>4</v>
      </c>
      <c r="D172" s="13">
        <v>4</v>
      </c>
      <c r="E172" s="13">
        <f t="shared" si="4"/>
        <v>3.875</v>
      </c>
      <c r="F172" s="15" t="str">
        <f t="shared" si="5"/>
        <v>Poor</v>
      </c>
    </row>
    <row r="173" spans="2:6">
      <c r="B173" s="13">
        <v>4.125</v>
      </c>
      <c r="C173" s="13">
        <v>4</v>
      </c>
      <c r="D173" s="13">
        <v>4.5</v>
      </c>
      <c r="E173" s="13">
        <f t="shared" si="4"/>
        <v>4.208333333333333</v>
      </c>
      <c r="F173" s="15" t="str">
        <f t="shared" si="5"/>
        <v>Good</v>
      </c>
    </row>
    <row r="174" spans="2:6">
      <c r="B174" s="13">
        <v>3.75</v>
      </c>
      <c r="C174" s="13">
        <v>4</v>
      </c>
      <c r="D174" s="13">
        <v>4</v>
      </c>
      <c r="E174" s="13">
        <f t="shared" si="4"/>
        <v>3.9166666666666665</v>
      </c>
      <c r="F174" s="15" t="str">
        <f t="shared" si="5"/>
        <v>Poor</v>
      </c>
    </row>
    <row r="175" spans="2:6">
      <c r="B175" s="13">
        <v>4.875</v>
      </c>
      <c r="C175" s="13">
        <v>5</v>
      </c>
      <c r="D175" s="13">
        <v>5</v>
      </c>
      <c r="E175" s="13">
        <f t="shared" si="4"/>
        <v>4.958333333333333</v>
      </c>
      <c r="F175" s="15" t="str">
        <f t="shared" si="5"/>
        <v>Excellent</v>
      </c>
    </row>
    <row r="176" spans="2:6">
      <c r="B176" s="13">
        <v>4.75</v>
      </c>
      <c r="C176" s="13">
        <v>5</v>
      </c>
      <c r="D176" s="13">
        <v>5</v>
      </c>
      <c r="E176" s="13">
        <f t="shared" si="4"/>
        <v>4.916666666666667</v>
      </c>
      <c r="F176" s="15" t="str">
        <f t="shared" si="5"/>
        <v>Excellent</v>
      </c>
    </row>
    <row r="177" spans="2:6">
      <c r="B177" s="13">
        <v>3.75</v>
      </c>
      <c r="C177" s="13">
        <v>4</v>
      </c>
      <c r="D177" s="13">
        <v>4</v>
      </c>
      <c r="E177" s="13">
        <f t="shared" si="4"/>
        <v>3.9166666666666665</v>
      </c>
      <c r="F177" s="15" t="str">
        <f t="shared" si="5"/>
        <v>Poor</v>
      </c>
    </row>
    <row r="178" spans="2:6">
      <c r="B178" s="13">
        <v>5</v>
      </c>
      <c r="C178" s="13">
        <v>5</v>
      </c>
      <c r="D178" s="13">
        <v>5</v>
      </c>
      <c r="E178" s="13">
        <f t="shared" si="4"/>
        <v>5</v>
      </c>
      <c r="F178" s="15" t="str">
        <f t="shared" si="5"/>
        <v>Excellent</v>
      </c>
    </row>
    <row r="179" spans="2:6">
      <c r="B179" s="13">
        <v>3.375</v>
      </c>
      <c r="C179" s="13">
        <v>4</v>
      </c>
      <c r="D179" s="13">
        <v>3</v>
      </c>
      <c r="E179" s="13">
        <f t="shared" si="4"/>
        <v>3.4583333333333335</v>
      </c>
      <c r="F179" s="15" t="str">
        <f t="shared" si="5"/>
        <v>Poor</v>
      </c>
    </row>
    <row r="180" spans="2:6">
      <c r="B180" s="13">
        <v>4.625</v>
      </c>
      <c r="C180" s="13">
        <v>4.75</v>
      </c>
      <c r="D180" s="13">
        <v>5</v>
      </c>
      <c r="E180" s="13">
        <f t="shared" si="4"/>
        <v>4.791666666666667</v>
      </c>
      <c r="F180" s="15" t="str">
        <f t="shared" si="5"/>
        <v>Excellent</v>
      </c>
    </row>
    <row r="181" spans="2:6">
      <c r="B181" s="13">
        <v>3.625</v>
      </c>
      <c r="C181" s="13">
        <v>3.75</v>
      </c>
      <c r="D181" s="13">
        <v>4.5</v>
      </c>
      <c r="E181" s="13">
        <f t="shared" si="4"/>
        <v>3.9583333333333335</v>
      </c>
      <c r="F181" s="15" t="str">
        <f t="shared" si="5"/>
        <v>Poor</v>
      </c>
    </row>
    <row r="182" spans="2:6">
      <c r="B182" s="13">
        <v>4.5</v>
      </c>
      <c r="C182" s="13">
        <v>5</v>
      </c>
      <c r="D182" s="13">
        <v>5</v>
      </c>
      <c r="E182" s="13">
        <f t="shared" si="4"/>
        <v>4.833333333333333</v>
      </c>
      <c r="F182" s="15" t="str">
        <f t="shared" si="5"/>
        <v>Excellent</v>
      </c>
    </row>
    <row r="183" spans="2:6">
      <c r="B183" s="13">
        <v>4.25</v>
      </c>
      <c r="C183" s="13">
        <v>4</v>
      </c>
      <c r="D183" s="13">
        <v>5</v>
      </c>
      <c r="E183" s="13">
        <f t="shared" si="4"/>
        <v>4.416666666666667</v>
      </c>
      <c r="F183" s="15" t="str">
        <f t="shared" si="5"/>
        <v>Good</v>
      </c>
    </row>
    <row r="184" spans="2:6">
      <c r="B184" s="13">
        <v>4.625</v>
      </c>
      <c r="C184" s="13">
        <v>5</v>
      </c>
      <c r="D184" s="13">
        <v>5</v>
      </c>
      <c r="E184" s="13">
        <f t="shared" si="4"/>
        <v>4.875</v>
      </c>
      <c r="F184" s="15" t="str">
        <f t="shared" si="5"/>
        <v>Excellent</v>
      </c>
    </row>
    <row r="185" spans="2:6">
      <c r="B185" s="13">
        <v>3.375</v>
      </c>
      <c r="C185" s="13">
        <v>3.75</v>
      </c>
      <c r="D185" s="13">
        <v>3</v>
      </c>
      <c r="E185" s="13">
        <f t="shared" si="4"/>
        <v>3.375</v>
      </c>
      <c r="F185" s="15" t="str">
        <f t="shared" si="5"/>
        <v>Poor</v>
      </c>
    </row>
    <row r="186" spans="2:6">
      <c r="B186" s="13">
        <v>3</v>
      </c>
      <c r="C186" s="13">
        <v>3</v>
      </c>
      <c r="D186" s="13">
        <v>3</v>
      </c>
      <c r="E186" s="13">
        <f t="shared" si="4"/>
        <v>3</v>
      </c>
      <c r="F186" s="15" t="str">
        <f t="shared" si="5"/>
        <v>Poor</v>
      </c>
    </row>
    <row r="187" spans="2:6">
      <c r="B187" s="13">
        <v>4.75</v>
      </c>
      <c r="C187" s="13">
        <v>5</v>
      </c>
      <c r="D187" s="13">
        <v>4.5</v>
      </c>
      <c r="E187" s="13">
        <f t="shared" si="4"/>
        <v>4.75</v>
      </c>
      <c r="F187" s="15" t="str">
        <f t="shared" si="5"/>
        <v>Excellent</v>
      </c>
    </row>
    <row r="188" spans="2:6">
      <c r="B188" s="13">
        <v>3.875</v>
      </c>
      <c r="C188" s="13">
        <v>4</v>
      </c>
      <c r="D188" s="13">
        <v>4</v>
      </c>
      <c r="E188" s="13">
        <f t="shared" si="4"/>
        <v>3.9583333333333335</v>
      </c>
      <c r="F188" s="15" t="str">
        <f t="shared" si="5"/>
        <v>Poor</v>
      </c>
    </row>
    <row r="189" spans="2:6">
      <c r="B189" s="13">
        <v>4.625</v>
      </c>
      <c r="C189" s="13">
        <v>5</v>
      </c>
      <c r="D189" s="13">
        <v>4.5</v>
      </c>
      <c r="E189" s="13">
        <f t="shared" si="4"/>
        <v>4.708333333333333</v>
      </c>
      <c r="F189" s="15" t="str">
        <f t="shared" si="5"/>
        <v>Excellent</v>
      </c>
    </row>
    <row r="190" spans="2:6">
      <c r="B190" s="13">
        <v>4.2857142857142856</v>
      </c>
      <c r="C190" s="13">
        <v>4.75</v>
      </c>
      <c r="D190" s="13">
        <v>5</v>
      </c>
      <c r="E190" s="13">
        <f t="shared" si="4"/>
        <v>4.6785714285714279</v>
      </c>
      <c r="F190" s="15" t="str">
        <f t="shared" si="5"/>
        <v>Excellent</v>
      </c>
    </row>
    <row r="191" spans="2:6">
      <c r="B191" s="13">
        <v>3.625</v>
      </c>
      <c r="C191" s="13">
        <v>3.75</v>
      </c>
      <c r="D191" s="13">
        <v>4</v>
      </c>
      <c r="E191" s="13">
        <f t="shared" si="4"/>
        <v>3.7916666666666665</v>
      </c>
      <c r="F191" s="15" t="str">
        <f t="shared" si="5"/>
        <v>Poor</v>
      </c>
    </row>
    <row r="192" spans="2:6">
      <c r="B192" s="13">
        <v>4.75</v>
      </c>
      <c r="C192" s="13">
        <v>5</v>
      </c>
      <c r="D192" s="13">
        <v>5</v>
      </c>
      <c r="E192" s="13">
        <f t="shared" si="4"/>
        <v>4.916666666666667</v>
      </c>
      <c r="F192" s="15" t="str">
        <f t="shared" si="5"/>
        <v>Excellent</v>
      </c>
    </row>
    <row r="193" spans="2:6">
      <c r="B193" s="13">
        <v>5</v>
      </c>
      <c r="C193" s="13">
        <v>5</v>
      </c>
      <c r="D193" s="13">
        <v>5</v>
      </c>
      <c r="E193" s="13">
        <f t="shared" si="4"/>
        <v>5</v>
      </c>
      <c r="F193" s="15" t="str">
        <f t="shared" si="5"/>
        <v>Excellent</v>
      </c>
    </row>
    <row r="194" spans="2:6">
      <c r="B194" s="13">
        <v>4.75</v>
      </c>
      <c r="C194" s="13">
        <v>5</v>
      </c>
      <c r="D194" s="13">
        <v>5</v>
      </c>
      <c r="E194" s="13">
        <f t="shared" si="4"/>
        <v>4.916666666666667</v>
      </c>
      <c r="F194" s="15" t="str">
        <f t="shared" si="5"/>
        <v>Excellent</v>
      </c>
    </row>
    <row r="195" spans="2:6">
      <c r="B195" s="13">
        <v>4.625</v>
      </c>
      <c r="C195" s="13">
        <v>5</v>
      </c>
      <c r="D195" s="13">
        <v>5</v>
      </c>
      <c r="E195" s="13">
        <f t="shared" si="4"/>
        <v>4.875</v>
      </c>
      <c r="F195" s="15" t="str">
        <f t="shared" si="5"/>
        <v>Excellent</v>
      </c>
    </row>
    <row r="196" spans="2:6">
      <c r="B196" s="13">
        <v>4</v>
      </c>
      <c r="C196" s="13">
        <v>4</v>
      </c>
      <c r="D196" s="13">
        <v>4</v>
      </c>
      <c r="E196" s="13">
        <f t="shared" ref="E196:E259" si="6">AVERAGE(B196:D196)</f>
        <v>4</v>
      </c>
      <c r="F196" s="15" t="str">
        <f t="shared" ref="F196:F259" si="7">IF(E196 &lt; 4, "Poor",
IF(AND(E196 &gt;= 4.5,
B196 &gt;4, C196&gt;4, D196&gt;4,
OR(B196 = 5, C196 = 5, D196 = 5)),
"Excellent",   "Good"))</f>
        <v>Good</v>
      </c>
    </row>
    <row r="197" spans="2:6">
      <c r="B197" s="13">
        <v>3.25</v>
      </c>
      <c r="C197" s="13">
        <v>3.25</v>
      </c>
      <c r="D197" s="13">
        <v>3.5</v>
      </c>
      <c r="E197" s="13">
        <f t="shared" si="6"/>
        <v>3.3333333333333335</v>
      </c>
      <c r="F197" s="15" t="str">
        <f t="shared" si="7"/>
        <v>Poor</v>
      </c>
    </row>
    <row r="198" spans="2:6">
      <c r="B198" s="13">
        <v>4.75</v>
      </c>
      <c r="C198" s="13">
        <v>5</v>
      </c>
      <c r="D198" s="13">
        <v>5</v>
      </c>
      <c r="E198" s="13">
        <f t="shared" si="6"/>
        <v>4.916666666666667</v>
      </c>
      <c r="F198" s="15" t="str">
        <f t="shared" si="7"/>
        <v>Excellent</v>
      </c>
    </row>
    <row r="199" spans="2:6">
      <c r="B199" s="13">
        <v>4</v>
      </c>
      <c r="C199" s="13">
        <v>4</v>
      </c>
      <c r="D199" s="13">
        <v>4</v>
      </c>
      <c r="E199" s="13">
        <f t="shared" si="6"/>
        <v>4</v>
      </c>
      <c r="F199" s="15" t="str">
        <f t="shared" si="7"/>
        <v>Good</v>
      </c>
    </row>
    <row r="200" spans="2:6">
      <c r="B200" s="13">
        <v>4.875</v>
      </c>
      <c r="C200" s="13">
        <v>5</v>
      </c>
      <c r="D200" s="13">
        <v>4.5</v>
      </c>
      <c r="E200" s="13">
        <f t="shared" si="6"/>
        <v>4.791666666666667</v>
      </c>
      <c r="F200" s="15" t="str">
        <f t="shared" si="7"/>
        <v>Excellent</v>
      </c>
    </row>
    <row r="201" spans="2:6">
      <c r="B201" s="13">
        <v>4.875</v>
      </c>
      <c r="C201" s="13">
        <v>5</v>
      </c>
      <c r="D201" s="13">
        <v>5</v>
      </c>
      <c r="E201" s="13">
        <f t="shared" si="6"/>
        <v>4.958333333333333</v>
      </c>
      <c r="F201" s="15" t="str">
        <f t="shared" si="7"/>
        <v>Excellent</v>
      </c>
    </row>
    <row r="202" spans="2:6">
      <c r="B202" s="13">
        <v>3.5</v>
      </c>
      <c r="C202" s="13">
        <v>3.75</v>
      </c>
      <c r="D202" s="13">
        <v>4.5</v>
      </c>
      <c r="E202" s="13">
        <f t="shared" si="6"/>
        <v>3.9166666666666665</v>
      </c>
      <c r="F202" s="15" t="str">
        <f t="shared" si="7"/>
        <v>Poor</v>
      </c>
    </row>
    <row r="203" spans="2:6">
      <c r="B203" s="13">
        <v>5</v>
      </c>
      <c r="C203" s="13">
        <v>5</v>
      </c>
      <c r="D203" s="13">
        <v>5</v>
      </c>
      <c r="E203" s="13">
        <f t="shared" si="6"/>
        <v>5</v>
      </c>
      <c r="F203" s="15" t="str">
        <f t="shared" si="7"/>
        <v>Excellent</v>
      </c>
    </row>
    <row r="204" spans="2:6">
      <c r="B204" s="13">
        <v>3.75</v>
      </c>
      <c r="C204" s="13">
        <v>3.75</v>
      </c>
      <c r="D204" s="13">
        <v>3.5</v>
      </c>
      <c r="E204" s="13">
        <f t="shared" si="6"/>
        <v>3.6666666666666665</v>
      </c>
      <c r="F204" s="15" t="str">
        <f t="shared" si="7"/>
        <v>Poor</v>
      </c>
    </row>
    <row r="205" spans="2:6">
      <c r="B205" s="13">
        <v>3.75</v>
      </c>
      <c r="C205" s="13">
        <v>4</v>
      </c>
      <c r="D205" s="13">
        <v>4</v>
      </c>
      <c r="E205" s="13">
        <f t="shared" si="6"/>
        <v>3.9166666666666665</v>
      </c>
      <c r="F205" s="15" t="str">
        <f t="shared" si="7"/>
        <v>Poor</v>
      </c>
    </row>
    <row r="206" spans="2:6">
      <c r="B206" s="13">
        <v>4</v>
      </c>
      <c r="C206" s="13">
        <v>4</v>
      </c>
      <c r="D206" s="13">
        <v>4</v>
      </c>
      <c r="E206" s="13">
        <f t="shared" si="6"/>
        <v>4</v>
      </c>
      <c r="F206" s="15" t="str">
        <f t="shared" si="7"/>
        <v>Good</v>
      </c>
    </row>
    <row r="207" spans="2:6">
      <c r="B207" s="13">
        <v>5</v>
      </c>
      <c r="C207" s="13">
        <v>5</v>
      </c>
      <c r="D207" s="13">
        <v>5</v>
      </c>
      <c r="E207" s="13">
        <f t="shared" si="6"/>
        <v>5</v>
      </c>
      <c r="F207" s="15" t="str">
        <f t="shared" si="7"/>
        <v>Excellent</v>
      </c>
    </row>
    <row r="208" spans="2:6">
      <c r="B208" s="13">
        <v>4.25</v>
      </c>
      <c r="C208" s="13">
        <v>4.25</v>
      </c>
      <c r="D208" s="13">
        <v>4.5</v>
      </c>
      <c r="E208" s="13">
        <f t="shared" si="6"/>
        <v>4.333333333333333</v>
      </c>
      <c r="F208" s="15" t="str">
        <f t="shared" si="7"/>
        <v>Good</v>
      </c>
    </row>
    <row r="209" spans="2:6">
      <c r="B209" s="13">
        <v>4.75</v>
      </c>
      <c r="C209" s="13">
        <v>5</v>
      </c>
      <c r="D209" s="13">
        <v>5</v>
      </c>
      <c r="E209" s="13">
        <f t="shared" si="6"/>
        <v>4.916666666666667</v>
      </c>
      <c r="F209" s="15" t="str">
        <f t="shared" si="7"/>
        <v>Excellent</v>
      </c>
    </row>
    <row r="210" spans="2:6">
      <c r="B210" s="13">
        <v>3.5</v>
      </c>
      <c r="C210" s="13">
        <v>3.25</v>
      </c>
      <c r="D210" s="13">
        <v>4</v>
      </c>
      <c r="E210" s="13">
        <f t="shared" si="6"/>
        <v>3.5833333333333335</v>
      </c>
      <c r="F210" s="15" t="str">
        <f t="shared" si="7"/>
        <v>Poor</v>
      </c>
    </row>
    <row r="211" spans="2:6">
      <c r="B211" s="13">
        <v>3.5</v>
      </c>
      <c r="C211" s="13">
        <v>4.75</v>
      </c>
      <c r="D211" s="13">
        <v>4.75</v>
      </c>
      <c r="E211" s="13">
        <f t="shared" si="6"/>
        <v>4.333333333333333</v>
      </c>
      <c r="F211" s="15" t="str">
        <f t="shared" si="7"/>
        <v>Good</v>
      </c>
    </row>
    <row r="212" spans="2:6">
      <c r="B212" s="13">
        <v>5</v>
      </c>
      <c r="C212" s="13">
        <v>5</v>
      </c>
      <c r="D212" s="13">
        <v>5</v>
      </c>
      <c r="E212" s="13">
        <f t="shared" si="6"/>
        <v>5</v>
      </c>
      <c r="F212" s="15" t="str">
        <f t="shared" si="7"/>
        <v>Excellent</v>
      </c>
    </row>
    <row r="213" spans="2:6">
      <c r="B213" s="13">
        <v>4</v>
      </c>
      <c r="C213" s="13">
        <v>4.75</v>
      </c>
      <c r="D213" s="13">
        <v>4.75</v>
      </c>
      <c r="E213" s="13">
        <f t="shared" si="6"/>
        <v>4.5</v>
      </c>
      <c r="F213" s="15" t="str">
        <f t="shared" si="7"/>
        <v>Good</v>
      </c>
    </row>
    <row r="214" spans="2:6">
      <c r="B214" s="13">
        <v>5</v>
      </c>
      <c r="C214" s="13">
        <v>4.5</v>
      </c>
      <c r="D214" s="13">
        <v>4.75</v>
      </c>
      <c r="E214" s="13">
        <f t="shared" si="6"/>
        <v>4.75</v>
      </c>
      <c r="F214" s="15" t="str">
        <f t="shared" si="7"/>
        <v>Excellent</v>
      </c>
    </row>
    <row r="215" spans="2:6">
      <c r="B215" s="13">
        <v>4.5</v>
      </c>
      <c r="C215" s="13">
        <v>4.5</v>
      </c>
      <c r="D215" s="13">
        <v>4.75</v>
      </c>
      <c r="E215" s="13">
        <f t="shared" si="6"/>
        <v>4.583333333333333</v>
      </c>
      <c r="F215" s="15" t="str">
        <f t="shared" si="7"/>
        <v>Good</v>
      </c>
    </row>
    <row r="216" spans="2:6">
      <c r="B216" s="13">
        <v>3</v>
      </c>
      <c r="C216" s="13">
        <v>4.5</v>
      </c>
      <c r="D216" s="13">
        <v>4.5</v>
      </c>
      <c r="E216" s="13">
        <f t="shared" si="6"/>
        <v>4</v>
      </c>
      <c r="F216" s="15" t="str">
        <f t="shared" si="7"/>
        <v>Good</v>
      </c>
    </row>
    <row r="217" spans="2:6">
      <c r="B217" s="13">
        <v>4</v>
      </c>
      <c r="C217" s="13">
        <v>4.25</v>
      </c>
      <c r="D217" s="13">
        <v>4.75</v>
      </c>
      <c r="E217" s="13">
        <f t="shared" si="6"/>
        <v>4.333333333333333</v>
      </c>
      <c r="F217" s="15" t="str">
        <f t="shared" si="7"/>
        <v>Good</v>
      </c>
    </row>
    <row r="218" spans="2:6">
      <c r="B218" s="13">
        <v>5</v>
      </c>
      <c r="C218" s="13">
        <v>5</v>
      </c>
      <c r="D218" s="13">
        <v>5</v>
      </c>
      <c r="E218" s="13">
        <f t="shared" si="6"/>
        <v>5</v>
      </c>
      <c r="F218" s="15" t="str">
        <f t="shared" si="7"/>
        <v>Excellent</v>
      </c>
    </row>
    <row r="219" spans="2:6">
      <c r="B219" s="13">
        <v>4</v>
      </c>
      <c r="C219" s="13">
        <v>4.25</v>
      </c>
      <c r="D219" s="13">
        <v>4</v>
      </c>
      <c r="E219" s="13">
        <f t="shared" si="6"/>
        <v>4.083333333333333</v>
      </c>
      <c r="F219" s="15" t="str">
        <f t="shared" si="7"/>
        <v>Good</v>
      </c>
    </row>
    <row r="220" spans="2:6">
      <c r="B220" s="13">
        <v>4.5</v>
      </c>
      <c r="C220" s="13">
        <v>4</v>
      </c>
      <c r="D220" s="13">
        <v>4.5</v>
      </c>
      <c r="E220" s="13">
        <f t="shared" si="6"/>
        <v>4.333333333333333</v>
      </c>
      <c r="F220" s="15" t="str">
        <f t="shared" si="7"/>
        <v>Good</v>
      </c>
    </row>
    <row r="221" spans="2:6">
      <c r="B221" s="13">
        <v>5</v>
      </c>
      <c r="C221" s="13">
        <v>5</v>
      </c>
      <c r="D221" s="13">
        <v>4</v>
      </c>
      <c r="E221" s="13">
        <f t="shared" si="6"/>
        <v>4.666666666666667</v>
      </c>
      <c r="F221" s="15" t="str">
        <f t="shared" si="7"/>
        <v>Good</v>
      </c>
    </row>
    <row r="222" spans="2:6">
      <c r="B222" s="13">
        <v>5</v>
      </c>
      <c r="C222" s="13">
        <v>5</v>
      </c>
      <c r="D222" s="13">
        <v>5</v>
      </c>
      <c r="E222" s="13">
        <f t="shared" si="6"/>
        <v>5</v>
      </c>
      <c r="F222" s="15" t="str">
        <f t="shared" si="7"/>
        <v>Excellent</v>
      </c>
    </row>
    <row r="223" spans="2:6">
      <c r="B223" s="13">
        <v>5</v>
      </c>
      <c r="C223" s="13">
        <v>5</v>
      </c>
      <c r="D223" s="13">
        <v>5</v>
      </c>
      <c r="E223" s="13">
        <f t="shared" si="6"/>
        <v>5</v>
      </c>
      <c r="F223" s="15" t="str">
        <f t="shared" si="7"/>
        <v>Excellent</v>
      </c>
    </row>
    <row r="224" spans="2:6">
      <c r="B224" s="13">
        <v>5</v>
      </c>
      <c r="C224" s="13">
        <v>5</v>
      </c>
      <c r="D224" s="13">
        <v>5</v>
      </c>
      <c r="E224" s="13">
        <f t="shared" si="6"/>
        <v>5</v>
      </c>
      <c r="F224" s="15" t="str">
        <f t="shared" si="7"/>
        <v>Excellent</v>
      </c>
    </row>
    <row r="225" spans="2:6">
      <c r="B225" s="13">
        <v>5</v>
      </c>
      <c r="C225" s="13">
        <v>4</v>
      </c>
      <c r="D225" s="13">
        <v>4.25</v>
      </c>
      <c r="E225" s="13">
        <f t="shared" si="6"/>
        <v>4.416666666666667</v>
      </c>
      <c r="F225" s="15" t="str">
        <f t="shared" si="7"/>
        <v>Good</v>
      </c>
    </row>
    <row r="226" spans="2:6">
      <c r="B226" s="13">
        <v>3.5</v>
      </c>
      <c r="C226" s="13">
        <v>3.5</v>
      </c>
      <c r="D226" s="13">
        <v>3.5</v>
      </c>
      <c r="E226" s="13">
        <f t="shared" si="6"/>
        <v>3.5</v>
      </c>
      <c r="F226" s="15" t="str">
        <f t="shared" si="7"/>
        <v>Poor</v>
      </c>
    </row>
    <row r="227" spans="2:6">
      <c r="B227" s="13">
        <v>3.5</v>
      </c>
      <c r="C227" s="13">
        <v>3.5</v>
      </c>
      <c r="D227" s="13">
        <v>3.5</v>
      </c>
      <c r="E227" s="13">
        <f t="shared" si="6"/>
        <v>3.5</v>
      </c>
      <c r="F227" s="15" t="str">
        <f t="shared" si="7"/>
        <v>Poor</v>
      </c>
    </row>
    <row r="228" spans="2:6">
      <c r="B228" s="13">
        <v>5</v>
      </c>
      <c r="C228" s="13">
        <v>5</v>
      </c>
      <c r="D228" s="13">
        <v>5</v>
      </c>
      <c r="E228" s="13">
        <f t="shared" si="6"/>
        <v>5</v>
      </c>
      <c r="F228" s="15" t="str">
        <f t="shared" si="7"/>
        <v>Excellent</v>
      </c>
    </row>
    <row r="229" spans="2:6">
      <c r="B229" s="13">
        <v>5</v>
      </c>
      <c r="C229" s="13">
        <v>4.75</v>
      </c>
      <c r="D229" s="13">
        <v>5</v>
      </c>
      <c r="E229" s="13">
        <f t="shared" si="6"/>
        <v>4.916666666666667</v>
      </c>
      <c r="F229" s="15" t="str">
        <f t="shared" si="7"/>
        <v>Excellent</v>
      </c>
    </row>
    <row r="230" spans="2:6">
      <c r="B230" s="13">
        <v>5</v>
      </c>
      <c r="C230" s="13">
        <v>4.25</v>
      </c>
      <c r="D230" s="13">
        <v>4.25</v>
      </c>
      <c r="E230" s="13">
        <f t="shared" si="6"/>
        <v>4.5</v>
      </c>
      <c r="F230" s="15" t="str">
        <f t="shared" si="7"/>
        <v>Excellent</v>
      </c>
    </row>
    <row r="231" spans="2:6">
      <c r="B231" s="13">
        <v>5</v>
      </c>
      <c r="C231" s="13">
        <v>5</v>
      </c>
      <c r="D231" s="13">
        <v>5</v>
      </c>
      <c r="E231" s="13">
        <f t="shared" si="6"/>
        <v>5</v>
      </c>
      <c r="F231" s="15" t="str">
        <f t="shared" si="7"/>
        <v>Excellent</v>
      </c>
    </row>
    <row r="232" spans="2:6">
      <c r="B232" s="13">
        <v>5</v>
      </c>
      <c r="C232" s="13">
        <v>4.5</v>
      </c>
      <c r="D232" s="13">
        <v>4.5</v>
      </c>
      <c r="E232" s="13">
        <f t="shared" si="6"/>
        <v>4.666666666666667</v>
      </c>
      <c r="F232" s="15" t="str">
        <f t="shared" si="7"/>
        <v>Excellent</v>
      </c>
    </row>
    <row r="233" spans="2:6">
      <c r="B233" s="13">
        <v>3.5</v>
      </c>
      <c r="C233" s="13">
        <v>4.5</v>
      </c>
      <c r="D233" s="13">
        <v>4.25</v>
      </c>
      <c r="E233" s="13">
        <f t="shared" si="6"/>
        <v>4.083333333333333</v>
      </c>
      <c r="F233" s="15" t="str">
        <f t="shared" si="7"/>
        <v>Good</v>
      </c>
    </row>
    <row r="234" spans="2:6">
      <c r="B234" s="13">
        <v>5</v>
      </c>
      <c r="C234" s="13">
        <v>5</v>
      </c>
      <c r="D234" s="13">
        <v>5</v>
      </c>
      <c r="E234" s="13">
        <f t="shared" si="6"/>
        <v>5</v>
      </c>
      <c r="F234" s="15" t="str">
        <f t="shared" si="7"/>
        <v>Excellent</v>
      </c>
    </row>
    <row r="235" spans="2:6">
      <c r="B235" s="13">
        <v>4</v>
      </c>
      <c r="C235" s="13">
        <v>4</v>
      </c>
      <c r="D235" s="13">
        <v>4</v>
      </c>
      <c r="E235" s="13">
        <f t="shared" si="6"/>
        <v>4</v>
      </c>
      <c r="F235" s="15" t="str">
        <f t="shared" si="7"/>
        <v>Good</v>
      </c>
    </row>
    <row r="236" spans="2:6">
      <c r="B236" s="13">
        <v>3</v>
      </c>
      <c r="C236" s="13">
        <v>3</v>
      </c>
      <c r="D236" s="13">
        <v>3.5</v>
      </c>
      <c r="E236" s="13">
        <f t="shared" si="6"/>
        <v>3.1666666666666665</v>
      </c>
      <c r="F236" s="15" t="str">
        <f t="shared" si="7"/>
        <v>Poor</v>
      </c>
    </row>
    <row r="237" spans="2:6">
      <c r="B237" s="13">
        <v>5</v>
      </c>
      <c r="C237" s="13">
        <v>5</v>
      </c>
      <c r="D237" s="13">
        <v>5</v>
      </c>
      <c r="E237" s="13">
        <f t="shared" si="6"/>
        <v>5</v>
      </c>
      <c r="F237" s="15" t="str">
        <f t="shared" si="7"/>
        <v>Excellent</v>
      </c>
    </row>
    <row r="238" spans="2:6">
      <c r="B238" s="13">
        <v>5</v>
      </c>
      <c r="C238" s="13">
        <v>4.75</v>
      </c>
      <c r="D238" s="13">
        <v>4.75</v>
      </c>
      <c r="E238" s="13">
        <f t="shared" si="6"/>
        <v>4.833333333333333</v>
      </c>
      <c r="F238" s="15" t="str">
        <f t="shared" si="7"/>
        <v>Excellent</v>
      </c>
    </row>
    <row r="239" spans="2:6">
      <c r="B239" s="13">
        <v>4.5</v>
      </c>
      <c r="C239" s="13">
        <v>4.75</v>
      </c>
      <c r="D239" s="13">
        <v>4.25</v>
      </c>
      <c r="E239" s="13">
        <f t="shared" si="6"/>
        <v>4.5</v>
      </c>
      <c r="F239" s="15" t="str">
        <f t="shared" si="7"/>
        <v>Good</v>
      </c>
    </row>
    <row r="240" spans="2:6">
      <c r="B240" s="13">
        <v>2.5</v>
      </c>
      <c r="C240" s="13">
        <v>3.5</v>
      </c>
      <c r="D240" s="13">
        <v>3.75</v>
      </c>
      <c r="E240" s="13">
        <f t="shared" si="6"/>
        <v>3.25</v>
      </c>
      <c r="F240" s="15" t="str">
        <f t="shared" si="7"/>
        <v>Poor</v>
      </c>
    </row>
    <row r="241" spans="2:6">
      <c r="B241" s="13">
        <v>4.5</v>
      </c>
      <c r="C241" s="13">
        <v>4.25</v>
      </c>
      <c r="D241" s="13">
        <v>4.75</v>
      </c>
      <c r="E241" s="13">
        <f t="shared" si="6"/>
        <v>4.5</v>
      </c>
      <c r="F241" s="15" t="str">
        <f t="shared" si="7"/>
        <v>Good</v>
      </c>
    </row>
    <row r="242" spans="2:6">
      <c r="B242" s="13">
        <v>4</v>
      </c>
      <c r="C242" s="13">
        <v>5</v>
      </c>
      <c r="D242" s="13">
        <v>4.5</v>
      </c>
      <c r="E242" s="13">
        <f t="shared" si="6"/>
        <v>4.5</v>
      </c>
      <c r="F242" s="15" t="str">
        <f t="shared" si="7"/>
        <v>Good</v>
      </c>
    </row>
    <row r="243" spans="2:6">
      <c r="B243" s="13">
        <v>5</v>
      </c>
      <c r="C243" s="13">
        <v>4.5</v>
      </c>
      <c r="D243" s="13">
        <v>4.5</v>
      </c>
      <c r="E243" s="13">
        <f t="shared" si="6"/>
        <v>4.666666666666667</v>
      </c>
      <c r="F243" s="15" t="str">
        <f t="shared" si="7"/>
        <v>Excellent</v>
      </c>
    </row>
    <row r="244" spans="2:6">
      <c r="B244" s="13">
        <v>5</v>
      </c>
      <c r="C244" s="13">
        <v>4</v>
      </c>
      <c r="D244" s="13">
        <v>4</v>
      </c>
      <c r="E244" s="13">
        <f t="shared" si="6"/>
        <v>4.333333333333333</v>
      </c>
      <c r="F244" s="15" t="str">
        <f t="shared" si="7"/>
        <v>Good</v>
      </c>
    </row>
    <row r="245" spans="2:6">
      <c r="B245" s="13">
        <v>5</v>
      </c>
      <c r="C245" s="13">
        <v>3.75</v>
      </c>
      <c r="D245" s="13">
        <v>4.5</v>
      </c>
      <c r="E245" s="13">
        <f t="shared" si="6"/>
        <v>4.416666666666667</v>
      </c>
      <c r="F245" s="15" t="str">
        <f t="shared" si="7"/>
        <v>Good</v>
      </c>
    </row>
    <row r="246" spans="2:6">
      <c r="B246" s="13">
        <v>5</v>
      </c>
      <c r="C246" s="13">
        <v>3</v>
      </c>
      <c r="D246" s="13">
        <v>4</v>
      </c>
      <c r="E246" s="13">
        <f t="shared" si="6"/>
        <v>4</v>
      </c>
      <c r="F246" s="15" t="str">
        <f t="shared" si="7"/>
        <v>Good</v>
      </c>
    </row>
    <row r="247" spans="2:6">
      <c r="B247" s="13">
        <v>4.5</v>
      </c>
      <c r="C247" s="13">
        <v>4</v>
      </c>
      <c r="D247" s="13">
        <v>4.5</v>
      </c>
      <c r="E247" s="13">
        <f t="shared" si="6"/>
        <v>4.333333333333333</v>
      </c>
      <c r="F247" s="15" t="str">
        <f t="shared" si="7"/>
        <v>Good</v>
      </c>
    </row>
    <row r="248" spans="2:6">
      <c r="B248" s="13">
        <v>5</v>
      </c>
      <c r="C248" s="13">
        <v>5</v>
      </c>
      <c r="D248" s="13">
        <v>5</v>
      </c>
      <c r="E248" s="13">
        <f t="shared" si="6"/>
        <v>5</v>
      </c>
      <c r="F248" s="15" t="str">
        <f t="shared" si="7"/>
        <v>Excellent</v>
      </c>
    </row>
    <row r="249" spans="2:6">
      <c r="B249" s="13">
        <v>5</v>
      </c>
      <c r="C249" s="13">
        <v>4.666666666666667</v>
      </c>
      <c r="D249" s="13">
        <v>5</v>
      </c>
      <c r="E249" s="13">
        <f t="shared" si="6"/>
        <v>4.8888888888888893</v>
      </c>
      <c r="F249" s="15" t="str">
        <f t="shared" si="7"/>
        <v>Excellent</v>
      </c>
    </row>
    <row r="250" spans="2:6">
      <c r="B250" s="13">
        <v>5</v>
      </c>
      <c r="C250" s="13">
        <v>5</v>
      </c>
      <c r="D250" s="13">
        <v>5</v>
      </c>
      <c r="E250" s="13">
        <f t="shared" si="6"/>
        <v>5</v>
      </c>
      <c r="F250" s="15" t="str">
        <f t="shared" si="7"/>
        <v>Excellent</v>
      </c>
    </row>
    <row r="251" spans="2:6">
      <c r="B251" s="13">
        <v>5</v>
      </c>
      <c r="C251" s="13">
        <v>5</v>
      </c>
      <c r="D251" s="13">
        <v>5</v>
      </c>
      <c r="E251" s="13">
        <f t="shared" si="6"/>
        <v>5</v>
      </c>
      <c r="F251" s="15" t="str">
        <f t="shared" si="7"/>
        <v>Excellent</v>
      </c>
    </row>
    <row r="252" spans="2:6">
      <c r="B252" s="13">
        <v>5</v>
      </c>
      <c r="C252" s="13">
        <v>5</v>
      </c>
      <c r="D252" s="13">
        <v>5</v>
      </c>
      <c r="E252" s="13">
        <f t="shared" si="6"/>
        <v>5</v>
      </c>
      <c r="F252" s="15" t="str">
        <f t="shared" si="7"/>
        <v>Excellent</v>
      </c>
    </row>
    <row r="253" spans="2:6">
      <c r="B253" s="13">
        <v>5</v>
      </c>
      <c r="C253" s="13">
        <v>5</v>
      </c>
      <c r="D253" s="13">
        <v>5</v>
      </c>
      <c r="E253" s="13">
        <f t="shared" si="6"/>
        <v>5</v>
      </c>
      <c r="F253" s="15" t="str">
        <f t="shared" si="7"/>
        <v>Excellent</v>
      </c>
    </row>
    <row r="254" spans="2:6">
      <c r="B254" s="13">
        <v>5</v>
      </c>
      <c r="C254" s="13">
        <v>4.666666666666667</v>
      </c>
      <c r="D254" s="13">
        <v>5</v>
      </c>
      <c r="E254" s="13">
        <f t="shared" si="6"/>
        <v>4.8888888888888893</v>
      </c>
      <c r="F254" s="15" t="str">
        <f t="shared" si="7"/>
        <v>Excellent</v>
      </c>
    </row>
    <row r="255" spans="2:6">
      <c r="B255" s="13">
        <v>4</v>
      </c>
      <c r="C255" s="13">
        <v>4</v>
      </c>
      <c r="D255" s="13">
        <v>4</v>
      </c>
      <c r="E255" s="13">
        <f t="shared" si="6"/>
        <v>4</v>
      </c>
      <c r="F255" s="15" t="str">
        <f t="shared" si="7"/>
        <v>Good</v>
      </c>
    </row>
    <row r="256" spans="2:6">
      <c r="B256" s="13">
        <v>4</v>
      </c>
      <c r="C256" s="13">
        <v>4</v>
      </c>
      <c r="D256" s="13">
        <v>4</v>
      </c>
      <c r="E256" s="13">
        <f t="shared" si="6"/>
        <v>4</v>
      </c>
      <c r="F256" s="15" t="str">
        <f t="shared" si="7"/>
        <v>Good</v>
      </c>
    </row>
    <row r="257" spans="2:6">
      <c r="B257" s="13">
        <v>4.5</v>
      </c>
      <c r="C257" s="13">
        <v>5</v>
      </c>
      <c r="D257" s="13">
        <v>4.5</v>
      </c>
      <c r="E257" s="13">
        <f t="shared" si="6"/>
        <v>4.666666666666667</v>
      </c>
      <c r="F257" s="15" t="str">
        <f t="shared" si="7"/>
        <v>Excellent</v>
      </c>
    </row>
    <row r="258" spans="2:6">
      <c r="B258" s="13">
        <v>4</v>
      </c>
      <c r="C258" s="13">
        <v>5</v>
      </c>
      <c r="D258" s="13">
        <v>4</v>
      </c>
      <c r="E258" s="13">
        <f t="shared" si="6"/>
        <v>4.333333333333333</v>
      </c>
      <c r="F258" s="15" t="str">
        <f t="shared" si="7"/>
        <v>Good</v>
      </c>
    </row>
    <row r="259" spans="2:6">
      <c r="B259" s="13">
        <v>5</v>
      </c>
      <c r="C259" s="13">
        <v>5</v>
      </c>
      <c r="D259" s="13">
        <v>5</v>
      </c>
      <c r="E259" s="13">
        <f t="shared" si="6"/>
        <v>5</v>
      </c>
      <c r="F259" s="15" t="str">
        <f t="shared" si="7"/>
        <v>Excellent</v>
      </c>
    </row>
    <row r="260" spans="2:6">
      <c r="B260" s="13">
        <v>5</v>
      </c>
      <c r="C260" s="13">
        <v>5</v>
      </c>
      <c r="D260" s="13">
        <v>5</v>
      </c>
      <c r="E260" s="13">
        <f t="shared" ref="E260:E323" si="8">AVERAGE(B260:D260)</f>
        <v>5</v>
      </c>
      <c r="F260" s="15" t="str">
        <f t="shared" ref="F260:F323" si="9">IF(E260 &lt; 4, "Poor",
IF(AND(E260 &gt;= 4.5,
B260 &gt;4, C260&gt;4, D260&gt;4,
OR(B260 = 5, C260 = 5, D260 = 5)),
"Excellent",   "Good"))</f>
        <v>Excellent</v>
      </c>
    </row>
    <row r="261" spans="2:6">
      <c r="B261" s="13">
        <v>5</v>
      </c>
      <c r="C261" s="13">
        <v>5</v>
      </c>
      <c r="D261" s="13">
        <v>5</v>
      </c>
      <c r="E261" s="13">
        <f t="shared" si="8"/>
        <v>5</v>
      </c>
      <c r="F261" s="15" t="str">
        <f t="shared" si="9"/>
        <v>Excellent</v>
      </c>
    </row>
    <row r="262" spans="2:6">
      <c r="B262" s="13">
        <v>5</v>
      </c>
      <c r="C262" s="13">
        <v>5</v>
      </c>
      <c r="D262" s="13">
        <v>5</v>
      </c>
      <c r="E262" s="13">
        <f t="shared" si="8"/>
        <v>5</v>
      </c>
      <c r="F262" s="15" t="str">
        <f t="shared" si="9"/>
        <v>Excellent</v>
      </c>
    </row>
    <row r="263" spans="2:6">
      <c r="B263" s="13">
        <v>5</v>
      </c>
      <c r="C263" s="13">
        <v>5</v>
      </c>
      <c r="D263" s="13">
        <v>5</v>
      </c>
      <c r="E263" s="13">
        <f t="shared" si="8"/>
        <v>5</v>
      </c>
      <c r="F263" s="15" t="str">
        <f t="shared" si="9"/>
        <v>Excellent</v>
      </c>
    </row>
    <row r="264" spans="2:6">
      <c r="B264" s="13">
        <v>5</v>
      </c>
      <c r="C264" s="13">
        <v>5</v>
      </c>
      <c r="D264" s="13">
        <v>5</v>
      </c>
      <c r="E264" s="13">
        <f t="shared" si="8"/>
        <v>5</v>
      </c>
      <c r="F264" s="15" t="str">
        <f t="shared" si="9"/>
        <v>Excellent</v>
      </c>
    </row>
    <row r="265" spans="2:6">
      <c r="B265" s="13">
        <v>5</v>
      </c>
      <c r="C265" s="13">
        <v>5</v>
      </c>
      <c r="D265" s="13">
        <v>5</v>
      </c>
      <c r="E265" s="13">
        <f t="shared" si="8"/>
        <v>5</v>
      </c>
      <c r="F265" s="15" t="str">
        <f t="shared" si="9"/>
        <v>Excellent</v>
      </c>
    </row>
    <row r="266" spans="2:6">
      <c r="B266" s="13">
        <v>4</v>
      </c>
      <c r="C266" s="13">
        <v>5</v>
      </c>
      <c r="D266" s="13">
        <v>4</v>
      </c>
      <c r="E266" s="13">
        <f t="shared" si="8"/>
        <v>4.333333333333333</v>
      </c>
      <c r="F266" s="15" t="str">
        <f t="shared" si="9"/>
        <v>Good</v>
      </c>
    </row>
    <row r="267" spans="2:6">
      <c r="B267" s="13">
        <v>5</v>
      </c>
      <c r="C267" s="13">
        <v>5</v>
      </c>
      <c r="D267" s="13">
        <v>5</v>
      </c>
      <c r="E267" s="13">
        <f t="shared" si="8"/>
        <v>5</v>
      </c>
      <c r="F267" s="15" t="str">
        <f t="shared" si="9"/>
        <v>Excellent</v>
      </c>
    </row>
    <row r="268" spans="2:6">
      <c r="B268" s="13">
        <v>4</v>
      </c>
      <c r="C268" s="13">
        <v>4.333333333333333</v>
      </c>
      <c r="D268" s="13">
        <v>4</v>
      </c>
      <c r="E268" s="13">
        <f t="shared" si="8"/>
        <v>4.1111111111111107</v>
      </c>
      <c r="F268" s="15" t="str">
        <f t="shared" si="9"/>
        <v>Good</v>
      </c>
    </row>
    <row r="269" spans="2:6">
      <c r="B269" s="13">
        <v>4.5</v>
      </c>
      <c r="C269" s="13">
        <v>5</v>
      </c>
      <c r="D269" s="13">
        <v>4.5</v>
      </c>
      <c r="E269" s="13">
        <f t="shared" si="8"/>
        <v>4.666666666666667</v>
      </c>
      <c r="F269" s="15" t="str">
        <f t="shared" si="9"/>
        <v>Excellent</v>
      </c>
    </row>
    <row r="270" spans="2:6">
      <c r="B270" s="13">
        <v>5</v>
      </c>
      <c r="C270" s="13">
        <v>5</v>
      </c>
      <c r="D270" s="13">
        <v>5</v>
      </c>
      <c r="E270" s="13">
        <f t="shared" si="8"/>
        <v>5</v>
      </c>
      <c r="F270" s="15" t="str">
        <f t="shared" si="9"/>
        <v>Excellent</v>
      </c>
    </row>
    <row r="271" spans="2:6">
      <c r="B271" s="13">
        <v>4</v>
      </c>
      <c r="C271" s="13">
        <v>4</v>
      </c>
      <c r="D271" s="13">
        <v>4</v>
      </c>
      <c r="E271" s="13">
        <f t="shared" si="8"/>
        <v>4</v>
      </c>
      <c r="F271" s="15" t="str">
        <f t="shared" si="9"/>
        <v>Good</v>
      </c>
    </row>
    <row r="272" spans="2:6">
      <c r="B272" s="13">
        <v>4</v>
      </c>
      <c r="C272" s="13">
        <v>4</v>
      </c>
      <c r="D272" s="13">
        <v>4</v>
      </c>
      <c r="E272" s="13">
        <f t="shared" si="8"/>
        <v>4</v>
      </c>
      <c r="F272" s="15" t="str">
        <f t="shared" si="9"/>
        <v>Good</v>
      </c>
    </row>
    <row r="273" spans="2:6">
      <c r="B273" s="13">
        <v>5</v>
      </c>
      <c r="C273" s="13">
        <v>5</v>
      </c>
      <c r="D273" s="13">
        <v>5</v>
      </c>
      <c r="E273" s="13">
        <f t="shared" si="8"/>
        <v>5</v>
      </c>
      <c r="F273" s="15" t="str">
        <f t="shared" si="9"/>
        <v>Excellent</v>
      </c>
    </row>
    <row r="274" spans="2:6">
      <c r="B274" s="13">
        <v>5</v>
      </c>
      <c r="C274" s="13">
        <v>5</v>
      </c>
      <c r="D274" s="13">
        <v>5</v>
      </c>
      <c r="E274" s="13">
        <f t="shared" si="8"/>
        <v>5</v>
      </c>
      <c r="F274" s="15" t="str">
        <f t="shared" si="9"/>
        <v>Excellent</v>
      </c>
    </row>
    <row r="275" spans="2:6">
      <c r="B275" s="13">
        <v>4.5</v>
      </c>
      <c r="C275" s="13">
        <v>5</v>
      </c>
      <c r="D275" s="13">
        <v>4.5</v>
      </c>
      <c r="E275" s="13">
        <f t="shared" si="8"/>
        <v>4.666666666666667</v>
      </c>
      <c r="F275" s="15" t="str">
        <f t="shared" si="9"/>
        <v>Excellent</v>
      </c>
    </row>
    <row r="276" spans="2:6">
      <c r="B276" s="13">
        <v>4</v>
      </c>
      <c r="C276" s="13">
        <v>4.333333333333333</v>
      </c>
      <c r="D276" s="13">
        <v>4</v>
      </c>
      <c r="E276" s="13">
        <f t="shared" si="8"/>
        <v>4.1111111111111107</v>
      </c>
      <c r="F276" s="15" t="str">
        <f t="shared" si="9"/>
        <v>Good</v>
      </c>
    </row>
    <row r="277" spans="2:6">
      <c r="B277" s="13">
        <v>4.5</v>
      </c>
      <c r="C277" s="13">
        <v>5</v>
      </c>
      <c r="D277" s="13">
        <v>4.5</v>
      </c>
      <c r="E277" s="13">
        <f t="shared" si="8"/>
        <v>4.666666666666667</v>
      </c>
      <c r="F277" s="15" t="str">
        <f t="shared" si="9"/>
        <v>Excellent</v>
      </c>
    </row>
    <row r="278" spans="2:6">
      <c r="B278" s="13">
        <v>5</v>
      </c>
      <c r="C278" s="13">
        <v>5</v>
      </c>
      <c r="D278" s="13">
        <v>5</v>
      </c>
      <c r="E278" s="13">
        <f t="shared" si="8"/>
        <v>5</v>
      </c>
      <c r="F278" s="15" t="str">
        <f t="shared" si="9"/>
        <v>Excellent</v>
      </c>
    </row>
    <row r="279" spans="2:6">
      <c r="B279" s="13">
        <v>5</v>
      </c>
      <c r="C279" s="13">
        <v>5</v>
      </c>
      <c r="D279" s="13">
        <v>5</v>
      </c>
      <c r="E279" s="13">
        <f t="shared" si="8"/>
        <v>5</v>
      </c>
      <c r="F279" s="15" t="str">
        <f t="shared" si="9"/>
        <v>Excellent</v>
      </c>
    </row>
    <row r="280" spans="2:6">
      <c r="B280" s="13">
        <v>4.5</v>
      </c>
      <c r="C280" s="13">
        <v>5</v>
      </c>
      <c r="D280" s="13">
        <v>4.5</v>
      </c>
      <c r="E280" s="13">
        <f t="shared" si="8"/>
        <v>4.666666666666667</v>
      </c>
      <c r="F280" s="15" t="str">
        <f t="shared" si="9"/>
        <v>Excellent</v>
      </c>
    </row>
    <row r="281" spans="2:6">
      <c r="B281" s="13">
        <v>4.5</v>
      </c>
      <c r="C281" s="13">
        <v>4.333333333333333</v>
      </c>
      <c r="D281" s="13">
        <v>4</v>
      </c>
      <c r="E281" s="13">
        <f t="shared" si="8"/>
        <v>4.2777777777777777</v>
      </c>
      <c r="F281" s="15" t="str">
        <f t="shared" si="9"/>
        <v>Good</v>
      </c>
    </row>
    <row r="282" spans="2:6">
      <c r="B282" s="13">
        <v>4</v>
      </c>
      <c r="C282" s="13">
        <v>4.666666666666667</v>
      </c>
      <c r="D282" s="13">
        <v>4.333333333333333</v>
      </c>
      <c r="E282" s="13">
        <f t="shared" si="8"/>
        <v>4.333333333333333</v>
      </c>
      <c r="F282" s="15" t="str">
        <f t="shared" si="9"/>
        <v>Good</v>
      </c>
    </row>
    <row r="283" spans="2:6">
      <c r="B283" s="13">
        <v>5</v>
      </c>
      <c r="C283" s="13">
        <v>5</v>
      </c>
      <c r="D283" s="13">
        <v>5</v>
      </c>
      <c r="E283" s="13">
        <f t="shared" si="8"/>
        <v>5</v>
      </c>
      <c r="F283" s="15" t="str">
        <f t="shared" si="9"/>
        <v>Excellent</v>
      </c>
    </row>
    <row r="284" spans="2:6">
      <c r="B284" s="13">
        <v>4</v>
      </c>
      <c r="C284" s="13">
        <v>5</v>
      </c>
      <c r="D284" s="13">
        <v>4.333333333333333</v>
      </c>
      <c r="E284" s="13">
        <f t="shared" si="8"/>
        <v>4.4444444444444438</v>
      </c>
      <c r="F284" s="15" t="str">
        <f t="shared" si="9"/>
        <v>Good</v>
      </c>
    </row>
    <row r="285" spans="2:6">
      <c r="B285" s="13">
        <v>4</v>
      </c>
      <c r="C285" s="13">
        <v>4</v>
      </c>
      <c r="D285" s="13">
        <v>4.666666666666667</v>
      </c>
      <c r="E285" s="13">
        <f t="shared" si="8"/>
        <v>4.2222222222222223</v>
      </c>
      <c r="F285" s="15" t="str">
        <f t="shared" si="9"/>
        <v>Good</v>
      </c>
    </row>
    <row r="286" spans="2:6">
      <c r="B286" s="13">
        <v>3.5</v>
      </c>
      <c r="C286" s="13">
        <v>4</v>
      </c>
      <c r="D286" s="13">
        <v>4</v>
      </c>
      <c r="E286" s="13">
        <f t="shared" si="8"/>
        <v>3.8333333333333335</v>
      </c>
      <c r="F286" s="15" t="str">
        <f t="shared" si="9"/>
        <v>Poor</v>
      </c>
    </row>
    <row r="287" spans="2:6">
      <c r="B287" s="13">
        <v>4</v>
      </c>
      <c r="C287" s="13">
        <v>3.6666666666666665</v>
      </c>
      <c r="D287" s="13">
        <v>3.3333333333333335</v>
      </c>
      <c r="E287" s="13">
        <f t="shared" si="8"/>
        <v>3.6666666666666665</v>
      </c>
      <c r="F287" s="15" t="str">
        <f t="shared" si="9"/>
        <v>Poor</v>
      </c>
    </row>
    <row r="288" spans="2:6">
      <c r="B288" s="13">
        <v>4</v>
      </c>
      <c r="C288" s="13">
        <v>5</v>
      </c>
      <c r="D288" s="13">
        <v>4.666666666666667</v>
      </c>
      <c r="E288" s="13">
        <f t="shared" si="8"/>
        <v>4.5555555555555562</v>
      </c>
      <c r="F288" s="15" t="str">
        <f t="shared" si="9"/>
        <v>Good</v>
      </c>
    </row>
    <row r="289" spans="2:6">
      <c r="B289" s="13">
        <v>3</v>
      </c>
      <c r="C289" s="13">
        <v>3</v>
      </c>
      <c r="D289" s="13">
        <v>3</v>
      </c>
      <c r="E289" s="13">
        <f t="shared" si="8"/>
        <v>3</v>
      </c>
      <c r="F289" s="15" t="str">
        <f t="shared" si="9"/>
        <v>Poor</v>
      </c>
    </row>
    <row r="290" spans="2:6">
      <c r="B290" s="13">
        <v>4</v>
      </c>
      <c r="C290" s="13">
        <v>5</v>
      </c>
      <c r="D290" s="13">
        <v>5</v>
      </c>
      <c r="E290" s="13">
        <f t="shared" si="8"/>
        <v>4.666666666666667</v>
      </c>
      <c r="F290" s="15" t="str">
        <f t="shared" si="9"/>
        <v>Good</v>
      </c>
    </row>
    <row r="291" spans="2:6">
      <c r="B291" s="13">
        <v>4</v>
      </c>
      <c r="C291" s="13">
        <v>4.666666666666667</v>
      </c>
      <c r="D291" s="13">
        <v>5</v>
      </c>
      <c r="E291" s="13">
        <f t="shared" si="8"/>
        <v>4.5555555555555562</v>
      </c>
      <c r="F291" s="15" t="str">
        <f t="shared" si="9"/>
        <v>Good</v>
      </c>
    </row>
    <row r="292" spans="2:6">
      <c r="B292" s="13">
        <v>4.5</v>
      </c>
      <c r="C292" s="13">
        <v>4</v>
      </c>
      <c r="D292" s="13">
        <v>4</v>
      </c>
      <c r="E292" s="13">
        <f t="shared" si="8"/>
        <v>4.166666666666667</v>
      </c>
      <c r="F292" s="15" t="str">
        <f t="shared" si="9"/>
        <v>Good</v>
      </c>
    </row>
    <row r="293" spans="2:6">
      <c r="B293" s="13">
        <v>4</v>
      </c>
      <c r="C293" s="13">
        <v>4</v>
      </c>
      <c r="D293" s="13">
        <v>4</v>
      </c>
      <c r="E293" s="13">
        <f t="shared" si="8"/>
        <v>4</v>
      </c>
      <c r="F293" s="15" t="str">
        <f t="shared" si="9"/>
        <v>Good</v>
      </c>
    </row>
    <row r="294" spans="2:6">
      <c r="B294" s="13">
        <v>4</v>
      </c>
      <c r="C294" s="13">
        <v>4</v>
      </c>
      <c r="D294" s="13">
        <v>4</v>
      </c>
      <c r="E294" s="13">
        <f t="shared" si="8"/>
        <v>4</v>
      </c>
      <c r="F294" s="15" t="str">
        <f t="shared" si="9"/>
        <v>Good</v>
      </c>
    </row>
    <row r="295" spans="2:6">
      <c r="B295" s="13">
        <v>2.5</v>
      </c>
      <c r="C295" s="13">
        <v>5</v>
      </c>
      <c r="D295" s="13">
        <v>4.666666666666667</v>
      </c>
      <c r="E295" s="13">
        <f t="shared" si="8"/>
        <v>4.0555555555555562</v>
      </c>
      <c r="F295" s="15" t="str">
        <f t="shared" si="9"/>
        <v>Good</v>
      </c>
    </row>
    <row r="296" spans="2:6">
      <c r="B296" s="13">
        <v>4</v>
      </c>
      <c r="C296" s="13">
        <v>4</v>
      </c>
      <c r="D296" s="13">
        <v>4</v>
      </c>
      <c r="E296" s="13">
        <f t="shared" si="8"/>
        <v>4</v>
      </c>
      <c r="F296" s="15" t="str">
        <f t="shared" si="9"/>
        <v>Good</v>
      </c>
    </row>
    <row r="297" spans="2:6">
      <c r="B297" s="13">
        <v>5</v>
      </c>
      <c r="C297" s="13">
        <v>5</v>
      </c>
      <c r="D297" s="13">
        <v>5</v>
      </c>
      <c r="E297" s="13">
        <f t="shared" si="8"/>
        <v>5</v>
      </c>
      <c r="F297" s="15" t="str">
        <f t="shared" si="9"/>
        <v>Excellent</v>
      </c>
    </row>
    <row r="298" spans="2:6">
      <c r="B298" s="13">
        <v>3.5</v>
      </c>
      <c r="C298" s="13">
        <v>4.666666666666667</v>
      </c>
      <c r="D298" s="13">
        <v>4.666666666666667</v>
      </c>
      <c r="E298" s="13">
        <f t="shared" si="8"/>
        <v>4.2777777777777786</v>
      </c>
      <c r="F298" s="15" t="str">
        <f t="shared" si="9"/>
        <v>Good</v>
      </c>
    </row>
    <row r="299" spans="2:6">
      <c r="B299" s="13">
        <v>4</v>
      </c>
      <c r="C299" s="13">
        <v>4</v>
      </c>
      <c r="D299" s="13">
        <v>4.333333333333333</v>
      </c>
      <c r="E299" s="13">
        <f t="shared" si="8"/>
        <v>4.1111111111111107</v>
      </c>
      <c r="F299" s="15" t="str">
        <f t="shared" si="9"/>
        <v>Good</v>
      </c>
    </row>
    <row r="300" spans="2:6">
      <c r="B300" s="13">
        <v>4</v>
      </c>
      <c r="C300" s="13">
        <v>5</v>
      </c>
      <c r="D300" s="13">
        <v>4.666666666666667</v>
      </c>
      <c r="E300" s="13">
        <f t="shared" si="8"/>
        <v>4.5555555555555562</v>
      </c>
      <c r="F300" s="15" t="str">
        <f t="shared" si="9"/>
        <v>Good</v>
      </c>
    </row>
    <row r="301" spans="2:6">
      <c r="B301" s="13">
        <v>3</v>
      </c>
      <c r="C301" s="13">
        <v>4</v>
      </c>
      <c r="D301" s="13">
        <v>3.6666666666666665</v>
      </c>
      <c r="E301" s="13">
        <f t="shared" si="8"/>
        <v>3.5555555555555554</v>
      </c>
      <c r="F301" s="15" t="str">
        <f t="shared" si="9"/>
        <v>Poor</v>
      </c>
    </row>
    <row r="302" spans="2:6">
      <c r="B302" s="13">
        <v>4</v>
      </c>
      <c r="C302" s="13">
        <v>4</v>
      </c>
      <c r="D302" s="13">
        <v>4</v>
      </c>
      <c r="E302" s="13">
        <f t="shared" si="8"/>
        <v>4</v>
      </c>
      <c r="F302" s="15" t="str">
        <f t="shared" si="9"/>
        <v>Good</v>
      </c>
    </row>
    <row r="303" spans="2:6">
      <c r="B303" s="13">
        <v>4</v>
      </c>
      <c r="C303" s="13">
        <v>4</v>
      </c>
      <c r="D303" s="13">
        <v>4</v>
      </c>
      <c r="E303" s="13">
        <f t="shared" si="8"/>
        <v>4</v>
      </c>
      <c r="F303" s="15" t="str">
        <f t="shared" si="9"/>
        <v>Good</v>
      </c>
    </row>
    <row r="304" spans="2:6">
      <c r="B304" s="13">
        <v>3</v>
      </c>
      <c r="C304" s="13">
        <v>4</v>
      </c>
      <c r="D304" s="13">
        <v>3.6666666666666665</v>
      </c>
      <c r="E304" s="13">
        <f t="shared" si="8"/>
        <v>3.5555555555555554</v>
      </c>
      <c r="F304" s="15" t="str">
        <f t="shared" si="9"/>
        <v>Poor</v>
      </c>
    </row>
    <row r="305" spans="2:6">
      <c r="B305" s="13">
        <v>3</v>
      </c>
      <c r="C305" s="13">
        <v>4</v>
      </c>
      <c r="D305" s="13">
        <v>3.6666666666666665</v>
      </c>
      <c r="E305" s="13">
        <f t="shared" si="8"/>
        <v>3.5555555555555554</v>
      </c>
      <c r="F305" s="15" t="str">
        <f t="shared" si="9"/>
        <v>Poor</v>
      </c>
    </row>
    <row r="306" spans="2:6">
      <c r="B306" s="13">
        <v>4.5</v>
      </c>
      <c r="C306" s="13">
        <v>4</v>
      </c>
      <c r="D306" s="13">
        <v>3.6666666666666665</v>
      </c>
      <c r="E306" s="13">
        <f t="shared" si="8"/>
        <v>4.0555555555555554</v>
      </c>
      <c r="F306" s="15" t="str">
        <f t="shared" si="9"/>
        <v>Good</v>
      </c>
    </row>
    <row r="307" spans="2:6">
      <c r="B307" s="13">
        <v>4.5</v>
      </c>
      <c r="C307" s="13">
        <v>4</v>
      </c>
      <c r="D307" s="13">
        <v>4</v>
      </c>
      <c r="E307" s="13">
        <f t="shared" si="8"/>
        <v>4.166666666666667</v>
      </c>
      <c r="F307" s="15" t="str">
        <f t="shared" si="9"/>
        <v>Good</v>
      </c>
    </row>
    <row r="308" spans="2:6">
      <c r="B308" s="13">
        <v>5</v>
      </c>
      <c r="C308" s="13">
        <v>5</v>
      </c>
      <c r="D308" s="13">
        <v>5</v>
      </c>
      <c r="E308" s="13">
        <f t="shared" si="8"/>
        <v>5</v>
      </c>
      <c r="F308" s="15" t="str">
        <f t="shared" si="9"/>
        <v>Excellent</v>
      </c>
    </row>
    <row r="309" spans="2:6">
      <c r="B309" s="13">
        <v>4</v>
      </c>
      <c r="C309" s="13">
        <v>4</v>
      </c>
      <c r="D309" s="13">
        <v>4</v>
      </c>
      <c r="E309" s="13">
        <f t="shared" si="8"/>
        <v>4</v>
      </c>
      <c r="F309" s="15" t="str">
        <f t="shared" si="9"/>
        <v>Good</v>
      </c>
    </row>
    <row r="310" spans="2:6">
      <c r="B310" s="13">
        <v>4</v>
      </c>
      <c r="C310" s="13">
        <v>4</v>
      </c>
      <c r="D310" s="13">
        <v>4.666666666666667</v>
      </c>
      <c r="E310" s="13">
        <f t="shared" si="8"/>
        <v>4.2222222222222223</v>
      </c>
      <c r="F310" s="15" t="str">
        <f t="shared" si="9"/>
        <v>Good</v>
      </c>
    </row>
    <row r="311" spans="2:6">
      <c r="B311" s="13">
        <v>3.5</v>
      </c>
      <c r="C311" s="13">
        <v>3.3333333333333335</v>
      </c>
      <c r="D311" s="13">
        <v>3.3333333333333335</v>
      </c>
      <c r="E311" s="13">
        <f t="shared" si="8"/>
        <v>3.3888888888888893</v>
      </c>
      <c r="F311" s="15" t="str">
        <f t="shared" si="9"/>
        <v>Poor</v>
      </c>
    </row>
    <row r="312" spans="2:6">
      <c r="B312" s="13">
        <v>3.5</v>
      </c>
      <c r="C312" s="13">
        <v>4</v>
      </c>
      <c r="D312" s="13">
        <v>4.666666666666667</v>
      </c>
      <c r="E312" s="13">
        <f t="shared" si="8"/>
        <v>4.0555555555555562</v>
      </c>
      <c r="F312" s="15" t="str">
        <f t="shared" si="9"/>
        <v>Good</v>
      </c>
    </row>
    <row r="313" spans="2:6">
      <c r="B313" s="13">
        <v>3</v>
      </c>
      <c r="C313" s="13">
        <v>4.333333333333333</v>
      </c>
      <c r="D313" s="13">
        <v>3.6666666666666665</v>
      </c>
      <c r="E313" s="13">
        <f t="shared" si="8"/>
        <v>3.6666666666666665</v>
      </c>
      <c r="F313" s="15" t="str">
        <f t="shared" si="9"/>
        <v>Poor</v>
      </c>
    </row>
    <row r="314" spans="2:6">
      <c r="B314" s="13">
        <v>4</v>
      </c>
      <c r="C314" s="13">
        <v>4</v>
      </c>
      <c r="D314" s="13">
        <v>4</v>
      </c>
      <c r="E314" s="13">
        <f t="shared" si="8"/>
        <v>4</v>
      </c>
      <c r="F314" s="15" t="str">
        <f t="shared" si="9"/>
        <v>Good</v>
      </c>
    </row>
    <row r="315" spans="2:6">
      <c r="B315" s="13">
        <v>5</v>
      </c>
      <c r="C315" s="13">
        <v>5</v>
      </c>
      <c r="D315" s="13">
        <v>5</v>
      </c>
      <c r="E315" s="13">
        <f t="shared" si="8"/>
        <v>5</v>
      </c>
      <c r="F315" s="15" t="str">
        <f t="shared" si="9"/>
        <v>Excellent</v>
      </c>
    </row>
    <row r="316" spans="2:6">
      <c r="B316" s="13">
        <v>4.5</v>
      </c>
      <c r="C316" s="13">
        <v>5</v>
      </c>
      <c r="D316" s="13">
        <v>4.666666666666667</v>
      </c>
      <c r="E316" s="13">
        <f t="shared" si="8"/>
        <v>4.7222222222222223</v>
      </c>
      <c r="F316" s="15" t="str">
        <f t="shared" si="9"/>
        <v>Excellent</v>
      </c>
    </row>
    <row r="317" spans="2:6">
      <c r="B317" s="13">
        <v>5</v>
      </c>
      <c r="C317" s="13">
        <v>5</v>
      </c>
      <c r="D317" s="13">
        <v>4.666666666666667</v>
      </c>
      <c r="E317" s="13">
        <f t="shared" si="8"/>
        <v>4.8888888888888893</v>
      </c>
      <c r="F317" s="15" t="str">
        <f t="shared" si="9"/>
        <v>Excellent</v>
      </c>
    </row>
    <row r="318" spans="2:6">
      <c r="B318" s="13">
        <v>4.5</v>
      </c>
      <c r="C318" s="13">
        <v>5</v>
      </c>
      <c r="D318" s="13">
        <v>5</v>
      </c>
      <c r="E318" s="13">
        <f t="shared" si="8"/>
        <v>4.833333333333333</v>
      </c>
      <c r="F318" s="15" t="str">
        <f t="shared" si="9"/>
        <v>Excellent</v>
      </c>
    </row>
    <row r="319" spans="2:6">
      <c r="B319" s="13">
        <v>5</v>
      </c>
      <c r="C319" s="13">
        <v>5</v>
      </c>
      <c r="D319" s="13">
        <v>5</v>
      </c>
      <c r="E319" s="13">
        <f t="shared" si="8"/>
        <v>5</v>
      </c>
      <c r="F319" s="15" t="str">
        <f t="shared" si="9"/>
        <v>Excellent</v>
      </c>
    </row>
    <row r="320" spans="2:6">
      <c r="B320" s="13">
        <v>5</v>
      </c>
      <c r="C320" s="13">
        <v>5</v>
      </c>
      <c r="D320" s="13">
        <v>5</v>
      </c>
      <c r="E320" s="13">
        <f t="shared" si="8"/>
        <v>5</v>
      </c>
      <c r="F320" s="15" t="str">
        <f t="shared" si="9"/>
        <v>Excellent</v>
      </c>
    </row>
    <row r="321" spans="2:6">
      <c r="B321" s="13">
        <v>4.5</v>
      </c>
      <c r="C321" s="13">
        <v>5</v>
      </c>
      <c r="D321" s="13">
        <v>5</v>
      </c>
      <c r="E321" s="13">
        <f t="shared" si="8"/>
        <v>4.833333333333333</v>
      </c>
      <c r="F321" s="15" t="str">
        <f t="shared" si="9"/>
        <v>Excellent</v>
      </c>
    </row>
    <row r="322" spans="2:6">
      <c r="B322" s="13">
        <v>5</v>
      </c>
      <c r="C322" s="13">
        <v>5</v>
      </c>
      <c r="D322" s="13">
        <v>4</v>
      </c>
      <c r="E322" s="13">
        <f t="shared" si="8"/>
        <v>4.666666666666667</v>
      </c>
      <c r="F322" s="15" t="str">
        <f t="shared" si="9"/>
        <v>Good</v>
      </c>
    </row>
    <row r="323" spans="2:6">
      <c r="B323" s="13">
        <v>5</v>
      </c>
      <c r="C323" s="13">
        <v>4.333333333333333</v>
      </c>
      <c r="D323" s="13">
        <v>4.333333333333333</v>
      </c>
      <c r="E323" s="13">
        <f t="shared" si="8"/>
        <v>4.5555555555555545</v>
      </c>
      <c r="F323" s="15" t="str">
        <f t="shared" si="9"/>
        <v>Excellent</v>
      </c>
    </row>
    <row r="324" spans="2:6">
      <c r="B324" s="13">
        <v>4.5</v>
      </c>
      <c r="C324" s="13">
        <v>5</v>
      </c>
      <c r="D324" s="13">
        <v>4.666666666666667</v>
      </c>
      <c r="E324" s="13">
        <f t="shared" ref="E324:E387" si="10">AVERAGE(B324:D324)</f>
        <v>4.7222222222222223</v>
      </c>
      <c r="F324" s="15" t="str">
        <f t="shared" ref="F324:F387" si="11">IF(E324 &lt; 4, "Poor",
IF(AND(E324 &gt;= 4.5,
B324 &gt;4, C324&gt;4, D324&gt;4,
OR(B324 = 5, C324 = 5, D324 = 5)),
"Excellent",   "Good"))</f>
        <v>Excellent</v>
      </c>
    </row>
    <row r="325" spans="2:6">
      <c r="B325" s="13">
        <v>5</v>
      </c>
      <c r="C325" s="13">
        <v>5</v>
      </c>
      <c r="D325" s="13">
        <v>5</v>
      </c>
      <c r="E325" s="13">
        <f t="shared" si="10"/>
        <v>5</v>
      </c>
      <c r="F325" s="15" t="str">
        <f t="shared" si="11"/>
        <v>Excellent</v>
      </c>
    </row>
    <row r="326" spans="2:6">
      <c r="B326" s="13">
        <v>5</v>
      </c>
      <c r="C326" s="13">
        <v>5</v>
      </c>
      <c r="D326" s="13">
        <v>5</v>
      </c>
      <c r="E326" s="13">
        <f t="shared" si="10"/>
        <v>5</v>
      </c>
      <c r="F326" s="15" t="str">
        <f t="shared" si="11"/>
        <v>Excellent</v>
      </c>
    </row>
    <row r="327" spans="2:6">
      <c r="B327" s="13">
        <v>5</v>
      </c>
      <c r="C327" s="13">
        <v>5</v>
      </c>
      <c r="D327" s="13">
        <v>5</v>
      </c>
      <c r="E327" s="13">
        <f t="shared" si="10"/>
        <v>5</v>
      </c>
      <c r="F327" s="15" t="str">
        <f t="shared" si="11"/>
        <v>Excellent</v>
      </c>
    </row>
    <row r="328" spans="2:6">
      <c r="B328" s="13">
        <v>4.5</v>
      </c>
      <c r="C328" s="13">
        <v>5</v>
      </c>
      <c r="D328" s="13">
        <v>5</v>
      </c>
      <c r="E328" s="13">
        <f t="shared" si="10"/>
        <v>4.833333333333333</v>
      </c>
      <c r="F328" s="15" t="str">
        <f t="shared" si="11"/>
        <v>Excellent</v>
      </c>
    </row>
    <row r="329" spans="2:6">
      <c r="B329" s="13">
        <v>5</v>
      </c>
      <c r="C329" s="13">
        <v>5</v>
      </c>
      <c r="D329" s="13">
        <v>5</v>
      </c>
      <c r="E329" s="13">
        <f t="shared" si="10"/>
        <v>5</v>
      </c>
      <c r="F329" s="15" t="str">
        <f t="shared" si="11"/>
        <v>Excellent</v>
      </c>
    </row>
    <row r="330" spans="2:6">
      <c r="B330" s="13">
        <v>5</v>
      </c>
      <c r="C330" s="13">
        <v>5</v>
      </c>
      <c r="D330" s="13">
        <v>5</v>
      </c>
      <c r="E330" s="13">
        <f t="shared" si="10"/>
        <v>5</v>
      </c>
      <c r="F330" s="15" t="str">
        <f t="shared" si="11"/>
        <v>Excellent</v>
      </c>
    </row>
    <row r="331" spans="2:6">
      <c r="B331" s="13">
        <v>4</v>
      </c>
      <c r="C331" s="13">
        <v>4</v>
      </c>
      <c r="D331" s="13">
        <v>4</v>
      </c>
      <c r="E331" s="13">
        <f t="shared" si="10"/>
        <v>4</v>
      </c>
      <c r="F331" s="15" t="str">
        <f t="shared" si="11"/>
        <v>Good</v>
      </c>
    </row>
    <row r="332" spans="2:6">
      <c r="B332" s="13">
        <v>5</v>
      </c>
      <c r="C332" s="13">
        <v>5</v>
      </c>
      <c r="D332" s="13">
        <v>5</v>
      </c>
      <c r="E332" s="13">
        <f t="shared" si="10"/>
        <v>5</v>
      </c>
      <c r="F332" s="15" t="str">
        <f t="shared" si="11"/>
        <v>Excellent</v>
      </c>
    </row>
    <row r="333" spans="2:6">
      <c r="B333" s="13">
        <v>5</v>
      </c>
      <c r="C333" s="13">
        <v>5</v>
      </c>
      <c r="D333" s="13">
        <v>5</v>
      </c>
      <c r="E333" s="13">
        <f t="shared" si="10"/>
        <v>5</v>
      </c>
      <c r="F333" s="15" t="str">
        <f t="shared" si="11"/>
        <v>Excellent</v>
      </c>
    </row>
    <row r="334" spans="2:6">
      <c r="B334" s="13">
        <v>4</v>
      </c>
      <c r="C334" s="13">
        <v>4.666666666666667</v>
      </c>
      <c r="D334" s="13">
        <v>4</v>
      </c>
      <c r="E334" s="13">
        <f t="shared" si="10"/>
        <v>4.2222222222222223</v>
      </c>
      <c r="F334" s="15" t="str">
        <f t="shared" si="11"/>
        <v>Good</v>
      </c>
    </row>
    <row r="335" spans="2:6">
      <c r="B335" s="13">
        <v>4</v>
      </c>
      <c r="C335" s="13">
        <v>4</v>
      </c>
      <c r="D335" s="13">
        <v>4</v>
      </c>
      <c r="E335" s="13">
        <f t="shared" si="10"/>
        <v>4</v>
      </c>
      <c r="F335" s="15" t="str">
        <f t="shared" si="11"/>
        <v>Good</v>
      </c>
    </row>
    <row r="336" spans="2:6">
      <c r="B336" s="13">
        <v>5</v>
      </c>
      <c r="C336" s="13">
        <v>5</v>
      </c>
      <c r="D336" s="13">
        <v>5</v>
      </c>
      <c r="E336" s="13">
        <f t="shared" si="10"/>
        <v>5</v>
      </c>
      <c r="F336" s="15" t="str">
        <f t="shared" si="11"/>
        <v>Excellent</v>
      </c>
    </row>
    <row r="337" spans="2:6">
      <c r="B337" s="13">
        <v>5</v>
      </c>
      <c r="C337" s="13">
        <v>5</v>
      </c>
      <c r="D337" s="13">
        <v>5</v>
      </c>
      <c r="E337" s="13">
        <f t="shared" si="10"/>
        <v>5</v>
      </c>
      <c r="F337" s="15" t="str">
        <f t="shared" si="11"/>
        <v>Excellent</v>
      </c>
    </row>
    <row r="338" spans="2:6">
      <c r="B338" s="13">
        <v>5</v>
      </c>
      <c r="C338" s="13">
        <v>5</v>
      </c>
      <c r="D338" s="13">
        <v>5</v>
      </c>
      <c r="E338" s="13">
        <f t="shared" si="10"/>
        <v>5</v>
      </c>
      <c r="F338" s="15" t="str">
        <f t="shared" si="11"/>
        <v>Excellent</v>
      </c>
    </row>
    <row r="339" spans="2:6">
      <c r="B339" s="13">
        <v>4</v>
      </c>
      <c r="C339" s="13">
        <v>4</v>
      </c>
      <c r="D339" s="13">
        <v>4</v>
      </c>
      <c r="E339" s="13">
        <f t="shared" si="10"/>
        <v>4</v>
      </c>
      <c r="F339" s="15" t="str">
        <f t="shared" si="11"/>
        <v>Good</v>
      </c>
    </row>
    <row r="340" spans="2:6">
      <c r="B340" s="13">
        <v>4.5</v>
      </c>
      <c r="C340" s="13">
        <v>5</v>
      </c>
      <c r="D340" s="13">
        <v>5</v>
      </c>
      <c r="E340" s="13">
        <f t="shared" si="10"/>
        <v>4.833333333333333</v>
      </c>
      <c r="F340" s="15" t="str">
        <f t="shared" si="11"/>
        <v>Excellent</v>
      </c>
    </row>
    <row r="341" spans="2:6">
      <c r="B341" s="13">
        <v>4.5</v>
      </c>
      <c r="C341" s="13">
        <v>5</v>
      </c>
      <c r="D341" s="13">
        <v>4</v>
      </c>
      <c r="E341" s="13">
        <f t="shared" si="10"/>
        <v>4.5</v>
      </c>
      <c r="F341" s="15" t="str">
        <f t="shared" si="11"/>
        <v>Good</v>
      </c>
    </row>
    <row r="342" spans="2:6">
      <c r="B342" s="13">
        <v>4.5</v>
      </c>
      <c r="C342" s="13">
        <v>4.666666666666667</v>
      </c>
      <c r="D342" s="13">
        <v>4.333333333333333</v>
      </c>
      <c r="E342" s="13">
        <f t="shared" si="10"/>
        <v>4.5</v>
      </c>
      <c r="F342" s="15" t="str">
        <f t="shared" si="11"/>
        <v>Good</v>
      </c>
    </row>
    <row r="343" spans="2:6">
      <c r="B343" s="13">
        <v>5</v>
      </c>
      <c r="C343" s="13">
        <v>5</v>
      </c>
      <c r="D343" s="13">
        <v>5</v>
      </c>
      <c r="E343" s="13">
        <f t="shared" si="10"/>
        <v>5</v>
      </c>
      <c r="F343" s="15" t="str">
        <f t="shared" si="11"/>
        <v>Excellent</v>
      </c>
    </row>
    <row r="344" spans="2:6">
      <c r="B344" s="13">
        <v>5</v>
      </c>
      <c r="C344" s="13">
        <v>5</v>
      </c>
      <c r="D344" s="13">
        <v>5</v>
      </c>
      <c r="E344" s="13">
        <f t="shared" si="10"/>
        <v>5</v>
      </c>
      <c r="F344" s="15" t="str">
        <f t="shared" si="11"/>
        <v>Excellent</v>
      </c>
    </row>
    <row r="345" spans="2:6">
      <c r="B345" s="13">
        <v>4</v>
      </c>
      <c r="C345" s="13">
        <v>4</v>
      </c>
      <c r="D345" s="13">
        <v>4</v>
      </c>
      <c r="E345" s="13">
        <f t="shared" si="10"/>
        <v>4</v>
      </c>
      <c r="F345" s="15" t="str">
        <f t="shared" si="11"/>
        <v>Good</v>
      </c>
    </row>
    <row r="346" spans="2:6">
      <c r="B346" s="13">
        <v>5</v>
      </c>
      <c r="C346" s="13">
        <v>5</v>
      </c>
      <c r="D346" s="13">
        <v>4.333333333333333</v>
      </c>
      <c r="E346" s="13">
        <f t="shared" si="10"/>
        <v>4.7777777777777777</v>
      </c>
      <c r="F346" s="15" t="str">
        <f t="shared" si="11"/>
        <v>Excellent</v>
      </c>
    </row>
    <row r="347" spans="2:6">
      <c r="B347" s="13">
        <v>5</v>
      </c>
      <c r="C347" s="13">
        <v>5</v>
      </c>
      <c r="D347" s="13">
        <v>5</v>
      </c>
      <c r="E347" s="13">
        <f t="shared" si="10"/>
        <v>5</v>
      </c>
      <c r="F347" s="15" t="str">
        <f t="shared" si="11"/>
        <v>Excellent</v>
      </c>
    </row>
    <row r="348" spans="2:6">
      <c r="B348" s="13">
        <v>5</v>
      </c>
      <c r="C348" s="13">
        <v>4</v>
      </c>
      <c r="D348" s="13">
        <v>4.666666666666667</v>
      </c>
      <c r="E348" s="13">
        <f t="shared" si="10"/>
        <v>4.5555555555555562</v>
      </c>
      <c r="F348" s="15" t="str">
        <f t="shared" si="11"/>
        <v>Good</v>
      </c>
    </row>
    <row r="349" spans="2:6">
      <c r="B349" s="13">
        <v>5</v>
      </c>
      <c r="C349" s="13">
        <v>4.333333333333333</v>
      </c>
      <c r="D349" s="13">
        <v>4.333333333333333</v>
      </c>
      <c r="E349" s="13">
        <f t="shared" si="10"/>
        <v>4.5555555555555545</v>
      </c>
      <c r="F349" s="15" t="str">
        <f t="shared" si="11"/>
        <v>Excellent</v>
      </c>
    </row>
    <row r="350" spans="2:6">
      <c r="B350" s="13">
        <v>4</v>
      </c>
      <c r="C350" s="13">
        <v>5</v>
      </c>
      <c r="D350" s="13">
        <v>4.333333333333333</v>
      </c>
      <c r="E350" s="13">
        <f t="shared" si="10"/>
        <v>4.4444444444444438</v>
      </c>
      <c r="F350" s="15" t="str">
        <f t="shared" si="11"/>
        <v>Good</v>
      </c>
    </row>
    <row r="351" spans="2:6">
      <c r="B351" s="13">
        <v>5</v>
      </c>
      <c r="C351" s="13">
        <v>5</v>
      </c>
      <c r="D351" s="13">
        <v>5</v>
      </c>
      <c r="E351" s="13">
        <f t="shared" si="10"/>
        <v>5</v>
      </c>
      <c r="F351" s="15" t="str">
        <f t="shared" si="11"/>
        <v>Excellent</v>
      </c>
    </row>
    <row r="352" spans="2:6">
      <c r="B352" s="13">
        <v>5</v>
      </c>
      <c r="C352" s="13">
        <v>5</v>
      </c>
      <c r="D352" s="13">
        <v>4.333333333333333</v>
      </c>
      <c r="E352" s="13">
        <f t="shared" si="10"/>
        <v>4.7777777777777777</v>
      </c>
      <c r="F352" s="15" t="str">
        <f t="shared" si="11"/>
        <v>Excellent</v>
      </c>
    </row>
    <row r="353" spans="2:6">
      <c r="B353" s="13">
        <v>5</v>
      </c>
      <c r="C353" s="13">
        <v>5</v>
      </c>
      <c r="D353" s="13">
        <v>5</v>
      </c>
      <c r="E353" s="13">
        <f t="shared" si="10"/>
        <v>5</v>
      </c>
      <c r="F353" s="15" t="str">
        <f t="shared" si="11"/>
        <v>Excellent</v>
      </c>
    </row>
    <row r="354" spans="2:6">
      <c r="B354" s="13">
        <v>5</v>
      </c>
      <c r="C354" s="13">
        <v>5</v>
      </c>
      <c r="D354" s="13">
        <v>5</v>
      </c>
      <c r="E354" s="13">
        <f t="shared" si="10"/>
        <v>5</v>
      </c>
      <c r="F354" s="15" t="str">
        <f t="shared" si="11"/>
        <v>Excellent</v>
      </c>
    </row>
    <row r="355" spans="2:6">
      <c r="B355" s="13">
        <v>4.5</v>
      </c>
      <c r="C355" s="13">
        <v>4</v>
      </c>
      <c r="D355" s="13">
        <v>3.6666666666666665</v>
      </c>
      <c r="E355" s="13">
        <f t="shared" si="10"/>
        <v>4.0555555555555554</v>
      </c>
      <c r="F355" s="15" t="str">
        <f t="shared" si="11"/>
        <v>Good</v>
      </c>
    </row>
    <row r="356" spans="2:6">
      <c r="B356" s="13">
        <v>4</v>
      </c>
      <c r="C356" s="13">
        <v>4</v>
      </c>
      <c r="D356" s="13">
        <v>4</v>
      </c>
      <c r="E356" s="13">
        <f t="shared" si="10"/>
        <v>4</v>
      </c>
      <c r="F356" s="15" t="str">
        <f t="shared" si="11"/>
        <v>Good</v>
      </c>
    </row>
    <row r="357" spans="2:6">
      <c r="B357" s="13">
        <v>4.5</v>
      </c>
      <c r="C357" s="13">
        <v>3.6666666666666665</v>
      </c>
      <c r="D357" s="13">
        <v>3.6666666666666665</v>
      </c>
      <c r="E357" s="13">
        <f t="shared" si="10"/>
        <v>3.9444444444444442</v>
      </c>
      <c r="F357" s="15" t="str">
        <f t="shared" si="11"/>
        <v>Poor</v>
      </c>
    </row>
    <row r="358" spans="2:6">
      <c r="B358" s="13">
        <v>5</v>
      </c>
      <c r="C358" s="13">
        <v>5</v>
      </c>
      <c r="D358" s="13">
        <v>4.666666666666667</v>
      </c>
      <c r="E358" s="13">
        <f t="shared" si="10"/>
        <v>4.8888888888888893</v>
      </c>
      <c r="F358" s="15" t="str">
        <f t="shared" si="11"/>
        <v>Excellent</v>
      </c>
    </row>
    <row r="359" spans="2:6">
      <c r="B359" s="13">
        <v>5</v>
      </c>
      <c r="C359" s="13">
        <v>5</v>
      </c>
      <c r="D359" s="13">
        <v>4.333333333333333</v>
      </c>
      <c r="E359" s="13">
        <f t="shared" si="10"/>
        <v>4.7777777777777777</v>
      </c>
      <c r="F359" s="15" t="str">
        <f t="shared" si="11"/>
        <v>Excellent</v>
      </c>
    </row>
    <row r="360" spans="2:6">
      <c r="B360" s="13">
        <v>5</v>
      </c>
      <c r="C360" s="13">
        <v>5</v>
      </c>
      <c r="D360" s="13">
        <v>5</v>
      </c>
      <c r="E360" s="13">
        <f t="shared" si="10"/>
        <v>5</v>
      </c>
      <c r="F360" s="15" t="str">
        <f t="shared" si="11"/>
        <v>Excellent</v>
      </c>
    </row>
    <row r="361" spans="2:6">
      <c r="B361" s="13">
        <v>4</v>
      </c>
      <c r="C361" s="13">
        <v>4.333333333333333</v>
      </c>
      <c r="D361" s="13">
        <v>4</v>
      </c>
      <c r="E361" s="13">
        <f t="shared" si="10"/>
        <v>4.1111111111111107</v>
      </c>
      <c r="F361" s="15" t="str">
        <f t="shared" si="11"/>
        <v>Good</v>
      </c>
    </row>
    <row r="362" spans="2:6">
      <c r="B362" s="13">
        <v>5</v>
      </c>
      <c r="C362" s="13">
        <v>5</v>
      </c>
      <c r="D362" s="13">
        <v>5</v>
      </c>
      <c r="E362" s="13">
        <f t="shared" si="10"/>
        <v>5</v>
      </c>
      <c r="F362" s="15" t="str">
        <f t="shared" si="11"/>
        <v>Excellent</v>
      </c>
    </row>
    <row r="363" spans="2:6">
      <c r="B363" s="13">
        <v>5</v>
      </c>
      <c r="C363" s="13">
        <v>4.666666666666667</v>
      </c>
      <c r="D363" s="13">
        <v>4.333333333333333</v>
      </c>
      <c r="E363" s="13">
        <f t="shared" si="10"/>
        <v>4.666666666666667</v>
      </c>
      <c r="F363" s="15" t="str">
        <f t="shared" si="11"/>
        <v>Excellent</v>
      </c>
    </row>
    <row r="364" spans="2:6">
      <c r="B364" s="13">
        <v>4</v>
      </c>
      <c r="C364" s="13">
        <v>4</v>
      </c>
      <c r="D364" s="13">
        <v>4</v>
      </c>
      <c r="E364" s="13">
        <f t="shared" si="10"/>
        <v>4</v>
      </c>
      <c r="F364" s="15" t="str">
        <f t="shared" si="11"/>
        <v>Good</v>
      </c>
    </row>
    <row r="365" spans="2:6">
      <c r="B365" s="13">
        <v>5</v>
      </c>
      <c r="C365" s="13">
        <v>5</v>
      </c>
      <c r="D365" s="13">
        <v>5</v>
      </c>
      <c r="E365" s="13">
        <f t="shared" si="10"/>
        <v>5</v>
      </c>
      <c r="F365" s="15" t="str">
        <f t="shared" si="11"/>
        <v>Excellent</v>
      </c>
    </row>
    <row r="366" spans="2:6">
      <c r="B366" s="13">
        <v>5</v>
      </c>
      <c r="C366" s="13">
        <v>5</v>
      </c>
      <c r="D366" s="13">
        <v>5</v>
      </c>
      <c r="E366" s="13">
        <f t="shared" si="10"/>
        <v>5</v>
      </c>
      <c r="F366" s="15" t="str">
        <f t="shared" si="11"/>
        <v>Excellent</v>
      </c>
    </row>
    <row r="367" spans="2:6">
      <c r="B367" s="13">
        <v>5</v>
      </c>
      <c r="C367" s="13">
        <v>4</v>
      </c>
      <c r="D367" s="13">
        <v>3.6666666666666665</v>
      </c>
      <c r="E367" s="13">
        <f t="shared" si="10"/>
        <v>4.2222222222222223</v>
      </c>
      <c r="F367" s="15" t="str">
        <f t="shared" si="11"/>
        <v>Good</v>
      </c>
    </row>
    <row r="368" spans="2:6">
      <c r="B368" s="13">
        <v>5</v>
      </c>
      <c r="C368" s="13">
        <v>5</v>
      </c>
      <c r="D368" s="13">
        <v>5</v>
      </c>
      <c r="E368" s="13">
        <f t="shared" si="10"/>
        <v>5</v>
      </c>
      <c r="F368" s="15" t="str">
        <f t="shared" si="11"/>
        <v>Excellent</v>
      </c>
    </row>
    <row r="369" spans="2:6">
      <c r="B369" s="13">
        <v>5</v>
      </c>
      <c r="C369" s="13">
        <v>5</v>
      </c>
      <c r="D369" s="13">
        <v>5</v>
      </c>
      <c r="E369" s="13">
        <f t="shared" si="10"/>
        <v>5</v>
      </c>
      <c r="F369" s="15" t="str">
        <f t="shared" si="11"/>
        <v>Excellent</v>
      </c>
    </row>
    <row r="370" spans="2:6">
      <c r="B370" s="13">
        <v>4.5</v>
      </c>
      <c r="C370" s="13">
        <v>4.333333333333333</v>
      </c>
      <c r="D370" s="13">
        <v>4</v>
      </c>
      <c r="E370" s="13">
        <f t="shared" si="10"/>
        <v>4.2777777777777777</v>
      </c>
      <c r="F370" s="15" t="str">
        <f t="shared" si="11"/>
        <v>Good</v>
      </c>
    </row>
    <row r="371" spans="2:6">
      <c r="B371" s="13">
        <v>4</v>
      </c>
      <c r="C371" s="13">
        <v>3.6666666666666665</v>
      </c>
      <c r="D371" s="13">
        <v>3.6666666666666665</v>
      </c>
      <c r="E371" s="13">
        <f t="shared" si="10"/>
        <v>3.7777777777777772</v>
      </c>
      <c r="F371" s="15" t="str">
        <f t="shared" si="11"/>
        <v>Poor</v>
      </c>
    </row>
    <row r="372" spans="2:6">
      <c r="B372" s="13">
        <v>5</v>
      </c>
      <c r="C372" s="13">
        <v>5</v>
      </c>
      <c r="D372" s="13">
        <v>5</v>
      </c>
      <c r="E372" s="13">
        <f t="shared" si="10"/>
        <v>5</v>
      </c>
      <c r="F372" s="15" t="str">
        <f t="shared" si="11"/>
        <v>Excellent</v>
      </c>
    </row>
    <row r="373" spans="2:6">
      <c r="B373" s="13">
        <v>4.5</v>
      </c>
      <c r="C373" s="13">
        <v>5</v>
      </c>
      <c r="D373" s="13">
        <v>4.666666666666667</v>
      </c>
      <c r="E373" s="13">
        <f t="shared" si="10"/>
        <v>4.7222222222222223</v>
      </c>
      <c r="F373" s="15" t="str">
        <f t="shared" si="11"/>
        <v>Excellent</v>
      </c>
    </row>
    <row r="374" spans="2:6">
      <c r="B374" s="13">
        <v>3</v>
      </c>
      <c r="C374" s="13">
        <v>3</v>
      </c>
      <c r="D374" s="13">
        <v>3</v>
      </c>
      <c r="E374" s="13">
        <f t="shared" si="10"/>
        <v>3</v>
      </c>
      <c r="F374" s="15" t="str">
        <f t="shared" si="11"/>
        <v>Poor</v>
      </c>
    </row>
    <row r="375" spans="2:6">
      <c r="B375" s="13">
        <v>5</v>
      </c>
      <c r="C375" s="13">
        <v>5</v>
      </c>
      <c r="D375" s="13">
        <v>5</v>
      </c>
      <c r="E375" s="13">
        <f t="shared" si="10"/>
        <v>5</v>
      </c>
      <c r="F375" s="15" t="str">
        <f t="shared" si="11"/>
        <v>Excellent</v>
      </c>
    </row>
    <row r="376" spans="2:6">
      <c r="B376" s="13">
        <v>5</v>
      </c>
      <c r="C376" s="13">
        <v>5</v>
      </c>
      <c r="D376" s="13">
        <v>5</v>
      </c>
      <c r="E376" s="13">
        <f t="shared" si="10"/>
        <v>5</v>
      </c>
      <c r="F376" s="15" t="str">
        <f t="shared" si="11"/>
        <v>Excellent</v>
      </c>
    </row>
    <row r="377" spans="2:6">
      <c r="B377" s="13">
        <v>5</v>
      </c>
      <c r="C377" s="13">
        <v>5</v>
      </c>
      <c r="D377" s="13">
        <v>5</v>
      </c>
      <c r="E377" s="13">
        <f t="shared" si="10"/>
        <v>5</v>
      </c>
      <c r="F377" s="15" t="str">
        <f t="shared" si="11"/>
        <v>Excellent</v>
      </c>
    </row>
    <row r="378" spans="2:6">
      <c r="B378" s="13">
        <v>5</v>
      </c>
      <c r="C378" s="13">
        <v>5</v>
      </c>
      <c r="D378" s="13">
        <v>5</v>
      </c>
      <c r="E378" s="13">
        <f t="shared" si="10"/>
        <v>5</v>
      </c>
      <c r="F378" s="15" t="str">
        <f t="shared" si="11"/>
        <v>Excellent</v>
      </c>
    </row>
    <row r="379" spans="2:6">
      <c r="B379" s="13">
        <v>5</v>
      </c>
      <c r="C379" s="13">
        <v>5</v>
      </c>
      <c r="D379" s="13">
        <v>5</v>
      </c>
      <c r="E379" s="13">
        <f t="shared" si="10"/>
        <v>5</v>
      </c>
      <c r="F379" s="15" t="str">
        <f t="shared" si="11"/>
        <v>Excellent</v>
      </c>
    </row>
    <row r="380" spans="2:6">
      <c r="B380" s="16">
        <v>3</v>
      </c>
      <c r="C380" s="16">
        <v>4</v>
      </c>
      <c r="D380" s="16">
        <v>4</v>
      </c>
      <c r="E380" s="13">
        <f t="shared" si="10"/>
        <v>3.6666666666666665</v>
      </c>
      <c r="F380" s="15" t="str">
        <f t="shared" si="11"/>
        <v>Poor</v>
      </c>
    </row>
    <row r="381" spans="2:6">
      <c r="B381" s="16">
        <v>5</v>
      </c>
      <c r="C381" s="16">
        <v>5</v>
      </c>
      <c r="D381" s="16">
        <v>5</v>
      </c>
      <c r="E381" s="13">
        <f t="shared" si="10"/>
        <v>5</v>
      </c>
      <c r="F381" s="15" t="str">
        <f t="shared" si="11"/>
        <v>Excellent</v>
      </c>
    </row>
    <row r="382" spans="2:6">
      <c r="B382" s="16">
        <v>5</v>
      </c>
      <c r="C382" s="16">
        <v>5</v>
      </c>
      <c r="D382" s="16">
        <v>5</v>
      </c>
      <c r="E382" s="13">
        <f t="shared" si="10"/>
        <v>5</v>
      </c>
      <c r="F382" s="15" t="str">
        <f t="shared" si="11"/>
        <v>Excellent</v>
      </c>
    </row>
    <row r="383" spans="2:6">
      <c r="B383" s="16">
        <v>3</v>
      </c>
      <c r="C383" s="16">
        <v>3</v>
      </c>
      <c r="D383" s="16">
        <v>3</v>
      </c>
      <c r="E383" s="13">
        <f t="shared" si="10"/>
        <v>3</v>
      </c>
      <c r="F383" s="15" t="str">
        <f t="shared" si="11"/>
        <v>Poor</v>
      </c>
    </row>
    <row r="384" spans="2:6">
      <c r="B384" s="16">
        <v>3</v>
      </c>
      <c r="C384" s="16">
        <v>4</v>
      </c>
      <c r="D384" s="16">
        <v>4</v>
      </c>
      <c r="E384" s="13">
        <f t="shared" si="10"/>
        <v>3.6666666666666665</v>
      </c>
      <c r="F384" s="15" t="str">
        <f t="shared" si="11"/>
        <v>Poor</v>
      </c>
    </row>
    <row r="385" spans="2:6">
      <c r="B385" s="16">
        <v>4</v>
      </c>
      <c r="C385" s="16">
        <v>5</v>
      </c>
      <c r="D385" s="16">
        <v>5</v>
      </c>
      <c r="E385" s="13">
        <f t="shared" si="10"/>
        <v>4.666666666666667</v>
      </c>
      <c r="F385" s="15" t="str">
        <f t="shared" si="11"/>
        <v>Good</v>
      </c>
    </row>
    <row r="386" spans="2:6">
      <c r="B386" s="16">
        <v>4</v>
      </c>
      <c r="C386" s="16">
        <v>4</v>
      </c>
      <c r="D386" s="16">
        <v>4</v>
      </c>
      <c r="E386" s="13">
        <f t="shared" si="10"/>
        <v>4</v>
      </c>
      <c r="F386" s="15" t="str">
        <f t="shared" si="11"/>
        <v>Good</v>
      </c>
    </row>
    <row r="387" spans="2:6">
      <c r="B387" s="16">
        <v>3</v>
      </c>
      <c r="C387" s="16">
        <v>4</v>
      </c>
      <c r="D387" s="16">
        <v>4</v>
      </c>
      <c r="E387" s="13">
        <f t="shared" si="10"/>
        <v>3.6666666666666665</v>
      </c>
      <c r="F387" s="15" t="str">
        <f t="shared" si="11"/>
        <v>Poor</v>
      </c>
    </row>
    <row r="388" spans="2:6">
      <c r="B388" s="16">
        <v>5</v>
      </c>
      <c r="C388" s="16">
        <v>5</v>
      </c>
      <c r="D388" s="16">
        <v>4</v>
      </c>
      <c r="E388" s="13">
        <f t="shared" ref="E388:E425" si="12">AVERAGE(B388:D388)</f>
        <v>4.666666666666667</v>
      </c>
      <c r="F388" s="15" t="str">
        <f t="shared" ref="F388:F425" si="13">IF(E388 &lt; 4, "Poor",
IF(AND(E388 &gt;= 4.5,
B388 &gt;4, C388&gt;4, D388&gt;4,
OR(B388 = 5, C388 = 5, D388 = 5)),
"Excellent",   "Good"))</f>
        <v>Good</v>
      </c>
    </row>
    <row r="389" spans="2:6">
      <c r="B389" s="16">
        <v>5</v>
      </c>
      <c r="C389" s="16">
        <v>5</v>
      </c>
      <c r="D389" s="16">
        <v>5</v>
      </c>
      <c r="E389" s="13">
        <f t="shared" si="12"/>
        <v>5</v>
      </c>
      <c r="F389" s="15" t="str">
        <f t="shared" si="13"/>
        <v>Excellent</v>
      </c>
    </row>
    <row r="390" spans="2:6">
      <c r="B390" s="16">
        <v>5</v>
      </c>
      <c r="C390" s="16">
        <v>5</v>
      </c>
      <c r="D390" s="16">
        <v>5</v>
      </c>
      <c r="E390" s="13">
        <f t="shared" si="12"/>
        <v>5</v>
      </c>
      <c r="F390" s="15" t="str">
        <f t="shared" si="13"/>
        <v>Excellent</v>
      </c>
    </row>
    <row r="391" spans="2:6">
      <c r="B391" s="16">
        <v>5</v>
      </c>
      <c r="C391" s="16">
        <v>5</v>
      </c>
      <c r="D391" s="16">
        <v>5</v>
      </c>
      <c r="E391" s="13">
        <f t="shared" si="12"/>
        <v>5</v>
      </c>
      <c r="F391" s="15" t="str">
        <f t="shared" si="13"/>
        <v>Excellent</v>
      </c>
    </row>
    <row r="392" spans="2:6">
      <c r="B392" s="16">
        <v>5</v>
      </c>
      <c r="C392" s="16">
        <v>4</v>
      </c>
      <c r="D392" s="16">
        <v>5</v>
      </c>
      <c r="E392" s="13">
        <f t="shared" si="12"/>
        <v>4.666666666666667</v>
      </c>
      <c r="F392" s="15" t="str">
        <f t="shared" si="13"/>
        <v>Good</v>
      </c>
    </row>
    <row r="393" spans="2:6">
      <c r="B393" s="16">
        <v>5</v>
      </c>
      <c r="C393" s="16">
        <v>4</v>
      </c>
      <c r="D393" s="16">
        <v>4</v>
      </c>
      <c r="E393" s="13">
        <f t="shared" si="12"/>
        <v>4.333333333333333</v>
      </c>
      <c r="F393" s="15" t="str">
        <f t="shared" si="13"/>
        <v>Good</v>
      </c>
    </row>
    <row r="394" spans="2:6">
      <c r="B394" s="16">
        <v>4</v>
      </c>
      <c r="C394" s="16">
        <v>4</v>
      </c>
      <c r="D394" s="16">
        <v>4</v>
      </c>
      <c r="E394" s="13">
        <f t="shared" si="12"/>
        <v>4</v>
      </c>
      <c r="F394" s="15" t="str">
        <f t="shared" si="13"/>
        <v>Good</v>
      </c>
    </row>
    <row r="395" spans="2:6">
      <c r="B395" s="16">
        <v>5</v>
      </c>
      <c r="C395" s="16">
        <v>5</v>
      </c>
      <c r="D395" s="16">
        <v>5</v>
      </c>
      <c r="E395" s="13">
        <f t="shared" si="12"/>
        <v>5</v>
      </c>
      <c r="F395" s="15" t="str">
        <f t="shared" si="13"/>
        <v>Excellent</v>
      </c>
    </row>
    <row r="396" spans="2:6">
      <c r="B396" s="16">
        <v>4</v>
      </c>
      <c r="C396" s="16">
        <v>4</v>
      </c>
      <c r="D396" s="16">
        <v>4</v>
      </c>
      <c r="E396" s="13">
        <f t="shared" si="12"/>
        <v>4</v>
      </c>
      <c r="F396" s="15" t="str">
        <f t="shared" si="13"/>
        <v>Good</v>
      </c>
    </row>
    <row r="397" spans="2:6">
      <c r="B397" s="16">
        <v>5</v>
      </c>
      <c r="C397" s="16">
        <v>5</v>
      </c>
      <c r="D397" s="16">
        <v>5</v>
      </c>
      <c r="E397" s="13">
        <f t="shared" si="12"/>
        <v>5</v>
      </c>
      <c r="F397" s="15" t="str">
        <f t="shared" si="13"/>
        <v>Excellent</v>
      </c>
    </row>
    <row r="398" spans="2:6">
      <c r="B398" s="16">
        <v>5</v>
      </c>
      <c r="C398" s="16">
        <v>5</v>
      </c>
      <c r="D398" s="16">
        <v>5</v>
      </c>
      <c r="E398" s="13">
        <f t="shared" si="12"/>
        <v>5</v>
      </c>
      <c r="F398" s="15" t="str">
        <f t="shared" si="13"/>
        <v>Excellent</v>
      </c>
    </row>
    <row r="399" spans="2:6">
      <c r="B399" s="16">
        <v>5</v>
      </c>
      <c r="C399" s="16">
        <v>5</v>
      </c>
      <c r="D399" s="16">
        <v>4</v>
      </c>
      <c r="E399" s="13">
        <f t="shared" si="12"/>
        <v>4.666666666666667</v>
      </c>
      <c r="F399" s="15" t="str">
        <f t="shared" si="13"/>
        <v>Good</v>
      </c>
    </row>
    <row r="400" spans="2:6">
      <c r="B400" s="16">
        <v>5</v>
      </c>
      <c r="C400" s="16">
        <v>5</v>
      </c>
      <c r="D400" s="16">
        <v>5</v>
      </c>
      <c r="E400" s="13">
        <f t="shared" si="12"/>
        <v>5</v>
      </c>
      <c r="F400" s="15" t="str">
        <f t="shared" si="13"/>
        <v>Excellent</v>
      </c>
    </row>
    <row r="401" spans="2:6">
      <c r="B401" s="16">
        <v>4</v>
      </c>
      <c r="C401" s="16">
        <v>4</v>
      </c>
      <c r="D401" s="16">
        <v>4</v>
      </c>
      <c r="E401" s="13">
        <f t="shared" si="12"/>
        <v>4</v>
      </c>
      <c r="F401" s="15" t="str">
        <f t="shared" si="13"/>
        <v>Good</v>
      </c>
    </row>
    <row r="402" spans="2:6">
      <c r="B402" s="16">
        <v>4</v>
      </c>
      <c r="C402" s="16">
        <v>4</v>
      </c>
      <c r="D402" s="16">
        <v>4</v>
      </c>
      <c r="E402" s="13">
        <f t="shared" si="12"/>
        <v>4</v>
      </c>
      <c r="F402" s="15" t="str">
        <f t="shared" si="13"/>
        <v>Good</v>
      </c>
    </row>
    <row r="403" spans="2:6">
      <c r="B403" s="16">
        <v>5</v>
      </c>
      <c r="C403" s="16">
        <v>5</v>
      </c>
      <c r="D403" s="16">
        <v>4</v>
      </c>
      <c r="E403" s="13">
        <f t="shared" si="12"/>
        <v>4.666666666666667</v>
      </c>
      <c r="F403" s="15" t="str">
        <f t="shared" si="13"/>
        <v>Good</v>
      </c>
    </row>
    <row r="404" spans="2:6">
      <c r="B404" s="16">
        <v>5</v>
      </c>
      <c r="C404" s="16">
        <v>5</v>
      </c>
      <c r="D404" s="16">
        <v>5</v>
      </c>
      <c r="E404" s="13">
        <f t="shared" si="12"/>
        <v>5</v>
      </c>
      <c r="F404" s="15" t="str">
        <f t="shared" si="13"/>
        <v>Excellent</v>
      </c>
    </row>
    <row r="405" spans="2:6">
      <c r="B405" s="16">
        <v>5</v>
      </c>
      <c r="C405" s="16">
        <v>5</v>
      </c>
      <c r="D405" s="16">
        <v>5</v>
      </c>
      <c r="E405" s="13">
        <f t="shared" si="12"/>
        <v>5</v>
      </c>
      <c r="F405" s="15" t="str">
        <f t="shared" si="13"/>
        <v>Excellent</v>
      </c>
    </row>
    <row r="406" spans="2:6">
      <c r="B406" s="16">
        <v>5</v>
      </c>
      <c r="C406" s="16">
        <v>5</v>
      </c>
      <c r="D406" s="16">
        <v>4</v>
      </c>
      <c r="E406" s="13">
        <f t="shared" si="12"/>
        <v>4.666666666666667</v>
      </c>
      <c r="F406" s="15" t="str">
        <f t="shared" si="13"/>
        <v>Good</v>
      </c>
    </row>
    <row r="407" spans="2:6">
      <c r="B407" s="16">
        <v>4</v>
      </c>
      <c r="C407" s="16">
        <v>5</v>
      </c>
      <c r="D407" s="16">
        <v>4</v>
      </c>
      <c r="E407" s="13">
        <f t="shared" si="12"/>
        <v>4.333333333333333</v>
      </c>
      <c r="F407" s="15" t="str">
        <f t="shared" si="13"/>
        <v>Good</v>
      </c>
    </row>
    <row r="408" spans="2:6">
      <c r="B408" s="16">
        <v>4</v>
      </c>
      <c r="C408" s="16">
        <v>4</v>
      </c>
      <c r="D408" s="16">
        <v>4</v>
      </c>
      <c r="E408" s="13">
        <f t="shared" si="12"/>
        <v>4</v>
      </c>
      <c r="F408" s="15" t="str">
        <f t="shared" si="13"/>
        <v>Good</v>
      </c>
    </row>
    <row r="409" spans="2:6">
      <c r="B409" s="16">
        <v>4</v>
      </c>
      <c r="C409" s="16">
        <v>4</v>
      </c>
      <c r="D409" s="16">
        <v>4</v>
      </c>
      <c r="E409" s="13">
        <f t="shared" si="12"/>
        <v>4</v>
      </c>
      <c r="F409" s="15" t="str">
        <f t="shared" si="13"/>
        <v>Good</v>
      </c>
    </row>
    <row r="410" spans="2:6">
      <c r="B410" s="16">
        <v>5</v>
      </c>
      <c r="C410" s="16">
        <v>5</v>
      </c>
      <c r="D410" s="16">
        <v>5</v>
      </c>
      <c r="E410" s="13">
        <f t="shared" si="12"/>
        <v>5</v>
      </c>
      <c r="F410" s="15" t="str">
        <f t="shared" si="13"/>
        <v>Excellent</v>
      </c>
    </row>
    <row r="411" spans="2:6">
      <c r="B411" s="16">
        <v>4</v>
      </c>
      <c r="C411" s="16">
        <v>4</v>
      </c>
      <c r="D411" s="16">
        <v>4</v>
      </c>
      <c r="E411" s="13">
        <f t="shared" si="12"/>
        <v>4</v>
      </c>
      <c r="F411" s="15" t="str">
        <f t="shared" si="13"/>
        <v>Good</v>
      </c>
    </row>
    <row r="412" spans="2:6">
      <c r="B412" s="16">
        <v>5</v>
      </c>
      <c r="C412" s="16">
        <v>5</v>
      </c>
      <c r="D412" s="16">
        <v>4</v>
      </c>
      <c r="E412" s="13">
        <f t="shared" si="12"/>
        <v>4.666666666666667</v>
      </c>
      <c r="F412" s="15" t="str">
        <f t="shared" si="13"/>
        <v>Good</v>
      </c>
    </row>
    <row r="413" spans="2:6">
      <c r="B413" s="16">
        <v>5</v>
      </c>
      <c r="C413" s="16">
        <v>4</v>
      </c>
      <c r="D413" s="16">
        <v>5</v>
      </c>
      <c r="E413" s="13">
        <f t="shared" si="12"/>
        <v>4.666666666666667</v>
      </c>
      <c r="F413" s="15" t="str">
        <f t="shared" si="13"/>
        <v>Good</v>
      </c>
    </row>
    <row r="414" spans="2:6">
      <c r="B414" s="16">
        <v>4</v>
      </c>
      <c r="C414" s="16">
        <v>5</v>
      </c>
      <c r="D414" s="16">
        <v>4</v>
      </c>
      <c r="E414" s="13">
        <f t="shared" si="12"/>
        <v>4.333333333333333</v>
      </c>
      <c r="F414" s="15" t="str">
        <f t="shared" si="13"/>
        <v>Good</v>
      </c>
    </row>
    <row r="415" spans="2:6">
      <c r="B415" s="16">
        <v>4</v>
      </c>
      <c r="C415" s="16">
        <v>4</v>
      </c>
      <c r="D415" s="16">
        <v>4</v>
      </c>
      <c r="E415" s="13">
        <f t="shared" si="12"/>
        <v>4</v>
      </c>
      <c r="F415" s="15" t="str">
        <f t="shared" si="13"/>
        <v>Good</v>
      </c>
    </row>
    <row r="416" spans="2:6">
      <c r="B416" s="16">
        <v>4</v>
      </c>
      <c r="C416" s="16">
        <v>5</v>
      </c>
      <c r="D416" s="16">
        <v>5</v>
      </c>
      <c r="E416" s="13">
        <f t="shared" si="12"/>
        <v>4.666666666666667</v>
      </c>
      <c r="F416" s="15" t="str">
        <f t="shared" si="13"/>
        <v>Good</v>
      </c>
    </row>
    <row r="417" spans="2:6">
      <c r="B417" s="16">
        <v>4</v>
      </c>
      <c r="C417" s="16">
        <v>4</v>
      </c>
      <c r="D417" s="16">
        <v>4</v>
      </c>
      <c r="E417" s="13">
        <f t="shared" si="12"/>
        <v>4</v>
      </c>
      <c r="F417" s="15" t="str">
        <f t="shared" si="13"/>
        <v>Good</v>
      </c>
    </row>
    <row r="418" spans="2:6">
      <c r="B418" s="16">
        <v>4</v>
      </c>
      <c r="C418" s="16">
        <v>4</v>
      </c>
      <c r="D418" s="16">
        <v>4</v>
      </c>
      <c r="E418" s="13">
        <f t="shared" si="12"/>
        <v>4</v>
      </c>
      <c r="F418" s="15" t="str">
        <f t="shared" si="13"/>
        <v>Good</v>
      </c>
    </row>
    <row r="419" spans="2:6">
      <c r="B419" s="16">
        <v>5</v>
      </c>
      <c r="C419" s="16">
        <v>5</v>
      </c>
      <c r="D419" s="16">
        <v>5</v>
      </c>
      <c r="E419" s="13">
        <f t="shared" si="12"/>
        <v>5</v>
      </c>
      <c r="F419" s="15" t="str">
        <f t="shared" si="13"/>
        <v>Excellent</v>
      </c>
    </row>
    <row r="420" spans="2:6">
      <c r="B420" s="16">
        <v>5</v>
      </c>
      <c r="C420" s="16">
        <v>5</v>
      </c>
      <c r="D420" s="16">
        <v>5</v>
      </c>
      <c r="E420" s="13">
        <f t="shared" si="12"/>
        <v>5</v>
      </c>
      <c r="F420" s="15" t="str">
        <f t="shared" si="13"/>
        <v>Excellent</v>
      </c>
    </row>
    <row r="421" spans="2:6">
      <c r="B421" s="16">
        <v>5</v>
      </c>
      <c r="C421" s="16">
        <v>5</v>
      </c>
      <c r="D421" s="16">
        <v>5</v>
      </c>
      <c r="E421" s="13">
        <f t="shared" si="12"/>
        <v>5</v>
      </c>
      <c r="F421" s="15" t="str">
        <f t="shared" si="13"/>
        <v>Excellent</v>
      </c>
    </row>
    <row r="422" spans="2:6">
      <c r="B422" s="16">
        <v>4</v>
      </c>
      <c r="C422" s="16">
        <v>4</v>
      </c>
      <c r="D422" s="16">
        <v>4</v>
      </c>
      <c r="E422" s="13">
        <f t="shared" si="12"/>
        <v>4</v>
      </c>
      <c r="F422" s="15" t="str">
        <f t="shared" si="13"/>
        <v>Good</v>
      </c>
    </row>
    <row r="423" spans="2:6">
      <c r="B423" s="16">
        <v>3</v>
      </c>
      <c r="C423" s="16">
        <v>5</v>
      </c>
      <c r="D423" s="16">
        <v>5</v>
      </c>
      <c r="E423" s="13">
        <f t="shared" si="12"/>
        <v>4.333333333333333</v>
      </c>
      <c r="F423" s="15" t="str">
        <f t="shared" si="13"/>
        <v>Good</v>
      </c>
    </row>
    <row r="424" spans="2:6">
      <c r="B424" s="16">
        <v>5</v>
      </c>
      <c r="C424" s="16">
        <v>5</v>
      </c>
      <c r="D424" s="16">
        <v>5</v>
      </c>
      <c r="E424" s="13">
        <f t="shared" si="12"/>
        <v>5</v>
      </c>
      <c r="F424" s="15" t="str">
        <f t="shared" si="13"/>
        <v>Excellent</v>
      </c>
    </row>
    <row r="425" spans="2:6">
      <c r="B425" s="16">
        <v>4</v>
      </c>
      <c r="C425" s="16">
        <v>4</v>
      </c>
      <c r="D425" s="16">
        <v>4</v>
      </c>
      <c r="E425" s="13">
        <f t="shared" si="12"/>
        <v>4</v>
      </c>
      <c r="F425" s="15" t="str">
        <f t="shared" si="13"/>
        <v>Good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8132B-C2D2-44D8-9A53-7FA892164588}">
  <dimension ref="B2:D12"/>
  <sheetViews>
    <sheetView zoomScale="130" zoomScaleNormal="130" workbookViewId="0">
      <selection sqref="A1:D7"/>
    </sheetView>
  </sheetViews>
  <sheetFormatPr defaultRowHeight="14.4"/>
  <cols>
    <col min="2" max="2" width="25.88671875" customWidth="1"/>
    <col min="3" max="3" width="29.5546875" customWidth="1"/>
    <col min="4" max="4" width="27.33203125" customWidth="1"/>
  </cols>
  <sheetData>
    <row r="2" spans="2:4">
      <c r="B2" s="2" t="s">
        <v>12</v>
      </c>
      <c r="C2" s="2" t="s">
        <v>108</v>
      </c>
      <c r="D2" s="2" t="s">
        <v>109</v>
      </c>
    </row>
    <row r="3" spans="2:4">
      <c r="B3" s="3" t="s">
        <v>24</v>
      </c>
      <c r="C3" s="4">
        <v>28165</v>
      </c>
      <c r="D3" s="4"/>
    </row>
    <row r="4" spans="2:4">
      <c r="B4" s="3" t="s">
        <v>14</v>
      </c>
      <c r="C4" s="4">
        <v>29266</v>
      </c>
      <c r="D4" s="4"/>
    </row>
    <row r="5" spans="2:4">
      <c r="B5" s="3" t="s">
        <v>15</v>
      </c>
      <c r="C5" s="4">
        <v>28343</v>
      </c>
      <c r="D5" s="4"/>
    </row>
    <row r="6" spans="2:4">
      <c r="B6" s="3" t="s">
        <v>25</v>
      </c>
      <c r="C6" s="4">
        <v>28155</v>
      </c>
      <c r="D6" s="4"/>
    </row>
    <row r="7" spans="2:4">
      <c r="B7" s="3" t="s">
        <v>17</v>
      </c>
      <c r="C7" s="4">
        <v>29409</v>
      </c>
      <c r="D7" s="4"/>
    </row>
    <row r="8" spans="2:4">
      <c r="B8" s="3" t="s">
        <v>26</v>
      </c>
      <c r="C8" s="4">
        <v>29714</v>
      </c>
      <c r="D8" s="4"/>
    </row>
    <row r="9" spans="2:4">
      <c r="B9" s="3" t="s">
        <v>27</v>
      </c>
      <c r="C9" s="4">
        <v>29904</v>
      </c>
      <c r="D9" s="4"/>
    </row>
    <row r="10" spans="2:4">
      <c r="B10" s="3" t="s">
        <v>28</v>
      </c>
      <c r="C10" s="4">
        <v>29220</v>
      </c>
      <c r="D10" s="4"/>
    </row>
    <row r="11" spans="2:4">
      <c r="B11" s="3" t="s">
        <v>29</v>
      </c>
      <c r="C11" s="4">
        <v>28972</v>
      </c>
      <c r="D11" s="4"/>
    </row>
    <row r="12" spans="2:4">
      <c r="B12" s="3" t="s">
        <v>30</v>
      </c>
      <c r="C12" s="4">
        <v>28684</v>
      </c>
      <c r="D12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97EC9-B772-459F-9534-162399134E77}">
  <dimension ref="B2:D12"/>
  <sheetViews>
    <sheetView zoomScale="130" zoomScaleNormal="130" workbookViewId="0">
      <selection sqref="A1:D7"/>
    </sheetView>
  </sheetViews>
  <sheetFormatPr defaultRowHeight="14.4"/>
  <cols>
    <col min="2" max="2" width="25.88671875" customWidth="1"/>
    <col min="3" max="3" width="29.5546875" customWidth="1"/>
    <col min="4" max="4" width="21.88671875" customWidth="1"/>
  </cols>
  <sheetData>
    <row r="2" spans="2:4">
      <c r="B2" s="2" t="s">
        <v>12</v>
      </c>
      <c r="C2" s="2" t="s">
        <v>108</v>
      </c>
      <c r="D2" s="2" t="s">
        <v>109</v>
      </c>
    </row>
    <row r="3" spans="2:4">
      <c r="B3" s="3" t="s">
        <v>24</v>
      </c>
      <c r="C3" s="4">
        <v>28165</v>
      </c>
      <c r="D3" s="17">
        <f ca="1">YEARFRAC(C3, TODAY())</f>
        <v>47.902777777777779</v>
      </c>
    </row>
    <row r="4" spans="2:4">
      <c r="B4" s="3" t="s">
        <v>14</v>
      </c>
      <c r="C4" s="4">
        <v>29266</v>
      </c>
      <c r="D4" s="17">
        <f t="shared" ref="D4:D12" ca="1" si="0">YEARFRAC(C4, TODAY())</f>
        <v>44.886111111111113</v>
      </c>
    </row>
    <row r="5" spans="2:4">
      <c r="B5" s="3" t="s">
        <v>15</v>
      </c>
      <c r="C5" s="4">
        <v>28343</v>
      </c>
      <c r="D5" s="17">
        <f t="shared" ca="1" si="0"/>
        <v>47.411111111111111</v>
      </c>
    </row>
    <row r="6" spans="2:4">
      <c r="B6" s="3" t="s">
        <v>25</v>
      </c>
      <c r="C6" s="4">
        <v>28155</v>
      </c>
      <c r="D6" s="17">
        <f t="shared" ca="1" si="0"/>
        <v>47.927777777777777</v>
      </c>
    </row>
    <row r="7" spans="2:4">
      <c r="B7" s="3" t="s">
        <v>17</v>
      </c>
      <c r="C7" s="4">
        <v>29409</v>
      </c>
      <c r="D7" s="17">
        <f t="shared" ca="1" si="0"/>
        <v>44.491666666666667</v>
      </c>
    </row>
    <row r="8" spans="2:4">
      <c r="B8" s="3" t="s">
        <v>26</v>
      </c>
      <c r="C8" s="4">
        <v>29714</v>
      </c>
      <c r="D8" s="17">
        <f t="shared" ca="1" si="0"/>
        <v>43.655555555555559</v>
      </c>
    </row>
    <row r="9" spans="2:4">
      <c r="B9" s="3" t="s">
        <v>27</v>
      </c>
      <c r="C9" s="4">
        <v>29904</v>
      </c>
      <c r="D9" s="17">
        <f t="shared" ca="1" si="0"/>
        <v>43.138888888888886</v>
      </c>
    </row>
    <row r="10" spans="2:4">
      <c r="B10" s="3" t="s">
        <v>28</v>
      </c>
      <c r="C10" s="4">
        <v>29220</v>
      </c>
      <c r="D10" s="17">
        <f t="shared" ca="1" si="0"/>
        <v>45.011111111111113</v>
      </c>
    </row>
    <row r="11" spans="2:4">
      <c r="B11" s="3" t="s">
        <v>29</v>
      </c>
      <c r="C11" s="4">
        <v>28972</v>
      </c>
      <c r="D11" s="17">
        <f t="shared" ca="1" si="0"/>
        <v>45.68611111111111</v>
      </c>
    </row>
    <row r="12" spans="2:4">
      <c r="B12" s="3" t="s">
        <v>30</v>
      </c>
      <c r="C12" s="4">
        <v>28684</v>
      </c>
      <c r="D12" s="17">
        <f t="shared" ca="1" si="0"/>
        <v>46.475000000000001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B8D88-F77C-46E0-9D8C-CFCD1C48D493}">
  <dimension ref="B2:D12"/>
  <sheetViews>
    <sheetView zoomScale="130" zoomScaleNormal="130" workbookViewId="0">
      <selection sqref="A1:D7"/>
    </sheetView>
  </sheetViews>
  <sheetFormatPr defaultRowHeight="14.4"/>
  <cols>
    <col min="2" max="2" width="25.88671875" customWidth="1"/>
    <col min="3" max="3" width="29.5546875" customWidth="1"/>
    <col min="4" max="4" width="56.33203125" customWidth="1"/>
  </cols>
  <sheetData>
    <row r="2" spans="2:4">
      <c r="B2" s="2" t="s">
        <v>12</v>
      </c>
      <c r="C2" s="2" t="s">
        <v>108</v>
      </c>
      <c r="D2" s="2" t="s">
        <v>109</v>
      </c>
    </row>
    <row r="3" spans="2:4">
      <c r="B3" s="3" t="s">
        <v>24</v>
      </c>
      <c r="C3" s="4">
        <v>28165</v>
      </c>
      <c r="D3" s="4" t="str">
        <f ca="1">DATEDIF(C3,TODAY(),"y")&amp;
" years "
&amp; DATEDIF(C3,TODAY(),"ym")
&amp; " months "
&amp; DATEDIF(C3,TODAY(),"md")
&amp; " days"</f>
        <v>47 years 10 months 26 days</v>
      </c>
    </row>
    <row r="4" spans="2:4">
      <c r="B4" s="3" t="s">
        <v>14</v>
      </c>
      <c r="C4" s="4">
        <v>29266</v>
      </c>
      <c r="D4" s="4" t="str">
        <f t="shared" ref="D4:D12" ca="1" si="0">DATEDIF(C4,TODAY(),"y")&amp;
" years "
&amp; DATEDIF(C4,TODAY(),"ym")
&amp; " months "
&amp; DATEDIF(C4,TODAY(),"md")
&amp; " days"</f>
        <v>44 years 10 months 20 days</v>
      </c>
    </row>
    <row r="5" spans="2:4">
      <c r="B5" s="3" t="s">
        <v>15</v>
      </c>
      <c r="C5" s="4">
        <v>28343</v>
      </c>
      <c r="D5" s="4" t="str">
        <f t="shared" ca="1" si="0"/>
        <v>47 years 4 months 29 days</v>
      </c>
    </row>
    <row r="6" spans="2:4">
      <c r="B6" s="3" t="s">
        <v>25</v>
      </c>
      <c r="C6" s="4">
        <v>28155</v>
      </c>
      <c r="D6" s="4" t="str">
        <f t="shared" ca="1" si="0"/>
        <v>47 years 11 months 5 days</v>
      </c>
    </row>
    <row r="7" spans="2:4">
      <c r="B7" s="3" t="s">
        <v>17</v>
      </c>
      <c r="C7" s="4">
        <v>29409</v>
      </c>
      <c r="D7" s="4" t="str">
        <f t="shared" ca="1" si="0"/>
        <v>44 years 5 months 28 days</v>
      </c>
    </row>
    <row r="8" spans="2:4">
      <c r="B8" s="3" t="s">
        <v>26</v>
      </c>
      <c r="C8" s="4">
        <v>29714</v>
      </c>
      <c r="D8" s="4" t="str">
        <f t="shared" ca="1" si="0"/>
        <v>43 years 7 months 27 days</v>
      </c>
    </row>
    <row r="9" spans="2:4">
      <c r="B9" s="3" t="s">
        <v>27</v>
      </c>
      <c r="C9" s="4">
        <v>29904</v>
      </c>
      <c r="D9" s="4" t="str">
        <f t="shared" ca="1" si="0"/>
        <v>43 years 1 months 21 days</v>
      </c>
    </row>
    <row r="10" spans="2:4">
      <c r="B10" s="3" t="s">
        <v>28</v>
      </c>
      <c r="C10" s="4">
        <v>29220</v>
      </c>
      <c r="D10" s="4" t="str">
        <f t="shared" ca="1" si="0"/>
        <v>45 years 0 months 4 days</v>
      </c>
    </row>
    <row r="11" spans="2:4">
      <c r="B11" s="3" t="s">
        <v>29</v>
      </c>
      <c r="C11" s="4">
        <v>28972</v>
      </c>
      <c r="D11" s="4" t="str">
        <f t="shared" ca="1" si="0"/>
        <v>45 years 8 months 8 days</v>
      </c>
    </row>
    <row r="12" spans="2:4">
      <c r="B12" s="3" t="s">
        <v>30</v>
      </c>
      <c r="C12" s="4">
        <v>28684</v>
      </c>
      <c r="D12" s="4" t="str">
        <f t="shared" ca="1" si="0"/>
        <v>46 years 5 months 22 days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D0DB6-4E54-4C83-88DB-F1FCB1530268}">
  <dimension ref="B2:D12"/>
  <sheetViews>
    <sheetView zoomScale="130" zoomScaleNormal="130" workbookViewId="0">
      <selection activeCell="C3" sqref="C3:C12"/>
    </sheetView>
  </sheetViews>
  <sheetFormatPr defaultRowHeight="14.4"/>
  <cols>
    <col min="2" max="2" width="25.88671875" customWidth="1"/>
    <col min="3" max="3" width="29.5546875" customWidth="1"/>
    <col min="4" max="4" width="34.109375" customWidth="1"/>
  </cols>
  <sheetData>
    <row r="2" spans="2:4">
      <c r="B2" s="2" t="s">
        <v>12</v>
      </c>
      <c r="C2" s="2" t="s">
        <v>108</v>
      </c>
      <c r="D2" s="2" t="s">
        <v>109</v>
      </c>
    </row>
    <row r="3" spans="2:4">
      <c r="B3" s="3" t="s">
        <v>24</v>
      </c>
      <c r="C3" s="4">
        <v>28165</v>
      </c>
      <c r="D3" s="4" t="str">
        <f ca="1">DATEDIF(C3,TODAY(),"y")
&amp;"."&amp;
DATEDIF(C3,TODAY(),"ym")</f>
        <v>47.10</v>
      </c>
    </row>
    <row r="4" spans="2:4">
      <c r="B4" s="3" t="s">
        <v>14</v>
      </c>
      <c r="C4" s="4">
        <v>29266</v>
      </c>
      <c r="D4" s="4" t="str">
        <f t="shared" ref="D4:D12" ca="1" si="0">DATEDIF(C4,TODAY(),"y")
&amp;"."&amp;
DATEDIF(C4,TODAY(),"ym")</f>
        <v>44.10</v>
      </c>
    </row>
    <row r="5" spans="2:4">
      <c r="B5" s="3" t="s">
        <v>15</v>
      </c>
      <c r="C5" s="4">
        <v>28343</v>
      </c>
      <c r="D5" s="4" t="str">
        <f t="shared" ca="1" si="0"/>
        <v>47.4</v>
      </c>
    </row>
    <row r="6" spans="2:4">
      <c r="B6" s="3" t="s">
        <v>25</v>
      </c>
      <c r="C6" s="4">
        <v>28155</v>
      </c>
      <c r="D6" s="4" t="str">
        <f t="shared" ca="1" si="0"/>
        <v>47.11</v>
      </c>
    </row>
    <row r="7" spans="2:4">
      <c r="B7" s="3" t="s">
        <v>17</v>
      </c>
      <c r="C7" s="4">
        <v>29409</v>
      </c>
      <c r="D7" s="4" t="str">
        <f t="shared" ca="1" si="0"/>
        <v>44.5</v>
      </c>
    </row>
    <row r="8" spans="2:4">
      <c r="B8" s="3" t="s">
        <v>26</v>
      </c>
      <c r="C8" s="4">
        <v>29714</v>
      </c>
      <c r="D8" s="4" t="str">
        <f t="shared" ca="1" si="0"/>
        <v>43.7</v>
      </c>
    </row>
    <row r="9" spans="2:4">
      <c r="B9" s="3" t="s">
        <v>27</v>
      </c>
      <c r="C9" s="4">
        <v>29904</v>
      </c>
      <c r="D9" s="4" t="str">
        <f t="shared" ca="1" si="0"/>
        <v>43.1</v>
      </c>
    </row>
    <row r="10" spans="2:4">
      <c r="B10" s="3" t="s">
        <v>28</v>
      </c>
      <c r="C10" s="4">
        <v>29220</v>
      </c>
      <c r="D10" s="4" t="str">
        <f t="shared" ca="1" si="0"/>
        <v>45.0</v>
      </c>
    </row>
    <row r="11" spans="2:4">
      <c r="B11" s="3" t="s">
        <v>29</v>
      </c>
      <c r="C11" s="4">
        <v>28972</v>
      </c>
      <c r="D11" s="4" t="str">
        <f t="shared" ca="1" si="0"/>
        <v>45.8</v>
      </c>
    </row>
    <row r="12" spans="2:4">
      <c r="B12" s="3" t="s">
        <v>30</v>
      </c>
      <c r="C12" s="4">
        <v>28684</v>
      </c>
      <c r="D12" s="4" t="str">
        <f t="shared" ca="1" si="0"/>
        <v>46.5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4808B-0552-4A98-944B-4D83093E4965}">
  <dimension ref="B2:C12"/>
  <sheetViews>
    <sheetView zoomScale="160" zoomScaleNormal="160" workbookViewId="0">
      <selection activeCell="B2" sqref="B2:C7"/>
    </sheetView>
  </sheetViews>
  <sheetFormatPr defaultRowHeight="14.4"/>
  <cols>
    <col min="2" max="2" width="75.6640625" bestFit="1" customWidth="1"/>
    <col min="3" max="3" width="41.5546875" customWidth="1"/>
  </cols>
  <sheetData>
    <row r="2" spans="2:3">
      <c r="B2" s="21" t="s">
        <v>122</v>
      </c>
      <c r="C2" s="21" t="s">
        <v>123</v>
      </c>
    </row>
    <row r="3" spans="2:3">
      <c r="B3" s="15" t="s">
        <v>112</v>
      </c>
      <c r="C3" s="15"/>
    </row>
    <row r="4" spans="2:3">
      <c r="B4" s="15" t="s">
        <v>113</v>
      </c>
      <c r="C4" s="15"/>
    </row>
    <row r="5" spans="2:3">
      <c r="B5" s="15" t="s">
        <v>114</v>
      </c>
      <c r="C5" s="15"/>
    </row>
    <row r="6" spans="2:3">
      <c r="B6" s="15" t="s">
        <v>115</v>
      </c>
      <c r="C6" s="15"/>
    </row>
    <row r="7" spans="2:3">
      <c r="B7" s="15" t="s">
        <v>116</v>
      </c>
      <c r="C7" s="15"/>
    </row>
    <row r="8" spans="2:3">
      <c r="B8" s="15" t="s">
        <v>117</v>
      </c>
      <c r="C8" s="15"/>
    </row>
    <row r="9" spans="2:3">
      <c r="B9" s="15" t="s">
        <v>118</v>
      </c>
      <c r="C9" s="15"/>
    </row>
    <row r="10" spans="2:3">
      <c r="B10" s="15" t="s">
        <v>119</v>
      </c>
      <c r="C10" s="15"/>
    </row>
    <row r="11" spans="2:3">
      <c r="B11" s="15" t="s">
        <v>120</v>
      </c>
      <c r="C11" s="15"/>
    </row>
    <row r="12" spans="2:3">
      <c r="B12" s="15" t="s">
        <v>121</v>
      </c>
      <c r="C12" s="15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411F5-8AB6-4F14-AB13-82074501D8C3}">
  <dimension ref="B2:C12"/>
  <sheetViews>
    <sheetView zoomScale="160" zoomScaleNormal="160" workbookViewId="0">
      <selection activeCell="B2" sqref="B2:C7"/>
    </sheetView>
  </sheetViews>
  <sheetFormatPr defaultRowHeight="14.4"/>
  <cols>
    <col min="2" max="2" width="75.6640625" bestFit="1" customWidth="1"/>
    <col min="3" max="3" width="41.5546875" customWidth="1"/>
  </cols>
  <sheetData>
    <row r="2" spans="2:3">
      <c r="B2" s="21" t="s">
        <v>122</v>
      </c>
      <c r="C2" s="21" t="s">
        <v>123</v>
      </c>
    </row>
    <row r="3" spans="2:3">
      <c r="B3" s="15" t="s">
        <v>112</v>
      </c>
      <c r="C3" s="15" t="str" cm="1">
        <f t="array" ref="C3">_xlfn.REGEXEXTRACT(B3,"\b[A-Za-z0-9._%+-]+@[A-Za-z0-9.-]+\.[A-Za-z]{2,}\b")</f>
        <v>jane.smith@company.com</v>
      </c>
    </row>
    <row r="4" spans="2:3">
      <c r="B4" s="15" t="s">
        <v>113</v>
      </c>
      <c r="C4" s="15" t="str" cm="1">
        <f t="array" ref="C4">_xlfn.REGEXEXTRACT(B4,"\b[A-Za-z0-9._%+-]+@[A-Za-z0-9.-]+\.[A-Za-z]{2,}\b")</f>
        <v>michael.johnson@company.com</v>
      </c>
    </row>
    <row r="5" spans="2:3">
      <c r="B5" s="15" t="s">
        <v>114</v>
      </c>
      <c r="C5" s="15" t="str" cm="1">
        <f t="array" ref="C5">_xlfn.REGEXEXTRACT(B5,"\b[A-Za-z0-9._%+-]+@[A-Za-z0-9.-]+\.[A-Za-z]{2,}\b")</f>
        <v>emily.davis@company.com</v>
      </c>
    </row>
    <row r="6" spans="2:3">
      <c r="B6" s="15" t="s">
        <v>115</v>
      </c>
      <c r="C6" s="15" t="str" cm="1">
        <f t="array" ref="C6">_xlfn.REGEXEXTRACT(B6,"\b[A-Za-z0-9._%+-]+@[A-Za-z0-9.-]+\.[A-Za-z]{2,}\b")</f>
        <v>david.brown@company.com</v>
      </c>
    </row>
    <row r="7" spans="2:3">
      <c r="B7" s="15" t="s">
        <v>116</v>
      </c>
      <c r="C7" s="15" t="str" cm="1">
        <f t="array" ref="C7">_xlfn.REGEXEXTRACT(B7,"\b[A-Za-z0-9._%+-]+@[A-Za-z0-9.-]+\.[A-Za-z]{2,}\b")</f>
        <v>sarah.wilson@company.com</v>
      </c>
    </row>
    <row r="8" spans="2:3">
      <c r="B8" s="15" t="s">
        <v>117</v>
      </c>
      <c r="C8" s="15" t="str" cm="1">
        <f t="array" ref="C8">_xlfn.REGEXEXTRACT(B8,"\b[A-Za-z0-9._%+-]+@[A-Za-z0-9.-]+\.[A-Za-z]{2,}\b")</f>
        <v>christopher.lee@company.com</v>
      </c>
    </row>
    <row r="9" spans="2:3">
      <c r="B9" s="15" t="s">
        <v>118</v>
      </c>
      <c r="C9" s="15" t="str" cm="1">
        <f t="array" ref="C9">_xlfn.REGEXEXTRACT(B9,"\b[A-Za-z0-9._%+-]+@[A-Za-z0-9.-]+\.[A-Za-z]{2,}\b")</f>
        <v>olivia.taylor@company.com</v>
      </c>
    </row>
    <row r="10" spans="2:3">
      <c r="B10" s="15" t="s">
        <v>119</v>
      </c>
      <c r="C10" s="15" t="str" cm="1">
        <f t="array" ref="C10">_xlfn.REGEXEXTRACT(B10,"\b[A-Za-z0-9._%+-]+@[A-Za-z0-9.-]+\.[A-Za-z]{2,}\b")</f>
        <v>william.anderson@company.com</v>
      </c>
    </row>
    <row r="11" spans="2:3">
      <c r="B11" s="15" t="s">
        <v>120</v>
      </c>
      <c r="C11" s="15" t="str" cm="1">
        <f t="array" ref="C11">_xlfn.REGEXEXTRACT(B11,"\b[A-Za-z0-9._%+-]+@[A-Za-z0-9.-]+\.[A-Za-z]{2,}\b")</f>
        <v>sophia.martinez@company.com</v>
      </c>
    </row>
    <row r="12" spans="2:3">
      <c r="B12" s="15" t="s">
        <v>121</v>
      </c>
      <c r="C12" s="15" t="str" cm="1">
        <f t="array" ref="C12">_xlfn.REGEXEXTRACT(B12,"\b[A-Za-z0-9._%+-]+@[A-Za-z0-9.-]+\.[A-Za-z]{2,}\b")</f>
        <v>daniel.hernandez@company.com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440E5-BBFC-4C0C-B172-D91935C85342}">
  <dimension ref="B2:C10"/>
  <sheetViews>
    <sheetView zoomScale="190" zoomScaleNormal="190" workbookViewId="0">
      <selection activeCell="B2" sqref="B2:C10"/>
    </sheetView>
  </sheetViews>
  <sheetFormatPr defaultRowHeight="14.4"/>
  <cols>
    <col min="2" max="3" width="22" style="6" customWidth="1"/>
    <col min="4" max="4" width="27.33203125" customWidth="1"/>
  </cols>
  <sheetData>
    <row r="2" spans="2:3">
      <c r="B2" s="2" t="s">
        <v>124</v>
      </c>
      <c r="C2" s="2" t="s">
        <v>125</v>
      </c>
    </row>
    <row r="3" spans="2:3">
      <c r="B3" s="3" t="s">
        <v>24</v>
      </c>
      <c r="C3" s="3" t="s">
        <v>24</v>
      </c>
    </row>
    <row r="4" spans="2:3">
      <c r="B4" s="3" t="s">
        <v>14</v>
      </c>
      <c r="C4" s="3" t="s">
        <v>14</v>
      </c>
    </row>
    <row r="5" spans="2:3">
      <c r="B5" s="3" t="s">
        <v>25</v>
      </c>
      <c r="C5" s="3" t="s">
        <v>15</v>
      </c>
    </row>
    <row r="6" spans="2:3">
      <c r="B6" s="3" t="s">
        <v>17</v>
      </c>
      <c r="C6" s="3" t="s">
        <v>17</v>
      </c>
    </row>
    <row r="7" spans="2:3">
      <c r="B7" s="3" t="s">
        <v>26</v>
      </c>
      <c r="C7" s="3" t="s">
        <v>26</v>
      </c>
    </row>
    <row r="8" spans="2:3">
      <c r="B8" s="3" t="s">
        <v>29</v>
      </c>
      <c r="C8" s="3" t="s">
        <v>27</v>
      </c>
    </row>
    <row r="9" spans="2:3">
      <c r="B9" s="3" t="s">
        <v>30</v>
      </c>
      <c r="C9" s="3" t="s">
        <v>28</v>
      </c>
    </row>
    <row r="10" spans="2:3">
      <c r="B10" s="3"/>
      <c r="C10" s="3" t="s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814AA-8D39-4B26-9007-C30EF369682E}">
  <dimension ref="B2:E10"/>
  <sheetViews>
    <sheetView zoomScale="190" zoomScaleNormal="190" workbookViewId="0">
      <selection activeCell="E4" sqref="E4"/>
    </sheetView>
  </sheetViews>
  <sheetFormatPr defaultRowHeight="14.4"/>
  <cols>
    <col min="2" max="3" width="22" style="6" customWidth="1"/>
    <col min="4" max="4" width="7.109375" customWidth="1"/>
    <col min="5" max="5" width="29.44140625" customWidth="1"/>
  </cols>
  <sheetData>
    <row r="2" spans="2:5">
      <c r="B2" s="2" t="s">
        <v>124</v>
      </c>
      <c r="C2" s="2" t="s">
        <v>125</v>
      </c>
      <c r="E2" s="2" t="s">
        <v>127</v>
      </c>
    </row>
    <row r="3" spans="2:5">
      <c r="B3" s="3" t="s">
        <v>24</v>
      </c>
      <c r="C3" s="3" t="s">
        <v>24</v>
      </c>
      <c r="E3" s="3" t="str" cm="1">
        <f t="array" ref="E3:E7">_xlfn._xlws.FILTER(B3:B9,
NOT(ISNA(VLOOKUP(B3:B9,C:C,1,FALSE))))</f>
        <v>Aaron Bergman</v>
      </c>
    </row>
    <row r="4" spans="2:5">
      <c r="B4" s="3" t="s">
        <v>14</v>
      </c>
      <c r="C4" s="3" t="s">
        <v>14</v>
      </c>
      <c r="E4" s="3" t="str">
        <v>Justin Ritter</v>
      </c>
    </row>
    <row r="5" spans="2:5">
      <c r="B5" s="3" t="s">
        <v>25</v>
      </c>
      <c r="C5" s="3" t="s">
        <v>15</v>
      </c>
      <c r="E5" s="3" t="str">
        <v>Rick Hansen</v>
      </c>
    </row>
    <row r="6" spans="2:5">
      <c r="B6" s="3" t="s">
        <v>17</v>
      </c>
      <c r="C6" s="3" t="s">
        <v>17</v>
      </c>
      <c r="E6" s="3" t="str">
        <v>Jim Mitchum</v>
      </c>
    </row>
    <row r="7" spans="2:5">
      <c r="B7" s="3" t="s">
        <v>26</v>
      </c>
      <c r="C7" s="3" t="s">
        <v>26</v>
      </c>
      <c r="E7" s="3" t="str">
        <v>Anthony Jacobs</v>
      </c>
    </row>
    <row r="8" spans="2:5">
      <c r="B8" s="3" t="s">
        <v>29</v>
      </c>
      <c r="C8" s="3" t="s">
        <v>27</v>
      </c>
      <c r="E8" s="3"/>
    </row>
    <row r="9" spans="2:5">
      <c r="B9" s="3" t="s">
        <v>30</v>
      </c>
      <c r="C9" s="3" t="s">
        <v>28</v>
      </c>
      <c r="E9" s="3"/>
    </row>
    <row r="10" spans="2:5">
      <c r="B10" s="3"/>
      <c r="C10" s="3" t="s">
        <v>29</v>
      </c>
      <c r="E10" s="3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DC170-6F72-4EF8-A30D-360014D3B2C1}">
  <dimension ref="B2:E10"/>
  <sheetViews>
    <sheetView zoomScale="190" zoomScaleNormal="190" workbookViewId="0">
      <selection activeCell="E3" sqref="E3"/>
    </sheetView>
  </sheetViews>
  <sheetFormatPr defaultRowHeight="14.4"/>
  <cols>
    <col min="2" max="3" width="22" style="6" customWidth="1"/>
    <col min="4" max="4" width="7.109375" customWidth="1"/>
    <col min="5" max="5" width="29.44140625" customWidth="1"/>
  </cols>
  <sheetData>
    <row r="2" spans="2:5">
      <c r="B2" s="2" t="s">
        <v>124</v>
      </c>
      <c r="C2" s="2" t="s">
        <v>125</v>
      </c>
      <c r="E2" s="2" t="s">
        <v>127</v>
      </c>
    </row>
    <row r="3" spans="2:5">
      <c r="B3" s="3" t="s">
        <v>24</v>
      </c>
      <c r="C3" s="3" t="s">
        <v>24</v>
      </c>
      <c r="E3" s="3" t="str" cm="1">
        <f t="array" ref="E3:E7">_xlfn._xlws.FILTER(B3:B9, ISNUMBER(MATCH(B3:B9, C:C, 0)))</f>
        <v>Aaron Bergman</v>
      </c>
    </row>
    <row r="4" spans="2:5">
      <c r="B4" s="3" t="s">
        <v>14</v>
      </c>
      <c r="C4" s="3" t="s">
        <v>14</v>
      </c>
      <c r="E4" s="3" t="str">
        <v>Justin Ritter</v>
      </c>
    </row>
    <row r="5" spans="2:5">
      <c r="B5" s="3" t="s">
        <v>25</v>
      </c>
      <c r="C5" s="3" t="s">
        <v>15</v>
      </c>
      <c r="E5" s="3" t="str">
        <v>Rick Hansen</v>
      </c>
    </row>
    <row r="6" spans="2:5">
      <c r="B6" s="3" t="s">
        <v>17</v>
      </c>
      <c r="C6" s="3" t="s">
        <v>17</v>
      </c>
      <c r="E6" s="3" t="str">
        <v>Jim Mitchum</v>
      </c>
    </row>
    <row r="7" spans="2:5">
      <c r="B7" s="3" t="s">
        <v>26</v>
      </c>
      <c r="C7" s="3" t="s">
        <v>26</v>
      </c>
      <c r="E7" s="3" t="str">
        <v>Anthony Jacobs</v>
      </c>
    </row>
    <row r="8" spans="2:5">
      <c r="B8" s="3" t="s">
        <v>29</v>
      </c>
      <c r="C8" s="3" t="s">
        <v>27</v>
      </c>
      <c r="E8" s="3"/>
    </row>
    <row r="9" spans="2:5">
      <c r="B9" s="3" t="s">
        <v>30</v>
      </c>
      <c r="C9" s="3" t="s">
        <v>28</v>
      </c>
      <c r="E9" s="3"/>
    </row>
    <row r="10" spans="2:5">
      <c r="B10" s="3"/>
      <c r="C10" s="3" t="s">
        <v>29</v>
      </c>
      <c r="E10" s="3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17CDE-D299-4626-8969-2C17E5AD8983}">
  <dimension ref="B2:E10"/>
  <sheetViews>
    <sheetView zoomScale="190" zoomScaleNormal="190" workbookViewId="0">
      <selection activeCell="E3" sqref="E3"/>
    </sheetView>
  </sheetViews>
  <sheetFormatPr defaultRowHeight="14.4"/>
  <cols>
    <col min="2" max="3" width="22" style="6" customWidth="1"/>
    <col min="4" max="4" width="7.109375" customWidth="1"/>
    <col min="5" max="5" width="29.44140625" customWidth="1"/>
  </cols>
  <sheetData>
    <row r="2" spans="2:5">
      <c r="B2" s="2" t="s">
        <v>124</v>
      </c>
      <c r="C2" s="2" t="s">
        <v>125</v>
      </c>
      <c r="E2" s="2" t="s">
        <v>126</v>
      </c>
    </row>
    <row r="3" spans="2:5">
      <c r="B3" s="3" t="s">
        <v>24</v>
      </c>
      <c r="C3" s="3" t="s">
        <v>24</v>
      </c>
      <c r="E3" s="3" t="str" cm="1">
        <f t="array" ref="E3:E4">_xlfn._xlws.FILTER(B3:B9,
ISNA(VLOOKUP(B3:B9,C:C,1,FALSE)))</f>
        <v>Katherine Murray</v>
      </c>
    </row>
    <row r="4" spans="2:5">
      <c r="B4" s="3" t="s">
        <v>14</v>
      </c>
      <c r="C4" s="3" t="s">
        <v>14</v>
      </c>
      <c r="E4" s="3" t="str">
        <v>Magdelene Morse</v>
      </c>
    </row>
    <row r="5" spans="2:5">
      <c r="B5" s="3" t="s">
        <v>25</v>
      </c>
      <c r="C5" s="3" t="s">
        <v>15</v>
      </c>
      <c r="E5" s="3"/>
    </row>
    <row r="6" spans="2:5">
      <c r="B6" s="3" t="s">
        <v>17</v>
      </c>
      <c r="C6" s="3" t="s">
        <v>17</v>
      </c>
      <c r="E6" s="3"/>
    </row>
    <row r="7" spans="2:5">
      <c r="B7" s="3" t="s">
        <v>26</v>
      </c>
      <c r="C7" s="3" t="s">
        <v>26</v>
      </c>
      <c r="E7" s="3"/>
    </row>
    <row r="8" spans="2:5">
      <c r="B8" s="3" t="s">
        <v>29</v>
      </c>
      <c r="C8" s="3" t="s">
        <v>27</v>
      </c>
      <c r="E8" s="3"/>
    </row>
    <row r="9" spans="2:5">
      <c r="B9" s="3" t="s">
        <v>30</v>
      </c>
      <c r="C9" s="3" t="s">
        <v>28</v>
      </c>
      <c r="E9" s="3"/>
    </row>
    <row r="10" spans="2:5">
      <c r="B10" s="3"/>
      <c r="C10" s="3" t="s">
        <v>29</v>
      </c>
      <c r="E10" s="3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F9566-59E1-447A-9159-4F4962FDD1C4}">
  <dimension ref="B2:E12"/>
  <sheetViews>
    <sheetView zoomScale="190" zoomScaleNormal="190" workbookViewId="0">
      <selection activeCell="D3" sqref="D3"/>
    </sheetView>
  </sheetViews>
  <sheetFormatPr defaultRowHeight="14.4"/>
  <cols>
    <col min="2" max="3" width="22" style="6" customWidth="1"/>
    <col min="4" max="4" width="7.109375" customWidth="1"/>
    <col min="5" max="5" width="29.44140625" customWidth="1"/>
  </cols>
  <sheetData>
    <row r="2" spans="2:5">
      <c r="B2" s="2" t="s">
        <v>124</v>
      </c>
      <c r="C2" s="2" t="s">
        <v>125</v>
      </c>
      <c r="E2" s="2" t="s">
        <v>128</v>
      </c>
    </row>
    <row r="3" spans="2:5">
      <c r="B3" s="3" t="s">
        <v>24</v>
      </c>
      <c r="C3" s="3" t="s">
        <v>24</v>
      </c>
      <c r="E3" s="3" t="str" cm="1">
        <f t="array" ref="E3:E12">_xlfn.UNIQUE(_xlfn.VSTACK(B3:B9,C3:C10))</f>
        <v>Aaron Bergman</v>
      </c>
    </row>
    <row r="4" spans="2:5">
      <c r="B4" s="3" t="s">
        <v>14</v>
      </c>
      <c r="C4" s="3" t="s">
        <v>14</v>
      </c>
      <c r="E4" s="3" t="str">
        <v>Justin Ritter</v>
      </c>
    </row>
    <row r="5" spans="2:5">
      <c r="B5" s="3" t="s">
        <v>25</v>
      </c>
      <c r="C5" s="3" t="s">
        <v>15</v>
      </c>
      <c r="E5" s="3" t="str">
        <v>Katherine Murray</v>
      </c>
    </row>
    <row r="6" spans="2:5">
      <c r="B6" s="3" t="s">
        <v>17</v>
      </c>
      <c r="C6" s="3" t="s">
        <v>17</v>
      </c>
      <c r="E6" s="3" t="str">
        <v>Rick Hansen</v>
      </c>
    </row>
    <row r="7" spans="2:5">
      <c r="B7" s="3" t="s">
        <v>26</v>
      </c>
      <c r="C7" s="3" t="s">
        <v>26</v>
      </c>
      <c r="E7" s="3" t="str">
        <v>Jim Mitchum</v>
      </c>
    </row>
    <row r="8" spans="2:5">
      <c r="B8" s="3" t="s">
        <v>29</v>
      </c>
      <c r="C8" s="3" t="s">
        <v>27</v>
      </c>
      <c r="E8" s="3" t="str">
        <v>Anthony Jacobs</v>
      </c>
    </row>
    <row r="9" spans="2:5">
      <c r="B9" s="3" t="s">
        <v>30</v>
      </c>
      <c r="C9" s="3" t="s">
        <v>28</v>
      </c>
      <c r="E9" s="3" t="str">
        <v>Magdelene Morse</v>
      </c>
    </row>
    <row r="10" spans="2:5">
      <c r="B10" s="3"/>
      <c r="C10" s="3" t="s">
        <v>29</v>
      </c>
      <c r="E10" s="3" t="str">
        <v>Craig Reiter</v>
      </c>
    </row>
    <row r="11" spans="2:5">
      <c r="E11" s="3" t="str">
        <v>Toby Swindell</v>
      </c>
    </row>
    <row r="12" spans="2:5">
      <c r="E12" s="3" t="str">
        <v>Mick Brown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F011C-3314-49CE-8CB0-CD519A097014}">
  <dimension ref="B1:H16"/>
  <sheetViews>
    <sheetView zoomScale="162" workbookViewId="0">
      <selection activeCell="G4" sqref="G4"/>
    </sheetView>
  </sheetViews>
  <sheetFormatPr defaultRowHeight="14.4"/>
  <cols>
    <col min="2" max="2" width="15.6640625" customWidth="1"/>
    <col min="3" max="3" width="22.6640625" customWidth="1"/>
    <col min="4" max="5" width="15.6640625" customWidth="1"/>
    <col min="7" max="7" width="15.6640625" customWidth="1"/>
    <col min="8" max="8" width="36.6640625" style="6" customWidth="1"/>
    <col min="9" max="10" width="36.6640625" customWidth="1"/>
  </cols>
  <sheetData>
    <row r="1" spans="2:8">
      <c r="G1" s="7" t="s">
        <v>10</v>
      </c>
    </row>
    <row r="3" spans="2:8">
      <c r="B3" s="2" t="s">
        <v>0</v>
      </c>
      <c r="C3" s="2" t="s">
        <v>4</v>
      </c>
      <c r="D3" s="2" t="s">
        <v>5</v>
      </c>
      <c r="E3" s="2" t="s">
        <v>6</v>
      </c>
      <c r="G3" s="2" t="s">
        <v>0</v>
      </c>
      <c r="H3" s="2" t="s">
        <v>5</v>
      </c>
    </row>
    <row r="4" spans="2:8">
      <c r="B4" s="3" t="s">
        <v>1</v>
      </c>
      <c r="C4" s="4">
        <v>45111</v>
      </c>
      <c r="D4" s="3">
        <v>21436</v>
      </c>
      <c r="E4" s="3" t="s">
        <v>7</v>
      </c>
      <c r="G4" s="3" t="str" cm="1">
        <f t="array" ref="G4:G6">_xlfn.UNIQUE(B4:B13)</f>
        <v>E001</v>
      </c>
      <c r="H4" s="8" t="str" cm="1">
        <f t="array" ref="H4:H6">_xlfn.BYROW(_xlfn.CHOOSECOLS(_xlfn._xlws.FILTER(B:E,
B:B=G4),4,3),
_xlfn.LAMBDA(_xlpm.x,_xlfn.TEXTJOIN(" : ",TRUE,_xlpm.x)))</f>
        <v>Travel : 21436</v>
      </c>
    </row>
    <row r="5" spans="2:8">
      <c r="B5" s="3" t="s">
        <v>2</v>
      </c>
      <c r="C5" s="4">
        <v>45253</v>
      </c>
      <c r="D5" s="3">
        <v>37674</v>
      </c>
      <c r="E5" s="3" t="s">
        <v>8</v>
      </c>
      <c r="G5" s="3" t="str">
        <v>E002</v>
      </c>
      <c r="H5" s="8" t="str">
        <v>Training : 33052</v>
      </c>
    </row>
    <row r="6" spans="2:8">
      <c r="B6" s="3" t="s">
        <v>1</v>
      </c>
      <c r="C6" s="4">
        <v>45153</v>
      </c>
      <c r="D6" s="3">
        <v>33052</v>
      </c>
      <c r="E6" s="3" t="s">
        <v>9</v>
      </c>
      <c r="G6" s="3" t="str">
        <v>E003</v>
      </c>
      <c r="H6" s="8" t="str">
        <v>Travel : 39319</v>
      </c>
    </row>
    <row r="7" spans="2:8">
      <c r="B7" s="3" t="s">
        <v>1</v>
      </c>
      <c r="C7" s="4">
        <v>45144</v>
      </c>
      <c r="D7" s="3">
        <v>39319</v>
      </c>
      <c r="E7" s="3" t="s">
        <v>7</v>
      </c>
    </row>
    <row r="8" spans="2:8">
      <c r="B8" s="3" t="s">
        <v>3</v>
      </c>
      <c r="C8" s="4">
        <v>45088</v>
      </c>
      <c r="D8" s="3">
        <v>39936</v>
      </c>
      <c r="E8" s="3" t="s">
        <v>7</v>
      </c>
      <c r="H8" s="6" t="str" cm="1">
        <f t="array" ref="H8">_xlfn.TEXTJOIN(", ",   TRUE,   _xlfn.BYROW(_xlfn.LET(_xlpm.cat,   _xlfn._xlws.SORT(_xlfn.UNIQUE(E4:E13)),
_xlpm.amt,   SUMIF(E:E,   _xlpm.cat,   D:D),
_xlfn.HSTACK(_xlpm.cat, _xlpm.amt)),_xlfn.LAMBDA(_xlpm.x,_xlfn.TEXTJOIN(" : ",TRUE,_xlpm.x))))</f>
        <v>Meals : 142118, Training : 70263, Travel : 115755</v>
      </c>
    </row>
    <row r="9" spans="2:8">
      <c r="B9" s="3" t="s">
        <v>3</v>
      </c>
      <c r="C9" s="4">
        <v>45088</v>
      </c>
      <c r="D9" s="3">
        <v>38226</v>
      </c>
      <c r="E9" s="3" t="s">
        <v>8</v>
      </c>
    </row>
    <row r="10" spans="2:8">
      <c r="B10" s="3" t="s">
        <v>2</v>
      </c>
      <c r="C10" s="4">
        <v>45002</v>
      </c>
      <c r="D10" s="3">
        <v>26875</v>
      </c>
      <c r="E10" s="3" t="s">
        <v>8</v>
      </c>
    </row>
    <row r="11" spans="2:8">
      <c r="B11" s="3" t="s">
        <v>2</v>
      </c>
      <c r="C11" s="4">
        <v>45218</v>
      </c>
      <c r="D11" s="3">
        <v>37211</v>
      </c>
      <c r="E11" s="3" t="s">
        <v>9</v>
      </c>
    </row>
    <row r="12" spans="2:8">
      <c r="B12" s="3" t="s">
        <v>3</v>
      </c>
      <c r="C12" s="5">
        <v>45223</v>
      </c>
      <c r="D12" s="3">
        <v>39343</v>
      </c>
      <c r="E12" s="3" t="s">
        <v>8</v>
      </c>
    </row>
    <row r="13" spans="2:8">
      <c r="B13" s="3" t="s">
        <v>3</v>
      </c>
      <c r="C13" s="4">
        <v>45221</v>
      </c>
      <c r="D13" s="3">
        <v>15064</v>
      </c>
      <c r="E13" s="3" t="s">
        <v>7</v>
      </c>
    </row>
    <row r="16" spans="2:8" ht="43.2">
      <c r="B16" s="1" t="s">
        <v>10</v>
      </c>
      <c r="C1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Prob1</vt:lpstr>
      <vt:lpstr>Sol1.2</vt:lpstr>
      <vt:lpstr>Sol1.1</vt:lpstr>
      <vt:lpstr>Sol1.3</vt:lpstr>
      <vt:lpstr>Sol1.4</vt:lpstr>
      <vt:lpstr>Prob2</vt:lpstr>
      <vt:lpstr>Sol2.1</vt:lpstr>
      <vt:lpstr>Sol2.2</vt:lpstr>
      <vt:lpstr>Sol2.3</vt:lpstr>
      <vt:lpstr>Prob3</vt:lpstr>
      <vt:lpstr>Sol3.1</vt:lpstr>
      <vt:lpstr>Prob4</vt:lpstr>
      <vt:lpstr>Sol4</vt:lpstr>
      <vt:lpstr>Prob5</vt:lpstr>
      <vt:lpstr>Sol5</vt:lpstr>
      <vt:lpstr>Prob6</vt:lpstr>
      <vt:lpstr>Sol6.1</vt:lpstr>
      <vt:lpstr>Sol6.2</vt:lpstr>
      <vt:lpstr>Sol6.3</vt:lpstr>
      <vt:lpstr>Prob7</vt:lpstr>
      <vt:lpstr>Sol7</vt:lpstr>
      <vt:lpstr>Prob8</vt:lpstr>
      <vt:lpstr>Sol8.1</vt:lpstr>
      <vt:lpstr>Sol8.2</vt:lpstr>
      <vt:lpstr>Sol8.3</vt:lpstr>
      <vt:lpstr>Sol8.4</vt:lpstr>
      <vt:lpstr>Data (6) xtra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HAVISH MADHVAPATY</dc:creator>
  <cp:lastModifiedBy>HAVISH MADHVAPATY</cp:lastModifiedBy>
  <dcterms:created xsi:type="dcterms:W3CDTF">2024-06-21T07:18:43Z</dcterms:created>
  <dcterms:modified xsi:type="dcterms:W3CDTF">2025-01-03T20:14:47Z</dcterms:modified>
</cp:coreProperties>
</file>