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2"/>
  <workbookPr defaultThemeVersion="166925"/>
  <mc:AlternateContent xmlns:mc="http://schemas.openxmlformats.org/markup-compatibility/2006">
    <mc:Choice Requires="x15">
      <x15ac:absPath xmlns:x15ac="http://schemas.microsoft.com/office/spreadsheetml/2010/11/ac" url="https://hmadconsulting-my.sharepoint.com/personal/havish_hmadconsulting_onmicrosoft_com/Documents/Havish M Consulting/GitHub/excel_handling_errors-main/"/>
    </mc:Choice>
  </mc:AlternateContent>
  <xr:revisionPtr revIDLastSave="1" documentId="13_ncr:1_{CDD7EBC1-FEE1-4446-A27B-5F7E9D5A19FA}" xr6:coauthVersionLast="47" xr6:coauthVersionMax="47" xr10:uidLastSave="{89F55E04-3762-4254-B301-D632329C825F}"/>
  <bookViews>
    <workbookView xWindow="28680" yWindow="-120" windowWidth="29040" windowHeight="15840" tabRatio="690" xr2:uid="{3BD31B77-1ACD-4569-A0E3-B97465756BCE}"/>
  </bookViews>
  <sheets>
    <sheet name="Profile" sheetId="20" r:id="rId1"/>
    <sheet name="TYPES" sheetId="18" r:id="rId2"/>
    <sheet name="###" sheetId="8" r:id="rId3"/>
    <sheet name="NAME" sheetId="3" r:id="rId4"/>
    <sheet name="DIV" sheetId="1" r:id="rId5"/>
    <sheet name="NA" sheetId="2" r:id="rId6"/>
    <sheet name="REF" sheetId="6" r:id="rId7"/>
    <sheet name="VALUE" sheetId="7" r:id="rId8"/>
    <sheet name="NULL" sheetId="4" r:id="rId9"/>
    <sheet name="NUM" sheetId="5" r:id="rId10"/>
    <sheet name="CIRCULAR REFERENCE" sheetId="9" r:id="rId11"/>
    <sheet name="CALC" sheetId="10" r:id="rId12"/>
    <sheet name="SPILL" sheetId="11" r:id="rId13"/>
    <sheet name="FIELD" sheetId="15" r:id="rId14"/>
    <sheet name="ERROR IN ROW" sheetId="12" r:id="rId15"/>
    <sheet name="COUNT ERRORS" sheetId="13" r:id="rId16"/>
    <sheet name="HIGHLIGHT ERRORS" sheetId="14" r:id="rId17"/>
    <sheet name="EVALUATE FORMULA" sheetId="16" r:id="rId18"/>
    <sheet name="ERROR.TYPE" sheetId="17" r:id="rId19"/>
    <sheet name="DATA VALIDATION" sheetId="19" r:id="rId20"/>
  </sheets>
  <definedNames>
    <definedName name="Repeat_Customers">_xlfn.LAMBDA(_xlpm.first_col,_xlpm.second_col,_xlfn._xlws.SORT(_xlfn.UNIQUE(_xlfn._xlws.FILTER(_xlfn.XLOOKUP(_xlpm.first_col,_xlpm.second_col,_xlpm.second_col), NOT(ISERROR(_xlfn.XLOOKUP(_xlpm.first_col,_xlpm.second_col,_xlpm.second_col)))))))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 i="12" l="1"/>
  <c r="D3" i="1"/>
  <c r="B7" i="3" a="1"/>
  <c r="B7" i="3" s="1"/>
  <c r="G3" i="17" a="1"/>
  <c r="G3" i="17" s="1"/>
  <c r="B6" i="13"/>
  <c r="D3" i="13" a="1"/>
  <c r="D3" i="13" s="1"/>
  <c r="D3" i="11" a="1"/>
  <c r="D3" i="11" s="1"/>
  <c r="F3" i="10" a="1"/>
  <c r="F3" i="10" s="1"/>
  <c r="E3" i="5"/>
  <c r="B17" i="4"/>
  <c r="F2" i="4" a="1"/>
  <c r="F2" i="4" s="1"/>
  <c r="B12" i="6"/>
  <c r="G3" i="6"/>
  <c r="G3" i="2"/>
  <c r="G3" i="16"/>
  <c r="D4" i="15" a="1"/>
  <c r="D4" i="15" s="1"/>
  <c r="D5" i="15" a="1"/>
  <c r="D5" i="15" s="1"/>
  <c r="D6" i="15" a="1"/>
  <c r="D6" i="15" s="1"/>
  <c r="D7" i="15" a="1"/>
  <c r="D7" i="15" s="1"/>
  <c r="D3" i="15" a="1"/>
  <c r="D3" i="15" s="1"/>
  <c r="B5" i="14"/>
  <c r="B5" i="13"/>
  <c r="B5" i="12"/>
  <c r="D4" i="7"/>
  <c r="D3" i="7"/>
  <c r="C12" i="6"/>
  <c r="E6" i="5"/>
  <c r="E5" i="5"/>
  <c r="E2" i="5"/>
  <c r="B5" i="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7"/>
        </ext>
      </extLst>
    </bk>
    <bk>
      <extLst>
        <ext uri="{3e2802c4-a4d2-4d8b-9148-e3be6c30e623}">
          <xlrd:rvb i="157"/>
        </ext>
      </extLst>
    </bk>
    <bk>
      <extLst>
        <ext uri="{3e2802c4-a4d2-4d8b-9148-e3be6c30e623}">
          <xlrd:rvb i="263"/>
        </ext>
      </extLst>
    </bk>
    <bk>
      <extLst>
        <ext uri="{3e2802c4-a4d2-4d8b-9148-e3be6c30e623}">
          <xlrd:rvb i="426"/>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<sst xmlns="http://schemas.openxmlformats.org/spreadsheetml/2006/main" count="108" uniqueCount="25">
  <si>
    <t>Sales</t>
  </si>
  <si>
    <t>Profit</t>
  </si>
  <si>
    <t>Profit Margin</t>
  </si>
  <si>
    <t>Name</t>
  </si>
  <si>
    <t>Region</t>
  </si>
  <si>
    <t>AMRIT</t>
  </si>
  <si>
    <t>RAHUL</t>
  </si>
  <si>
    <t>DIVYA MEHTA</t>
  </si>
  <si>
    <t>HUSAIN</t>
  </si>
  <si>
    <t>CHRISTOPHER</t>
  </si>
  <si>
    <t>N</t>
  </si>
  <si>
    <t>S</t>
  </si>
  <si>
    <t>W</t>
  </si>
  <si>
    <t>E</t>
  </si>
  <si>
    <t>Search for:</t>
  </si>
  <si>
    <t>HAVISH</t>
  </si>
  <si>
    <t>Value:</t>
  </si>
  <si>
    <t>NA</t>
  </si>
  <si>
    <t>Cost</t>
  </si>
  <si>
    <t>Units</t>
  </si>
  <si>
    <t>Total</t>
  </si>
  <si>
    <t>Location</t>
  </si>
  <si>
    <t>Employee Score</t>
  </si>
  <si>
    <t>abc</t>
  </si>
  <si>
    <t>Itayl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</si>
</sst>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1" fillId="2" borderId="0" xfId="0" applyFont="1" applyFill="1" applyAlignment="1">
      <alignment horizontal="center"/>
    </xf>
    <xf numFmtId="14" fontId="1" fillId="0" borderId="0" xfId="0" applyNumberFormat="1" applyFont="1" applyAlignment="1">
      <alignment horizontal="center"/>
    </xf>
    <xf numFmtId="0" fontId="0" fillId="3" borderId="1" xfId="0" applyFill="1" applyBorder="1"/>
    <xf numFmtId="0" fontId="0" fillId="3" borderId="1" xfId="0" applyFill="1" applyBorder="1" applyAlignment="1">
      <alignment wrapText="1"/>
    </xf>
    <xf numFmtId="0" fontId="0" fillId="3" borderId="1" xfId="0" applyFill="1" applyBorder="1" applyAlignment="1">
      <alignment horizontal="center" wrapText="1"/>
    </xf>
    <xf numFmtId="0" fontId="0" fillId="3" borderId="1" xfId="0" applyFill="1" applyBorder="1" applyAlignment="1">
      <alignment horizontal="center"/>
    </xf>
    <xf numFmtId="0" fontId="0" fillId="2" borderId="0" xfId="0" applyNumberFormat="1" applyFill="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20/07/relationships/rdRichValueWebImage" Target="richData/rdRichValueWebImage.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microsoft.com/office/2017/06/relationships/rdArray" Target="richData/rdarray.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Structure" Target="richData/rdrichvaluestructure.xml"/><Relationship Id="rId30" Type="http://schemas.microsoft.com/office/2017/06/relationships/rdSupportingPropertyBagStructure" Target="richData/rdsupportingpropertybagstructure.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youtube.com/c/havishmadhvapaty" TargetMode="External"/><Relationship Id="rId2" Type="http://schemas.openxmlformats.org/officeDocument/2006/relationships/hyperlink" Target="https://www.havishmconsulting.com/mega-bundle" TargetMode="External"/><Relationship Id="rId1" Type="http://schemas.openxmlformats.org/officeDocument/2006/relationships/image" Target="../media/image1.jpeg"/><Relationship Id="rId6" Type="http://schemas.openxmlformats.org/officeDocument/2006/relationships/hyperlink" Target="https://github.com/havishmad" TargetMode="External"/><Relationship Id="rId5" Type="http://schemas.openxmlformats.org/officeDocument/2006/relationships/hyperlink" Target="https://medium.com/@havish-madhvapaty" TargetMode="External"/><Relationship Id="rId4" Type="http://schemas.openxmlformats.org/officeDocument/2006/relationships/hyperlink" Target="https://www.havishmconsulting.com/shop"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577528" cy="7646567"/>
    <xdr:pic>
      <xdr:nvPicPr>
        <xdr:cNvPr id="2" name="Picture 1">
          <a:extLst>
            <a:ext uri="{FF2B5EF4-FFF2-40B4-BE49-F238E27FC236}">
              <a16:creationId xmlns:a16="http://schemas.microsoft.com/office/drawing/2014/main" id="{6BFC70E3-B929-4AD6-B67B-398F3D625F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577528" cy="7646567"/>
        </a:xfrm>
        <a:prstGeom prst="rect">
          <a:avLst/>
        </a:prstGeom>
      </xdr:spPr>
    </xdr:pic>
    <xdr:clientData/>
  </xdr:oneCellAnchor>
  <xdr:twoCellAnchor>
    <xdr:from>
      <xdr:col>13</xdr:col>
      <xdr:colOff>273981</xdr:colOff>
      <xdr:row>0</xdr:row>
      <xdr:rowOff>145144</xdr:rowOff>
    </xdr:from>
    <xdr:to>
      <xdr:col>24</xdr:col>
      <xdr:colOff>116744</xdr:colOff>
      <xdr:row>5</xdr:row>
      <xdr:rowOff>138001</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16A60339-64C3-405C-8B69-15A4C037EE09}"/>
            </a:ext>
          </a:extLst>
        </xdr:cNvPr>
        <xdr:cNvSpPr/>
      </xdr:nvSpPr>
      <xdr:spPr>
        <a:xfrm>
          <a:off x="8200686" y="143239"/>
          <a:ext cx="6546458" cy="895827"/>
        </a:xfrm>
        <a:prstGeom prst="roundRect">
          <a:avLst>
            <a:gd name="adj" fmla="val 6757"/>
          </a:avLst>
        </a:prstGeom>
        <a:solidFill>
          <a:srgbClr val="2577C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fontAlgn="auto"/>
          <a:r>
            <a:rPr lang="en-IN" sz="1800" b="1" i="0">
              <a:solidFill>
                <a:schemeClr val="lt1"/>
              </a:solidFill>
              <a:effectLst/>
              <a:latin typeface="+mn-lt"/>
              <a:ea typeface="+mn-ea"/>
              <a:cs typeface="+mn-cs"/>
            </a:rPr>
            <a:t>See Course Details: </a:t>
          </a:r>
        </a:p>
        <a:p>
          <a:pPr marL="0" indent="0" fontAlgn="auto"/>
          <a:r>
            <a:rPr lang="en-IN" sz="1800" b="0" i="0">
              <a:solidFill>
                <a:schemeClr val="lt1"/>
              </a:solidFill>
              <a:effectLst/>
              <a:latin typeface="+mn-lt"/>
              <a:ea typeface="+mn-ea"/>
              <a:cs typeface="+mn-cs"/>
            </a:rPr>
            <a:t>https://www.havishmconsulting.com/mega-bundle </a:t>
          </a:r>
        </a:p>
      </xdr:txBody>
    </xdr:sp>
    <xdr:clientData/>
  </xdr:twoCellAnchor>
  <xdr:twoCellAnchor>
    <xdr:from>
      <xdr:col>13</xdr:col>
      <xdr:colOff>273981</xdr:colOff>
      <xdr:row>7</xdr:row>
      <xdr:rowOff>102776</xdr:rowOff>
    </xdr:from>
    <xdr:to>
      <xdr:col>24</xdr:col>
      <xdr:colOff>116744</xdr:colOff>
      <xdr:row>12</xdr:row>
      <xdr:rowOff>95633</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492BD72E-4E24-4F2E-9B4C-386DDC348D69}"/>
            </a:ext>
          </a:extLst>
        </xdr:cNvPr>
        <xdr:cNvSpPr/>
      </xdr:nvSpPr>
      <xdr:spPr>
        <a:xfrm>
          <a:off x="8200686" y="1365791"/>
          <a:ext cx="6546458" cy="897732"/>
        </a:xfrm>
        <a:prstGeom prst="roundRect">
          <a:avLst>
            <a:gd name="adj" fmla="val 6757"/>
          </a:avLst>
        </a:prstGeom>
        <a:solidFill>
          <a:srgbClr val="2577C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fontAlgn="auto"/>
          <a:r>
            <a:rPr lang="en-IN" sz="1800" b="1" i="0">
              <a:solidFill>
                <a:schemeClr val="lt1"/>
              </a:solidFill>
              <a:effectLst/>
              <a:latin typeface="+mn-lt"/>
              <a:ea typeface="+mn-ea"/>
              <a:cs typeface="+mn-cs"/>
            </a:rPr>
            <a:t>YouTube: </a:t>
          </a:r>
        </a:p>
        <a:p>
          <a:pPr marL="0" indent="0" fontAlgn="auto"/>
          <a:r>
            <a:rPr lang="en-IN" sz="1800" b="0" i="0">
              <a:solidFill>
                <a:schemeClr val="lt1"/>
              </a:solidFill>
              <a:effectLst/>
              <a:latin typeface="+mn-lt"/>
              <a:ea typeface="+mn-ea"/>
              <a:cs typeface="+mn-cs"/>
            </a:rPr>
            <a:t>https://www.youtube.com/c/havishmadhvapaty</a:t>
          </a:r>
        </a:p>
      </xdr:txBody>
    </xdr:sp>
    <xdr:clientData/>
  </xdr:twoCellAnchor>
  <xdr:twoCellAnchor>
    <xdr:from>
      <xdr:col>13</xdr:col>
      <xdr:colOff>273981</xdr:colOff>
      <xdr:row>14</xdr:row>
      <xdr:rowOff>60408</xdr:rowOff>
    </xdr:from>
    <xdr:to>
      <xdr:col>24</xdr:col>
      <xdr:colOff>116744</xdr:colOff>
      <xdr:row>19</xdr:row>
      <xdr:rowOff>53265</xdr:rowOff>
    </xdr:to>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0B5ABDA1-3689-4D30-97B6-8BE2BA962DAF}"/>
            </a:ext>
          </a:extLst>
        </xdr:cNvPr>
        <xdr:cNvSpPr/>
      </xdr:nvSpPr>
      <xdr:spPr>
        <a:xfrm>
          <a:off x="8200686" y="2590248"/>
          <a:ext cx="6546458" cy="905352"/>
        </a:xfrm>
        <a:prstGeom prst="roundRect">
          <a:avLst>
            <a:gd name="adj" fmla="val 6757"/>
          </a:avLst>
        </a:prstGeom>
        <a:solidFill>
          <a:srgbClr val="2577C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auto"/>
          <a:r>
            <a:rPr lang="en-IN" sz="1800" b="1" i="0">
              <a:solidFill>
                <a:schemeClr val="lt1"/>
              </a:solidFill>
              <a:effectLst/>
              <a:latin typeface="+mn-lt"/>
              <a:ea typeface="+mn-ea"/>
              <a:cs typeface="+mn-cs"/>
            </a:rPr>
            <a:t>Buy from Shop:</a:t>
          </a:r>
        </a:p>
        <a:p>
          <a:pPr fontAlgn="auto"/>
          <a:r>
            <a:rPr lang="en-IN" sz="1800" b="0" i="0">
              <a:solidFill>
                <a:schemeClr val="lt1"/>
              </a:solidFill>
              <a:effectLst/>
              <a:latin typeface="+mn-lt"/>
              <a:ea typeface="+mn-ea"/>
              <a:cs typeface="+mn-cs"/>
            </a:rPr>
            <a:t>https://www.havishmconsulting.com/shop</a:t>
          </a:r>
        </a:p>
      </xdr:txBody>
    </xdr:sp>
    <xdr:clientData/>
  </xdr:twoCellAnchor>
  <xdr:twoCellAnchor>
    <xdr:from>
      <xdr:col>13</xdr:col>
      <xdr:colOff>273981</xdr:colOff>
      <xdr:row>21</xdr:row>
      <xdr:rowOff>18040</xdr:rowOff>
    </xdr:from>
    <xdr:to>
      <xdr:col>24</xdr:col>
      <xdr:colOff>116744</xdr:colOff>
      <xdr:row>26</xdr:row>
      <xdr:rowOff>10897</xdr:rowOff>
    </xdr:to>
    <xdr:sp macro="" textlink="">
      <xdr:nvSpPr>
        <xdr:cNvPr id="6" name="Rectangle: Rounded Corners 5">
          <a:hlinkClick xmlns:r="http://schemas.openxmlformats.org/officeDocument/2006/relationships" r:id="rId5"/>
          <a:extLst>
            <a:ext uri="{FF2B5EF4-FFF2-40B4-BE49-F238E27FC236}">
              <a16:creationId xmlns:a16="http://schemas.microsoft.com/office/drawing/2014/main" id="{12105FC0-9ED9-42DA-98BC-40BD6F6DE4FD}"/>
            </a:ext>
          </a:extLst>
        </xdr:cNvPr>
        <xdr:cNvSpPr/>
      </xdr:nvSpPr>
      <xdr:spPr>
        <a:xfrm>
          <a:off x="8200686" y="3822325"/>
          <a:ext cx="6546458" cy="895827"/>
        </a:xfrm>
        <a:prstGeom prst="roundRect">
          <a:avLst>
            <a:gd name="adj" fmla="val 6757"/>
          </a:avLst>
        </a:prstGeom>
        <a:solidFill>
          <a:srgbClr val="2577C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auto"/>
          <a:r>
            <a:rPr lang="en-IN" sz="1800" b="1" i="0">
              <a:solidFill>
                <a:schemeClr val="lt1"/>
              </a:solidFill>
              <a:effectLst/>
              <a:latin typeface="+mn-lt"/>
              <a:ea typeface="+mn-ea"/>
              <a:cs typeface="+mn-cs"/>
            </a:rPr>
            <a:t>Medium:</a:t>
          </a:r>
        </a:p>
        <a:p>
          <a:pPr fontAlgn="auto"/>
          <a:r>
            <a:rPr lang="en-IN" sz="1800" b="0" i="0">
              <a:solidFill>
                <a:schemeClr val="lt1"/>
              </a:solidFill>
              <a:effectLst/>
              <a:latin typeface="+mn-lt"/>
              <a:ea typeface="+mn-ea"/>
              <a:cs typeface="+mn-cs"/>
            </a:rPr>
            <a:t>https://medium.com/@havish-madhvapaty</a:t>
          </a:r>
        </a:p>
      </xdr:txBody>
    </xdr:sp>
    <xdr:clientData/>
  </xdr:twoCellAnchor>
  <xdr:twoCellAnchor>
    <xdr:from>
      <xdr:col>13</xdr:col>
      <xdr:colOff>273981</xdr:colOff>
      <xdr:row>27</xdr:row>
      <xdr:rowOff>163050</xdr:rowOff>
    </xdr:from>
    <xdr:to>
      <xdr:col>24</xdr:col>
      <xdr:colOff>116744</xdr:colOff>
      <xdr:row>32</xdr:row>
      <xdr:rowOff>155906</xdr:rowOff>
    </xdr:to>
    <xdr:sp macro="" textlink="">
      <xdr:nvSpPr>
        <xdr:cNvPr id="7" name="Rectangle: Rounded Corners 6">
          <a:hlinkClick xmlns:r="http://schemas.openxmlformats.org/officeDocument/2006/relationships" r:id="rId6"/>
          <a:extLst>
            <a:ext uri="{FF2B5EF4-FFF2-40B4-BE49-F238E27FC236}">
              <a16:creationId xmlns:a16="http://schemas.microsoft.com/office/drawing/2014/main" id="{CA37F8FF-8EE9-4C6C-B2DA-144815A1EE17}"/>
            </a:ext>
          </a:extLst>
        </xdr:cNvPr>
        <xdr:cNvSpPr/>
      </xdr:nvSpPr>
      <xdr:spPr>
        <a:xfrm>
          <a:off x="8200686" y="5051280"/>
          <a:ext cx="6546458" cy="895826"/>
        </a:xfrm>
        <a:prstGeom prst="roundRect">
          <a:avLst>
            <a:gd name="adj" fmla="val 6757"/>
          </a:avLst>
        </a:prstGeom>
        <a:solidFill>
          <a:srgbClr val="2577C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auto"/>
          <a:r>
            <a:rPr lang="en-IN" sz="1800" b="1" i="0">
              <a:solidFill>
                <a:schemeClr val="lt1"/>
              </a:solidFill>
              <a:effectLst/>
              <a:latin typeface="+mn-lt"/>
              <a:ea typeface="+mn-ea"/>
              <a:cs typeface="+mn-cs"/>
            </a:rPr>
            <a:t>Github:</a:t>
          </a:r>
        </a:p>
        <a:p>
          <a:pPr fontAlgn="auto"/>
          <a:r>
            <a:rPr lang="en-IN" sz="1800" b="0" i="0">
              <a:solidFill>
                <a:schemeClr val="lt1"/>
              </a:solidFill>
              <a:effectLst/>
              <a:latin typeface="+mn-lt"/>
              <a:ea typeface="+mn-ea"/>
              <a:cs typeface="+mn-cs"/>
            </a:rPr>
            <a:t>https://github.com/havishmad</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538975</xdr:colOff>
      <xdr:row>4</xdr:row>
      <xdr:rowOff>68141</xdr:rowOff>
    </xdr:from>
    <xdr:to>
      <xdr:col>9</xdr:col>
      <xdr:colOff>51110</xdr:colOff>
      <xdr:row>13</xdr:row>
      <xdr:rowOff>26421</xdr:rowOff>
    </xdr:to>
    <xdr:pic>
      <xdr:nvPicPr>
        <xdr:cNvPr id="2" name="Picture 1">
          <a:extLst>
            <a:ext uri="{FF2B5EF4-FFF2-40B4-BE49-F238E27FC236}">
              <a16:creationId xmlns:a16="http://schemas.microsoft.com/office/drawing/2014/main" id="{B765EE5B-C767-466B-899C-070381B7C527}"/>
            </a:ext>
          </a:extLst>
        </xdr:cNvPr>
        <xdr:cNvPicPr>
          <a:picLocks noChangeAspect="1"/>
        </xdr:cNvPicPr>
      </xdr:nvPicPr>
      <xdr:blipFill>
        <a:blip xmlns:r="http://schemas.openxmlformats.org/officeDocument/2006/relationships" r:embed="rId1"/>
        <a:stretch>
          <a:fillRect/>
        </a:stretch>
      </xdr:blipFill>
      <xdr:spPr>
        <a:xfrm>
          <a:off x="4042316" y="830141"/>
          <a:ext cx="3061940" cy="16727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199792</xdr:colOff>
      <xdr:row>2</xdr:row>
      <xdr:rowOff>41817</xdr:rowOff>
    </xdr:from>
    <xdr:to>
      <xdr:col>8</xdr:col>
      <xdr:colOff>478557</xdr:colOff>
      <xdr:row>8</xdr:row>
      <xdr:rowOff>184871</xdr:rowOff>
    </xdr:to>
    <xdr:pic>
      <xdr:nvPicPr>
        <xdr:cNvPr id="2" name="Picture 1">
          <a:extLst>
            <a:ext uri="{FF2B5EF4-FFF2-40B4-BE49-F238E27FC236}">
              <a16:creationId xmlns:a16="http://schemas.microsoft.com/office/drawing/2014/main" id="{48771798-7D16-4167-A6F0-627E4D8C91B4}"/>
            </a:ext>
          </a:extLst>
        </xdr:cNvPr>
        <xdr:cNvPicPr>
          <a:picLocks noChangeAspect="1"/>
        </xdr:cNvPicPr>
      </xdr:nvPicPr>
      <xdr:blipFill>
        <a:blip xmlns:r="http://schemas.openxmlformats.org/officeDocument/2006/relationships" r:embed="rId1"/>
        <a:stretch>
          <a:fillRect/>
        </a:stretch>
      </xdr:blipFill>
      <xdr:spPr>
        <a:xfrm>
          <a:off x="3619499" y="422817"/>
          <a:ext cx="3219899" cy="1286054"/>
        </a:xfrm>
        <a:prstGeom prst="rect">
          <a:avLst/>
        </a:prstGeom>
      </xdr:spPr>
    </xdr:pic>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france" TargetMode="External"/><Relationship Id="rId3" Type="http://schemas.openxmlformats.org/officeDocument/2006/relationships/hyperlink" Target="https://www.bing.com/th?id=AMMS_8f636e3a9026f54a814b5a86b90d2876&amp;qlt=95" TargetMode="External"/><Relationship Id="rId7" Type="http://schemas.openxmlformats.org/officeDocument/2006/relationships/hyperlink" Target="https://www.bing.com/th?id=AMMS_b2702b4b2f92acd84b43bb4c02aaf56a&amp;qlt=95" TargetMode="External"/><Relationship Id="rId2" Type="http://schemas.openxmlformats.org/officeDocument/2006/relationships/hyperlink" Target="https://www.bing.com/images/search?form=xlimg&amp;q=germany" TargetMode="External"/><Relationship Id="rId1" Type="http://schemas.openxmlformats.org/officeDocument/2006/relationships/hyperlink" Target="https://www.bing.com/th?id=AMMS_170e62536294e690a4ae289472616a73&amp;qlt=95" TargetMode="External"/><Relationship Id="rId6" Type="http://schemas.openxmlformats.org/officeDocument/2006/relationships/hyperlink" Target="https://www.bing.com/images/search?form=xlimg&amp;q=united+states" TargetMode="External"/><Relationship Id="rId5" Type="http://schemas.openxmlformats.org/officeDocument/2006/relationships/hyperlink" Target="https://www.bing.com/th?id=AMMS_eacb69bc4c31823fb17872127a01601a&amp;qlt=95" TargetMode="External"/><Relationship Id="rId4" Type="http://schemas.openxmlformats.org/officeDocument/2006/relationships/hyperlink" Target="https://www.bing.com/images/search?form=xlimg&amp;q=ind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Srd>
</file>

<file path=xl/richData/rdarray.xml><?xml version="1.0" encoding="utf-8"?>
<arrayData xmlns="http://schemas.microsoft.com/office/spreadsheetml/2017/richdata2" count="15">
  <a r="4">
    <v t="r">25</v>
    <v t="r">26</v>
    <v t="r">27</v>
    <v t="r">27</v>
  </a>
  <a r="1">
    <v t="s">German</v>
  </a>
  <a r="16">
    <v t="r">46</v>
    <v t="r">11</v>
    <v t="r">47</v>
    <v t="r">48</v>
    <v t="r">49</v>
    <v t="r">50</v>
    <v t="s">Thuringia</v>
    <v t="r">51</v>
    <v t="r">52</v>
    <v t="r">53</v>
    <v t="r">54</v>
    <v t="r">55</v>
    <v t="r">56</v>
    <v t="r">57</v>
    <v t="r">58</v>
    <v t="r">59</v>
  </a>
  <a r="2">
    <v t="s">Central European Summer Time</v>
    <v t="s">Central European Time Zone</v>
  </a>
  <a r="10">
    <v t="r">88</v>
    <v t="r">89</v>
    <v t="r">90</v>
    <v t="r">91</v>
    <v t="r">92</v>
    <v t="r">93</v>
    <v t="r">94</v>
    <v t="r">95</v>
    <v t="r">96</v>
    <v t="r">97</v>
  </a>
  <a r="2">
    <v t="s">Hindi</v>
    <v t="s">Indian English</v>
  </a>
  <a r="35">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s">Geography of Jammu and Kashmir</v>
  </a>
  <a r="1">
    <v t="s">Indian Standard Time</v>
  </a>
  <a r="2">
    <v t="r">178</v>
    <v t="r">179</v>
  </a>
  <a r="1">
    <v t="s">None</v>
  </a>
  <a r="59">
    <v t="r">198</v>
    <v t="r">199</v>
    <v t="r">200</v>
    <v t="r">201</v>
    <v t="r">202</v>
    <v t="r">203</v>
    <v t="r">204</v>
    <v t="r">205</v>
    <v t="r">206</v>
    <v t="r">207</v>
    <v t="r">208</v>
    <v t="r">209</v>
    <v t="r">210</v>
    <v t="r">211</v>
    <v t="r">212</v>
    <v t="r">163</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r">251</v>
    <v t="r">252</v>
    <v t="r">253</v>
    <v t="r">254</v>
    <v t="r">255</v>
  </a>
  <a r="9">
    <v t="s">Chamorro Time Zone</v>
    <v t="s">Atlantic Time Zone</v>
    <v t="s">Eastern Time Zone</v>
    <v t="s">Central Time Zone</v>
    <v t="s">Mountain Time Zone</v>
    <v t="s">Pacific Time Zone</v>
    <v t="s">Alaska Time Zone</v>
    <v t="s">Hawaii-Aleutian Time Zone</v>
    <v t="s">Samoa Time Zone</v>
  </a>
  <a r="8">
    <v t="r">282</v>
    <v t="r">283</v>
    <v t="r">284</v>
    <v t="r">285</v>
    <v t="r">286</v>
    <v t="s">Jean Castex (Prime Minister)</v>
    <v t="r">287</v>
    <v t="r">288</v>
  </a>
  <a r="1">
    <v t="s">French</v>
  </a>
  <a r="132">
    <v t="r">269</v>
    <v t="r">307</v>
    <v t="r">308</v>
    <v t="s">Alsace</v>
    <v t="r">309</v>
    <v t="s">Brittany</v>
    <v t="r">310</v>
    <v t="s">Lorraine</v>
    <v t="r">311</v>
    <v t="r">312</v>
    <v t="r">313</v>
    <v t="r">314</v>
    <v t="r">315</v>
    <v t="r">316</v>
    <v t="r">317</v>
    <v t="r">318</v>
    <v t="r">319</v>
    <v t="r">320</v>
    <v t="s">Burgundy</v>
    <v t="r">321</v>
    <v t="s">Loire</v>
    <v t="r">322</v>
    <v t="s">Poitou-Charentes</v>
    <v t="r">323</v>
    <v t="r">324</v>
    <v t="r">325</v>
    <v t="r">326</v>
    <v t="r">327</v>
    <v t="r">328</v>
    <v t="s">Picardy</v>
    <v t="r">329</v>
    <v t="s">Limousin</v>
    <v t="r">330</v>
    <v t="r">331</v>
    <v t="s">Auvergne</v>
    <v t="r">332</v>
    <v t="r">333</v>
    <v t="r">334</v>
    <v t="s">Franche-Comté</v>
    <v t="s">Rhône-Alpes</v>
    <v t="r">335</v>
    <v t="s">Midi-Pyrénées</v>
    <v t="r">336</v>
    <v t="r">337</v>
    <v t="r">338</v>
    <v t="r">339</v>
    <v t="r">340</v>
    <v t="s">Languedoc-Roussillon</v>
    <v t="s">Nord-Pas-de-Calais</v>
    <v t="r">341</v>
    <v t="s">Aquitaine</v>
    <v t="r">342</v>
    <v t="r">343</v>
    <v t="r">344</v>
    <v t="r">345</v>
    <v t="r">346</v>
    <v t="r">347</v>
    <v t="r">348</v>
    <v t="r">349</v>
    <v t="r">350</v>
    <v t="r">351</v>
    <v t="r">352</v>
    <v t="r">353</v>
    <v t="r">354</v>
    <v t="r">355</v>
    <v t="r">356</v>
    <v t="r">357</v>
    <v t="r">358</v>
    <v t="r">359</v>
    <v t="r">360</v>
    <v t="r">361</v>
    <v t="r">362</v>
    <v t="r">363</v>
    <v t="r">364</v>
    <v t="r">365</v>
    <v t="r">366</v>
    <v t="r">367</v>
    <v t="r">368</v>
    <v t="r">369</v>
    <v t="r">370</v>
    <v t="r">371</v>
    <v t="r">372</v>
    <v t="r">373</v>
    <v t="r">374</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s">Upper Normandy</v>
    <v t="s">Lower Normandy</v>
    <v t="r">414</v>
    <v t="r">415</v>
    <v t="r">416</v>
    <v t="r">417</v>
    <v t="r">418</v>
    <v t="r">419</v>
    <v t="s">Champagne-Ardenne</v>
  </a>
</arrayData>
</file>

<file path=xl/richData/rdrichvalue.xml><?xml version="1.0" encoding="utf-8"?>
<rvData xmlns="http://schemas.microsoft.com/office/spreadsheetml/2017/richdata" count="427">
  <rv s="0">
    <v>13</v>
    <v>0</v>
  </rv>
  <rv s="0">
    <v>8</v>
    <v>0</v>
  </rv>
  <rv s="0">
    <v>12</v>
    <v>0</v>
  </rv>
  <rv s="0">
    <v>13</v>
    <v>3</v>
  </rv>
  <rv s="1">
    <v>0</v>
    <v>8</v>
    <v>4</v>
    <v>1</v>
  </rv>
  <rv s="2">
    <v>536870912</v>
    <v>Germany</v>
    <v>75c62d8e-1449-4e4d-b188-d9e88f878dd9</v>
    <v>en-IN</v>
    <v>Map</v>
  </rv>
  <rv s="3">
    <fb>0.47678612319670299</fb>
    <v>28</v>
  </rv>
  <rv s="3">
    <fb>357022</fb>
    <v>29</v>
  </rv>
  <rv s="3">
    <fb>180000</fb>
    <v>29</v>
  </rv>
  <rv s="3">
    <fb>9.5</fb>
    <v>30</v>
  </rv>
  <rv s="3">
    <fb>49</fb>
    <v>31</v>
  </rv>
  <rv s="2">
    <v>536870912</v>
    <v>Berlin</v>
    <v>42784943-7c23-7672-5527-06f89b965cdf</v>
    <v>en-IN</v>
    <v>Map</v>
  </rv>
  <rv s="3">
    <fb>727972.84</fb>
    <v>29</v>
  </rv>
  <rv s="3">
    <fb>112.854887342124</fb>
    <v>32</v>
  </rv>
  <rv s="3">
    <fb>1.4456670146976E-2</fb>
    <v>28</v>
  </rv>
  <rv s="3">
    <fb>7035.4829747167596</fb>
    <v>29</v>
  </rv>
  <rv s="3">
    <fb>1.56</fb>
    <v>30</v>
  </rv>
  <rv s="3">
    <fb>0.326912067781085</fb>
    <v>28</v>
  </rv>
  <rv s="3">
    <fb>78.862551056754995</fb>
    <v>33</v>
  </rv>
  <rv s="3">
    <fb>1.39</fb>
    <v>34</v>
  </rv>
  <rv s="3">
    <fb>3845630030823.52</fb>
    <v>35</v>
  </rv>
  <rv s="3">
    <fb>1.0402236</fb>
    <v>28</v>
  </rv>
  <rv s="3">
    <fb>0.70246649999999999</fb>
    <v>28</v>
  </rv>
  <rv s="4">
    <v>0</v>
    <v>26</v>
    <v>36</v>
    <v>0</v>
    <v>Image of Germany</v>
  </rv>
  <rv s="3">
    <fb>3.1</fb>
    <v>33</v>
  </rv>
  <rv s="2">
    <v>805306368</v>
    <v>Olaf Scholz (Chancellor)</v>
    <v>d327207b-5560-1fae-17a8-4bc95203ea8e</v>
    <v>en-IN</v>
    <v>Generic</v>
  </rv>
  <rv s="2">
    <v>805306368</v>
    <v>Peter Altmaier (Minister)</v>
    <v>3d95f70d-7234-720a-54cb-ed3fa7fffd7f</v>
    <v>en-IN</v>
    <v>Generic</v>
  </rv>
  <rv s="2">
    <v>805306368</v>
    <v>Frank-Walter Steinmeier (President)</v>
    <v>a6d595f9-116c-57de-2b35-48e9bde9f83d</v>
    <v>en-IN</v>
    <v>Generic</v>
  </rv>
  <rv s="5">
    <v>0</v>
  </rv>
  <rv s="6">
    <v>https://www.bing.com/search?q=germany&amp;form=skydnc</v>
    <v>Learn more on Bing</v>
  </rv>
  <rv s="3">
    <fb>80.892682926829295</fb>
    <v>33</v>
  </rv>
  <rv s="3">
    <fb>2098173930000</fb>
    <v>35</v>
  </rv>
  <rv s="3">
    <fb>7</fb>
    <v>33</v>
  </rv>
  <rv s="3">
    <fb>9.99</fb>
    <v>34</v>
  </rv>
  <rv s="5">
    <v>1</v>
  </rv>
  <rv s="3">
    <fb>0.12528421940000001</fb>
    <v>28</v>
  </rv>
  <rv s="3">
    <fb>4.2488000000000001</fb>
    <v>30</v>
  </rv>
  <rv s="3">
    <fb>83132799</fb>
    <v>29</v>
  </rv>
  <rv s="3">
    <fb>0.22800000000000001</fb>
    <v>28</v>
  </rv>
  <rv s="3">
    <fb>0.24600000000000002</fb>
    <v>28</v>
  </rv>
  <rv s="3">
    <fb>0.39600000000000002</fb>
    <v>28</v>
  </rv>
  <rv s="3">
    <fb>2.8999999999999998E-2</fb>
    <v>28</v>
  </rv>
  <rv s="3">
    <fb>7.5999999999999998E-2</fb>
    <v>28</v>
  </rv>
  <rv s="3">
    <fb>0.128</fb>
    <v>28</v>
  </rv>
  <rv s="3">
    <fb>0.17100000000000001</fb>
    <v>28</v>
  </rv>
  <rv s="3">
    <fb>0.60811000823974604</fb>
    <v>28</v>
  </rv>
  <rv s="2">
    <v>536870912</v>
    <v>Hamburg</v>
    <v>0937ec8c-54f7-94c7-d7b8-0ea8c6cfce6f</v>
    <v>en-IN</v>
    <v>Map</v>
  </rv>
  <rv s="2">
    <v>536870912</v>
    <v>Bavaria</v>
    <v>e4f7e69f-e1bc-189a-d23d-b2ecee6a88d5</v>
    <v>en-IN</v>
    <v>Map</v>
  </rv>
  <rv s="2">
    <v>536870912</v>
    <v>Brandenburg</v>
    <v>c841173c-24ae-1249-8be1-c2ff2ec02111</v>
    <v>en-IN</v>
    <v>Map</v>
  </rv>
  <rv s="2">
    <v>536870912</v>
    <v>Saxony</v>
    <v>db04ed86-d227-952f-dbae-2881e92d2d0a</v>
    <v>en-IN</v>
    <v>Map</v>
  </rv>
  <rv s="2">
    <v>536870912</v>
    <v>Saarland</v>
    <v>077b3058-0078-d492-aee0-52b8d21ee39e</v>
    <v>en-IN</v>
    <v>Map</v>
  </rv>
  <rv s="2">
    <v>536870912</v>
    <v>Schleswig-Holstein</v>
    <v>6dde426c-96c7-18bd-f4e1-b41b7575557a</v>
    <v>en-IN</v>
    <v>Map</v>
  </rv>
  <rv s="2">
    <v>536870912</v>
    <v>Baden-Württemberg</v>
    <v>e4767d1d-15fd-a8bd-1fcd-f8214d3c189f</v>
    <v>en-IN</v>
    <v>Map</v>
  </rv>
  <rv s="2">
    <v>536870912</v>
    <v>North Rhine-Westphalia</v>
    <v>7192ac29-308b-9018-2da7-1d16b5afb233</v>
    <v>en-IN</v>
    <v>Map</v>
  </rv>
  <rv s="2">
    <v>536870912</v>
    <v>Lower Saxony</v>
    <v>c91589e2-9db8-e9f2-b60d-1000c3502bc2</v>
    <v>en-IN</v>
    <v>Map</v>
  </rv>
  <rv s="2">
    <v>536870912</v>
    <v>Mecklenburg-Vorpommern</v>
    <v>b0adc1b4-6fe2-3ad0-81e1-78c9ba53cedb</v>
    <v>en-IN</v>
    <v>Map</v>
  </rv>
  <rv s="2">
    <v>536870912</v>
    <v>Saxony-Anhalt</v>
    <v>6af91c75-020d-7d63-0e2d-ab73f9f73280</v>
    <v>en-IN</v>
    <v>Map</v>
  </rv>
  <rv s="2">
    <v>536870912</v>
    <v>Rhineland-Palatinate</v>
    <v>b2634da1-26f3-4709-d63d-9f9489a33d9c</v>
    <v>en-IN</v>
    <v>Map</v>
  </rv>
  <rv s="2">
    <v>536870912</v>
    <v>Hesse</v>
    <v>90fbe078-3753-40db-ff12-40aa58e76c5f</v>
    <v>en-IN</v>
    <v>Map</v>
  </rv>
  <rv s="2">
    <v>536870912</v>
    <v>Bremen</v>
    <v>70a6262d-6ded-6a1a-8a3d-e24538d50a05</v>
    <v>en-IN</v>
    <v>Map</v>
  </rv>
  <rv s="5">
    <v>2</v>
  </rv>
  <rv s="3">
    <fb>0.11505903952014901</fb>
    <v>28</v>
  </rv>
  <rv s="5">
    <v>3</v>
  </rv>
  <rv s="3">
    <fb>0.48799999999999999</fb>
    <v>28</v>
  </rv>
  <rv s="3">
    <fb>3.0429999828338602E-2</fb>
    <v>37</v>
  </rv>
  <rv s="3">
    <fb>64324835</fb>
    <v>29</v>
  </rv>
  <rv s="7">
    <v>#VALUE!</v>
    <v>en-IN</v>
    <v>75c62d8e-1449-4e4d-b188-d9e88f878dd9</v>
    <v>536870912</v>
    <v>1</v>
    <v>20</v>
    <v>21</v>
    <v>Germany</v>
    <v>24</v>
    <v>25</v>
    <v>Map</v>
    <v>26</v>
    <v>27</v>
    <v>DE</v>
    <v>6</v>
    <v>7</v>
    <v>8</v>
    <v>9</v>
    <v>10</v>
    <v>11</v>
    <v>12</v>
    <v>13</v>
    <v>14</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It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15</v>
    <v>16</v>
    <v>17</v>
    <v>18</v>
    <v>19</v>
    <v>20</v>
    <v>21</v>
    <v>22</v>
    <v>23</v>
    <v>24</v>
    <v>11</v>
    <v>28</v>
    <v>29</v>
    <v>30</v>
    <v>31</v>
    <v>32</v>
    <v>33</v>
    <v>Germany</v>
    <v>Deutschlandlied</v>
    <v>34</v>
    <v>Federal Republic of Germany</v>
    <v>35</v>
    <v>36</v>
    <v>37</v>
    <v>38</v>
    <v>39</v>
    <v>40</v>
    <v>41</v>
    <v>42</v>
    <v>43</v>
    <v>44</v>
    <v>45</v>
    <v>60</v>
    <v>61</v>
    <v>62</v>
    <v>63</v>
    <v>64</v>
    <v>Germany</v>
    <v>65</v>
    <v>mdp/vdpid/94</v>
  </rv>
  <rv s="2">
    <v>536870912</v>
    <v>India</v>
    <v>85fa63d3-9596-adb9-b4eb-502273d84f56</v>
    <v>en-IN</v>
    <v>Map</v>
  </rv>
  <rv s="3">
    <fb>0.60447196445568596</fb>
    <v>28</v>
  </rv>
  <rv s="3">
    <fb>3287263</fb>
    <v>29</v>
  </rv>
  <rv s="3">
    <fb>3031000</fb>
    <v>29</v>
  </rv>
  <rv s="3">
    <fb>17.856999999999999</fb>
    <v>30</v>
  </rv>
  <rv s="3">
    <fb>91</fb>
    <v>31</v>
  </rv>
  <rv s="2">
    <v>536870912</v>
    <v>New Delhi</v>
    <v>b474d3c7-a39a-d5ba-7426-18e00042f03e</v>
    <v>en-IN</v>
    <v>Map</v>
  </rv>
  <rv s="3">
    <fb>2407671.5260000001</fb>
    <v>29</v>
  </rv>
  <rv s="3">
    <fb>180.43581241118</fb>
    <v>32</v>
  </rv>
  <rv s="3">
    <fb>7.6596947427925291E-2</fb>
    <v>28</v>
  </rv>
  <rv s="3">
    <fb>804.51422808927896</fb>
    <v>29</v>
  </rv>
  <rv s="3">
    <fb>2.222</fb>
    <v>30</v>
  </rv>
  <rv s="3">
    <fb>0.23833121474746</fb>
    <v>28</v>
  </rv>
  <rv s="3">
    <fb>73.576979087800794</fb>
    <v>33</v>
  </rv>
  <rv s="3">
    <fb>0.97</fb>
    <v>34</v>
  </rv>
  <rv s="3">
    <fb>2611000000000.0098</fb>
    <v>35</v>
  </rv>
  <rv s="3">
    <fb>1.1295785999999999</fb>
    <v>28</v>
  </rv>
  <rv s="3">
    <fb>0.28060550000000001</fb>
    <v>28</v>
  </rv>
  <rv s="4">
    <v>1</v>
    <v>26</v>
    <v>48</v>
    <v>0</v>
    <v>Image of India</v>
  </rv>
  <rv s="3">
    <fb>29.9</fb>
    <v>33</v>
  </rv>
  <rv s="2">
    <v>536870912</v>
    <v>Kurebhar</v>
    <v>569c78c5-65db-1b70-c201-09e40a0ec28e</v>
    <v>en-IN</v>
    <v>Map</v>
  </rv>
  <rv s="2">
    <v>805306368</v>
    <v>Ram Nath Kovind (President)</v>
    <v>a42f5c17-4611-c316-bfe4-c2c9b57841b4</v>
    <v>en-IN</v>
    <v>Generic</v>
  </rv>
  <rv s="2">
    <v>805306368</v>
    <v>Amit Shah (Minister)</v>
    <v>2d9a8abc-8fa4-620b-cf5f-c5c212f38516</v>
    <v>en-IN</v>
    <v>Generic</v>
  </rv>
  <rv s="2">
    <v>805306368</v>
    <v>Smriti Irani (Minister)</v>
    <v>07b03f43-2af0-f150-1933-2c74e7a63b0a</v>
    <v>en-IN</v>
    <v>Generic</v>
  </rv>
  <rv s="2">
    <v>805306368</v>
    <v>Mahendra Nath Pandey (Minister)</v>
    <v>fcb8bc0a-59ba-26c3-5fac-7f3bcec1d3ab</v>
    <v>en-IN</v>
    <v>Generic</v>
  </rv>
  <rv s="2">
    <v>805306368</v>
    <v>Rajnath Singh (Minister)</v>
    <v>7dd7d84c-a149-b920-f49d-043dc1e0de75</v>
    <v>en-IN</v>
    <v>Generic</v>
  </rv>
  <rv s="2">
    <v>805306368</v>
    <v>Nirmala Sitharaman (Minister)</v>
    <v>2f88c75b-5285-dbaf-1376-14da212339a3</v>
    <v>en-IN</v>
    <v>Generic</v>
  </rv>
  <rv s="2">
    <v>805306368</v>
    <v>Subrahmanyam Jaishankar (Minister)</v>
    <v>11b3306b-7a3f-4e42-9df9-6c5ceee18ef9</v>
    <v>en-IN</v>
    <v>Generic</v>
  </rv>
  <rv s="2">
    <v>805306368</v>
    <v>Arjun Munda (Minister)</v>
    <v>40445594-35c2-fe65-cbad-296daad999dc</v>
    <v>en-IN</v>
    <v>Generic</v>
  </rv>
  <rv s="2">
    <v>805306368</v>
    <v>Ravi Shankar Prasad (Minister)</v>
    <v>45141aa8-42a8-9ec1-ad7f-fb3f6f83b047</v>
    <v>en-IN</v>
    <v>Generic</v>
  </rv>
  <rv s="2">
    <v>805306368</v>
    <v>Piyush Goyal (Minister)</v>
    <v>9cf6adbd-c797-d4e0-b6bb-7a409e789cb3</v>
    <v>en-IN</v>
    <v>Generic</v>
  </rv>
  <rv s="5">
    <v>4</v>
  </rv>
  <rv s="6">
    <v>https://www.bing.com/search?q=india&amp;form=skydnc</v>
    <v>Learn more on Bing</v>
  </rv>
  <rv s="3">
    <fb>69.415999999999997</fb>
    <v>33</v>
  </rv>
  <rv s="3">
    <fb>2179781240000</fb>
    <v>35</v>
  </rv>
  <rv s="3">
    <fb>145</fb>
    <v>33</v>
  </rv>
  <rv s="3">
    <fb>0.3</fb>
    <v>34</v>
  </rv>
  <rv s="5">
    <v>5</v>
  </rv>
  <rv s="3">
    <fb>0.65060906480000003</fb>
    <v>28</v>
  </rv>
  <rv s="3">
    <fb>0.85709999999999997</fb>
    <v>30</v>
  </rv>
  <rv s="3">
    <fb>1366417754</fb>
    <v>29</v>
  </rv>
  <rv s="3">
    <fb>0.20300000000000001</fb>
    <v>28</v>
  </rv>
  <rv s="3">
    <fb>0.317</fb>
    <v>28</v>
  </rv>
  <rv s="3">
    <fb>0.46200000000000002</fb>
    <v>28</v>
  </rv>
  <rv s="3">
    <fb>3.3000000000000002E-2</fb>
    <v>28</v>
  </rv>
  <rv s="3">
    <fb>7.6999999999999999E-2</fb>
    <v>28</v>
  </rv>
  <rv s="3">
    <fb>0.111</fb>
    <v>28</v>
  </rv>
  <rv s="3">
    <fb>0.14699999999999999</fb>
    <v>28</v>
  </rv>
  <rv s="3">
    <fb>0.49292999267578097</fb>
    <v>28</v>
  </rv>
  <rv s="2">
    <v>536870912</v>
    <v>Tamil Nadu</v>
    <v>6e3e5a82-8737-a613-1d99-0b4d68370109</v>
    <v>en-IN</v>
    <v>Map</v>
  </rv>
  <rv s="2">
    <v>536870912</v>
    <v>Andaman and Nicobar Islands</v>
    <v>0543bce3-574a-8949-ac01-944cd0418886</v>
    <v>en-IN</v>
    <v>Map</v>
  </rv>
  <rv s="2">
    <v>536870912</v>
    <v>Uttar Pradesh</v>
    <v>f624b656-1585-9836-7a98-128016c67d52</v>
    <v>en-IN</v>
    <v>Map</v>
  </rv>
  <rv s="2">
    <v>536870912</v>
    <v>Punjab</v>
    <v>d98d08e1-818e-a7ba-30a5-4637a11eec3e</v>
    <v>en-IN</v>
    <v>Map</v>
  </rv>
  <rv s="2">
    <v>536870912</v>
    <v>Arunachal Pradesh</v>
    <v>c2da5cc2-b1a0-f17a-707d-e5067136b9e9</v>
    <v>en-IN</v>
    <v>Map</v>
  </rv>
  <rv s="2">
    <v>536870912</v>
    <v>West Bengal</v>
    <v>067d886f-4d7d-8889-c8c7-d54e2dbc1cb8</v>
    <v>en-IN</v>
    <v>Map</v>
  </rv>
  <rv s="2">
    <v>536870912</v>
    <v>Goa</v>
    <v>d9bda1c6-a2c4-994c-5335-195386cef40a</v>
    <v>en-IN</v>
    <v>Map</v>
  </rv>
  <rv s="2">
    <v>536870912</v>
    <v>Delhi</v>
    <v>275e8ab8-7bd0-4633-9c89-0133be92e587</v>
    <v>en-IN</v>
    <v>Map</v>
  </rv>
  <rv s="2">
    <v>536870912</v>
    <v>Gujarat</v>
    <v>c70b768e-21ab-4f53-a356-564e8da2291e</v>
    <v>en-IN</v>
    <v>Map</v>
  </rv>
  <rv s="2">
    <v>536870912</v>
    <v>Andhra Pradesh</v>
    <v>9e3a52bb-38ae-c817-5cd2-7a8dd2a4c0e5</v>
    <v>en-IN</v>
    <v>Map</v>
  </rv>
  <rv s="2">
    <v>536870912</v>
    <v>Uttarakhand</v>
    <v>41a39bbc-6b82-df10-b345-3afffff3985d</v>
    <v>en-IN</v>
    <v>Map</v>
  </rv>
  <rv s="2">
    <v>536870912</v>
    <v>Kerala</v>
    <v>9d932c0c-d3e6-abbd-5274-6b53036ca764</v>
    <v>en-IN</v>
    <v>Map</v>
  </rv>
  <rv s="2">
    <v>536870912</v>
    <v>Rajasthan</v>
    <v>58d414c6-9557-d15b-60ff-52f256e32345</v>
    <v>en-IN</v>
    <v>Map</v>
  </rv>
  <rv s="2">
    <v>536870912</v>
    <v>Maharashtra</v>
    <v>8e20e4dc-1423-75a9-a049-5e500370aafa</v>
    <v>en-IN</v>
    <v>Map</v>
  </rv>
  <rv s="2">
    <v>536870912</v>
    <v>Chandigarh</v>
    <v>10beaf9e-bdab-00b9-8037-79ffe16cf357</v>
    <v>en-IN</v>
    <v>Map</v>
  </rv>
  <rv s="2">
    <v>536870912</v>
    <v>Madhya Pradesh</v>
    <v>bcbcd891-852b-6dac-1671-8d00b9eae5ea</v>
    <v>en-IN</v>
    <v>Map</v>
  </rv>
  <rv s="2">
    <v>536870912</v>
    <v>Bihar</v>
    <v>e402c108-ade8-40dd-b6d7-f36882e8e3e3</v>
    <v>en-IN</v>
    <v>Map</v>
  </rv>
  <rv s="2">
    <v>536870912</v>
    <v>Manipur</v>
    <v>774dc6a3-56a4-d8f3-26d2-6e2536af50a5</v>
    <v>en-IN</v>
    <v>Map</v>
  </rv>
  <rv s="2">
    <v>536870912</v>
    <v>Karnataka</v>
    <v>216903eb-bbc1-497e-b914-8eb69db6f747</v>
    <v>en-IN</v>
    <v>Map</v>
  </rv>
  <rv s="2">
    <v>536870912</v>
    <v>Assam</v>
    <v>a9d4e5df-f559-c28f-dc41-7c72a82dfaf7</v>
    <v>en-IN</v>
    <v>Map</v>
  </rv>
  <rv s="2">
    <v>536870912</v>
    <v>Odisha</v>
    <v>becca699-9820-c027-8e14-b5840348a600</v>
    <v>en-IN</v>
    <v>Map</v>
  </rv>
  <rv s="2">
    <v>536870912</v>
    <v>Sikkim</v>
    <v>aa8e9a23-8c5b-d667-7f28-62e9ce93f9bd</v>
    <v>en-IN</v>
    <v>Map</v>
  </rv>
  <rv s="2">
    <v>536870912</v>
    <v>Nagaland</v>
    <v>9097c945-eb0e-f294-cb7f-43ad572c6903</v>
    <v>en-IN</v>
    <v>Map</v>
  </rv>
  <rv s="2">
    <v>536870912</v>
    <v>Haryana</v>
    <v>f50b36c9-0e06-9b0a-b657-100ebb295bb1</v>
    <v>en-IN</v>
    <v>Map</v>
  </rv>
  <rv s="2">
    <v>536870912</v>
    <v>Chhattisgarh</v>
    <v>91e8d1d3-b929-8697-13f5-91241ae0d1b6</v>
    <v>en-IN</v>
    <v>Map</v>
  </rv>
  <rv s="2">
    <v>536870912</v>
    <v>Mizoram</v>
    <v>a1dcfd92-e2ab-1111-48a2-8c885ebd1155</v>
    <v>en-IN</v>
    <v>Map</v>
  </rv>
  <rv s="2">
    <v>536870912</v>
    <v>Tripura</v>
    <v>a7fa8608-5e0d-f0d4-37a2-b87e3fe2b039</v>
    <v>en-IN</v>
    <v>Map</v>
  </rv>
  <rv s="2">
    <v>536870912</v>
    <v>Telangana</v>
    <v>19abdc7d-29ea-4ed5-99d8-3a1d7bc90b05</v>
    <v>en-IN</v>
    <v>Map</v>
  </rv>
  <rv s="2">
    <v>536870912</v>
    <v>Himachal Pradesh</v>
    <v>0e213229-adc2-378d-f093-949050fffa34</v>
    <v>en-IN</v>
    <v>Map</v>
  </rv>
  <rv s="2">
    <v>536870912</v>
    <v>Meghalaya</v>
    <v>b317786c-1e28-16cc-03ca-835f315a094d</v>
    <v>en-IN</v>
    <v>Map</v>
  </rv>
  <rv s="2">
    <v>536870912</v>
    <v>Jharkhand</v>
    <v>9cf33868-3d76-c243-1cd3-91dda44b77e3</v>
    <v>en-IN</v>
    <v>Map</v>
  </rv>
  <rv s="2">
    <v>536870912</v>
    <v>Lakshadweep</v>
    <v>90dcf823-b8a7-5ca7-11dd-dcf29ea357f2</v>
    <v>en-IN</v>
    <v>Map</v>
  </rv>
  <rv s="2">
    <v>536870912</v>
    <v>Dadra and Nagar Haveli</v>
    <v>15bc8541-5d7a-066b-4d9b-31821cb3f94e</v>
    <v>en-IN</v>
    <v>Map</v>
  </rv>
  <rv s="2">
    <v>536870912</v>
    <v>Daman and Diu</v>
    <v>6cc5ae73-aac4-1afd-9be5-2199d168555a</v>
    <v>en-IN</v>
    <v>Map</v>
  </rv>
  <rv s="5">
    <v>6</v>
  </rv>
  <rv s="3">
    <fb>0.111799218352875</fb>
    <v>28</v>
  </rv>
  <rv s="5">
    <v>7</v>
  </rv>
  <rv s="3">
    <fb>0.49700000000000005</fb>
    <v>28</v>
  </rv>
  <rv s="3">
    <fb>5.35500001907349E-2</fb>
    <v>37</v>
  </rv>
  <rv s="3">
    <fb>471031528</fb>
    <v>29</v>
  </rv>
  <rv s="7">
    <v>#VALUE!</v>
    <v>en-IN</v>
    <v>85fa63d3-9596-adb9-b4eb-502273d84f56</v>
    <v>536870912</v>
    <v>1</v>
    <v>46</v>
    <v>21</v>
    <v>India</v>
    <v>24</v>
    <v>25</v>
    <v>Map</v>
    <v>26</v>
    <v>47</v>
    <v>IN</v>
    <v>68</v>
    <v>69</v>
    <v>70</v>
    <v>71</v>
    <v>72</v>
    <v>73</v>
    <v>74</v>
    <v>75</v>
    <v>76</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77</v>
    <v>78</v>
    <v>79</v>
    <v>80</v>
    <v>81</v>
    <v>82</v>
    <v>83</v>
    <v>84</v>
    <v>85</v>
    <v>86</v>
    <v>87</v>
    <v>98</v>
    <v>99</v>
    <v>100</v>
    <v>101</v>
    <v>102</v>
    <v>103</v>
    <v>India</v>
    <v>Jana Gana Mana</v>
    <v>104</v>
    <v>Republic of India</v>
    <v>105</v>
    <v>106</v>
    <v>107</v>
    <v>108</v>
    <v>109</v>
    <v>110</v>
    <v>111</v>
    <v>112</v>
    <v>113</v>
    <v>114</v>
    <v>115</v>
    <v>150</v>
    <v>151</v>
    <v>152</v>
    <v>153</v>
    <v>154</v>
    <v>India</v>
    <v>155</v>
    <v>mdp/vdpid/113</v>
  </rv>
  <rv s="2">
    <v>536870912</v>
    <v>United States</v>
    <v>5232ed96-85b1-2edb-12c6-63e6c597a1de</v>
    <v>en-IN</v>
    <v>Map</v>
  </rv>
  <rv s="3">
    <fb>0.44369067999501505</fb>
    <v>28</v>
  </rv>
  <rv s="3">
    <fb>9833517</fb>
    <v>29</v>
  </rv>
  <rv s="3">
    <fb>1359000</fb>
    <v>29</v>
  </rv>
  <rv s="3">
    <fb>11.6</fb>
    <v>30</v>
  </rv>
  <rv s="3">
    <fb>1</fb>
    <v>31</v>
  </rv>
  <rv s="2">
    <v>536870912</v>
    <v>Washington, D.C.</v>
    <v>216726d1-8987-06d3-5eff-823da05c3d3c</v>
    <v>en-IN</v>
    <v>Map</v>
  </rv>
  <rv s="3">
    <fb>5006302.0769999996</fb>
    <v>29</v>
  </rv>
  <rv s="3">
    <fb>117.244195476228</fb>
    <v>32</v>
  </rv>
  <rv s="3">
    <fb>1.8122100752601501E-2</fb>
    <v>28</v>
  </rv>
  <rv s="3">
    <fb>12993.961824772699</fb>
    <v>29</v>
  </rv>
  <rv s="3">
    <fb>1.7295</fb>
    <v>30</v>
  </rv>
  <rv s="3">
    <fb>0.339297856663409</fb>
    <v>28</v>
  </rv>
  <rv s="3">
    <fb>82.427828245269197</fb>
    <v>33</v>
  </rv>
  <rv s="3">
    <fb>0.71</fb>
    <v>34</v>
  </rv>
  <rv s="3">
    <fb>22940000000000</fb>
    <v>35</v>
  </rv>
  <rv s="3">
    <fb>1.0182144</fb>
    <v>28</v>
  </rv>
  <rv s="3">
    <fb>0.88167390000000001</fb>
    <v>28</v>
  </rv>
  <rv s="4">
    <v>2</v>
    <v>26</v>
    <v>60</v>
    <v>0</v>
    <v>Image of United States</v>
  </rv>
  <rv s="3">
    <fb>5.6</fb>
    <v>33</v>
  </rv>
  <rv s="2">
    <v>536870912</v>
    <v>Sugar Creek Township</v>
    <v>a12d7f5a-c35e-fca0-1348-230e9e9bee31</v>
    <v>en-IN</v>
    <v>Map</v>
  </rv>
  <rv s="2">
    <v>805306368</v>
    <v>Joe Biden (President)</v>
    <v>cad484f9-be75-7a78-12dd-16233f823cd7</v>
    <v>en-IN</v>
    <v>Generic</v>
  </rv>
  <rv s="2">
    <v>805306368</v>
    <v>Kamala Harris (Vice President)</v>
    <v>ef5cf66f-32b7-7271-286a-8e8313eda5c5</v>
    <v>en-IN</v>
    <v>Generic</v>
  </rv>
  <rv s="5">
    <v>8</v>
  </rv>
  <rv s="6">
    <v>https://www.bing.com/search?q=united+states&amp;form=skydnc</v>
    <v>Learn more on Bing</v>
  </rv>
  <rv s="3">
    <fb>78.539024390243895</fb>
    <v>33</v>
  </rv>
  <rv s="3">
    <fb>30436313050000</fb>
    <v>35</v>
  </rv>
  <rv s="3">
    <fb>19</fb>
    <v>33</v>
  </rv>
  <rv s="3">
    <fb>7.25</fb>
    <v>34</v>
  </rv>
  <rv s="5">
    <v>9</v>
  </rv>
  <rv s="3">
    <fb>0.1108387988</fb>
    <v>28</v>
  </rv>
  <rv s="3">
    <fb>2.6120000000000001</fb>
    <v>30</v>
  </rv>
  <rv s="3">
    <fb>328239523</fb>
    <v>29</v>
  </rv>
  <rv s="3">
    <fb>0.22600000000000001</fb>
    <v>28</v>
  </rv>
  <rv s="3">
    <fb>0.30499999999999999</fb>
    <v>28</v>
  </rv>
  <rv s="3">
    <fb>0.46799999999999997</fb>
    <v>28</v>
  </rv>
  <rv s="3">
    <fb>1.7000000000000001E-2</fb>
    <v>28</v>
  </rv>
  <rv s="3">
    <fb>5.0999999999999997E-2</fb>
    <v>28</v>
  </rv>
  <rv s="3">
    <fb>0.10300000000000001</fb>
    <v>28</v>
  </rv>
  <rv s="3">
    <fb>0.153</fb>
    <v>28</v>
  </rv>
  <rv s="3">
    <fb>0.62048999786377002</fb>
    <v>28</v>
  </rv>
  <rv s="2">
    <v>536870912</v>
    <v>New York</v>
    <v>caeb7b9a-f5d7-4686-8fb5-cf7628296b13</v>
    <v>en-IN</v>
    <v>Map</v>
  </rv>
  <rv s="2">
    <v>536870912</v>
    <v>Washington</v>
    <v>e8a0d824-4c94-2f90-256a-a6adfa28f789</v>
    <v>en-IN</v>
    <v>Map</v>
  </rv>
  <rv s="2">
    <v>536870912</v>
    <v>Washington</v>
    <v>982ad551-fd5d-45df-bd70-bf704dd576e4</v>
    <v>en-IN</v>
    <v>Map</v>
  </rv>
  <rv s="2">
    <v>536870912</v>
    <v>New York</v>
    <v>60d5dc2b-c915-460b-b722-c9e3485499ca</v>
    <v>en-IN</v>
    <v>Map</v>
  </rv>
  <rv s="2">
    <v>536870912</v>
    <v>New Jersey</v>
    <v>05277898-b62b-4878-8632-09d29756a2ff</v>
    <v>en-IN</v>
    <v>Map</v>
  </rv>
  <rv s="2">
    <v>536870912</v>
    <v>Minnesota</v>
    <v>77f97f6f-7e93-46e5-b486-6198effe8dea</v>
    <v>en-IN</v>
    <v>Map</v>
  </rv>
  <rv s="2">
    <v>536870912</v>
    <v>South Carolina</v>
    <v>810015e8-b10b-4232-9e2c-de87a67bd26e</v>
    <v>en-IN</v>
    <v>Map</v>
  </rv>
  <rv s="2">
    <v>536870912</v>
    <v>Missouri</v>
    <v>6185f8cb-44e1-4da6-9bf0-b75286aeb591</v>
    <v>en-IN</v>
    <v>Map</v>
  </rv>
  <rv s="2">
    <v>536870912</v>
    <v>Nevada</v>
    <v>c2157d7e-617e-4517-80f8-1b08113afc14</v>
    <v>en-IN</v>
    <v>Map</v>
  </rv>
  <rv s="2">
    <v>536870912</v>
    <v>Kentucky</v>
    <v>108dfd18-4626-481a-8dfa-18f64e6eac84</v>
    <v>en-IN</v>
    <v>Map</v>
  </rv>
  <rv s="2">
    <v>536870912</v>
    <v>Louisiana</v>
    <v>0ca1e87f-e2f6-43fb-8deb-d22bd09a9cae</v>
    <v>en-IN</v>
    <v>Map</v>
  </rv>
  <rv s="2">
    <v>536870912</v>
    <v>Michigan</v>
    <v>162411c2-b757-495d-aa81-93942fae2f7e</v>
    <v>en-IN</v>
    <v>Map</v>
  </rv>
  <rv s="2">
    <v>536870912</v>
    <v>Pennsylvania</v>
    <v>6304580e-c803-4266-818a-971619176547</v>
    <v>en-IN</v>
    <v>Map</v>
  </rv>
  <rv s="2">
    <v>536870912</v>
    <v>Alaska</v>
    <v>31c4c7a1-54e7-4306-ac9b-f1b02e85bda5</v>
    <v>en-IN</v>
    <v>Map</v>
  </rv>
  <rv s="2">
    <v>536870912</v>
    <v>Texas</v>
    <v>00a23ccd-3344-461c-8b9f-c2bb55be5815</v>
    <v>en-IN</v>
    <v>Map</v>
  </rv>
  <rv s="2">
    <v>536870912</v>
    <v>California</v>
    <v>3009d91d-d582-4c34-85ba-772ba09e5be1</v>
    <v>en-IN</v>
    <v>Map</v>
  </rv>
  <rv s="2">
    <v>536870912</v>
    <v>Iowa</v>
    <v>77850824-b07a-487a-af58-37f9949afc27</v>
    <v>en-IN</v>
    <v>Map</v>
  </rv>
  <rv s="2">
    <v>536870912</v>
    <v>North Dakota</v>
    <v>77fbc744-3efe-4aa9-9e8e-f8034f06b941</v>
    <v>en-IN</v>
    <v>Map</v>
  </rv>
  <rv s="2">
    <v>536870912</v>
    <v>Oregon</v>
    <v>cacd36fd-7c62-43e2-a632-64a2a1811933</v>
    <v>en-IN</v>
    <v>Map</v>
  </rv>
  <rv s="2">
    <v>536870912</v>
    <v>Oklahoma</v>
    <v>cbcf556f-952a-4665-bb95-0500b27f9976</v>
    <v>en-IN</v>
    <v>Map</v>
  </rv>
  <rv s="2">
    <v>536870912</v>
    <v>Maryland</v>
    <v>4c472f4d-06a8-4d90-8bb8-da4d168c73fe</v>
    <v>en-IN</v>
    <v>Map</v>
  </rv>
  <rv s="2">
    <v>536870912</v>
    <v>Montana</v>
    <v>447d6cd5-53f6-4c8f-bf6c-9ff228415c3b</v>
    <v>en-IN</v>
    <v>Map</v>
  </rv>
  <rv s="2">
    <v>536870912</v>
    <v>Ohio</v>
    <v>6f3df7da-1ef6-48e3-b2b3-b5b5fce3e846</v>
    <v>en-IN</v>
    <v>Map</v>
  </rv>
  <rv s="2">
    <v>536870912</v>
    <v>Hawaii</v>
    <v>b6f01eaf-aecf-44f6-b64d-1f6e982365c3</v>
    <v>en-IN</v>
    <v>Map</v>
  </rv>
  <rv s="2">
    <v>536870912</v>
    <v>West Virginia</v>
    <v>8a47255a-fae3-4faa-aa32-c6f384cb6c1d</v>
    <v>en-IN</v>
    <v>Map</v>
  </rv>
  <rv s="2">
    <v>536870912</v>
    <v>Illinois</v>
    <v>4131acb8-628a-4241-8920-ca79eab9dade</v>
    <v>en-IN</v>
    <v>Map</v>
  </rv>
  <rv s="2">
    <v>536870912</v>
    <v>Wyoming</v>
    <v>bff03ad6-2b7f-400b-a76e-eb9fc4a93961</v>
    <v>en-IN</v>
    <v>Map</v>
  </rv>
  <rv s="2">
    <v>536870912</v>
    <v>Virginia</v>
    <v>7eee9976-e8a7-472c-ada1-007208abd678</v>
    <v>en-IN</v>
    <v>Map</v>
  </rv>
  <rv s="2">
    <v>536870912</v>
    <v>North Carolina</v>
    <v>9e2bf053-dd80-4646-8f26-65075e7085c0</v>
    <v>en-IN</v>
    <v>Map</v>
  </rv>
  <rv s="2">
    <v>536870912</v>
    <v>Alabama</v>
    <v>376f8b06-52f6-4e72-a31d-311a3563e645</v>
    <v>en-IN</v>
    <v>Map</v>
  </rv>
  <rv s="2">
    <v>536870912</v>
    <v>Massachusetts</v>
    <v>845219d5-3650-4199-b926-964ca27c863c</v>
    <v>en-IN</v>
    <v>Map</v>
  </rv>
  <rv s="2">
    <v>536870912</v>
    <v>Connecticut</v>
    <v>b3ca6523-435e-4a3b-8f78-1ad900a52cf8</v>
    <v>en-IN</v>
    <v>Map</v>
  </rv>
  <rv s="2">
    <v>536870912</v>
    <v>Indiana</v>
    <v>109f7e5a-efbb-4953-b4b8-cb812ce1ff5d</v>
    <v>en-IN</v>
    <v>Map</v>
  </rv>
  <rv s="2">
    <v>536870912</v>
    <v>Wisconsin</v>
    <v>cb4d2853-06f4-4467-8e7c-4e31cbb35cb2</v>
    <v>en-IN</v>
    <v>Map</v>
  </rv>
  <rv s="2">
    <v>536870912</v>
    <v>Florida</v>
    <v>5fece3f4-e8e8-4159-843e-f725a930ad50</v>
    <v>en-IN</v>
    <v>Map</v>
  </rv>
  <rv s="2">
    <v>536870912</v>
    <v>Utah</v>
    <v>c6705e44-d27f-4240-95a2-54e802e3b524</v>
    <v>en-IN</v>
    <v>Map</v>
  </rv>
  <rv s="2">
    <v>536870912</v>
    <v>South Dakota</v>
    <v>9cee0b65-d357-479e-a066-31c634648f47</v>
    <v>en-IN</v>
    <v>Map</v>
  </rv>
  <rv s="2">
    <v>536870912</v>
    <v>Nebraska</v>
    <v>3e64ff5d-6b40-4dbe-91b1-0e554e892496</v>
    <v>en-IN</v>
    <v>Map</v>
  </rv>
  <rv s="2">
    <v>536870912</v>
    <v>New Mexico</v>
    <v>a16d3636-4349-41c7-a77e-89e34b26a8ad</v>
    <v>en-IN</v>
    <v>Map</v>
  </rv>
  <rv s="2">
    <v>536870912</v>
    <v>New Hampshire</v>
    <v>9ca71997-cc97-46eb-8911-fac32f80b0b1</v>
    <v>en-IN</v>
    <v>Map</v>
  </rv>
  <rv s="2">
    <v>536870912</v>
    <v>Kansas</v>
    <v>6e527b71-bd3e-4bc1-b1c0-59d288b4fd5e</v>
    <v>en-IN</v>
    <v>Map</v>
  </rv>
  <rv s="2">
    <v>536870912</v>
    <v>Maine</v>
    <v>d62dd683-9cf9-4db9-a497-d810d529592b</v>
    <v>en-IN</v>
    <v>Map</v>
  </rv>
  <rv s="2">
    <v>536870912</v>
    <v>Vermont</v>
    <v>221864cc-447e-4e78-847c-59e485d73bff</v>
    <v>en-IN</v>
    <v>Map</v>
  </rv>
  <rv s="2">
    <v>536870912</v>
    <v>Arizona</v>
    <v>bf973f46-5962-4997-a7ba-a05f1aa2a9f9</v>
    <v>en-IN</v>
    <v>Map</v>
  </rv>
  <rv s="2">
    <v>536870912</v>
    <v>Georgia</v>
    <v>84604bc7-2c47-4f8d-8ea5-b6ac8c018a20</v>
    <v>en-IN</v>
    <v>Map</v>
  </rv>
  <rv s="2">
    <v>536870912</v>
    <v>Mississippi</v>
    <v>6af619ca-217d-49c0-9a86-153fc7fbcd78</v>
    <v>en-IN</v>
    <v>Map</v>
  </rv>
  <rv s="2">
    <v>536870912</v>
    <v>Rhode Island</v>
    <v>65a08f52-b469-4f7c-8353-9b3c0b2a5752</v>
    <v>en-IN</v>
    <v>Map</v>
  </rv>
  <rv s="2">
    <v>536870912</v>
    <v>Idaho</v>
    <v>ecd30387-20fa-4523-9045-e2860154b5e9</v>
    <v>en-IN</v>
    <v>Map</v>
  </rv>
  <rv s="2">
    <v>536870912</v>
    <v>Arkansas</v>
    <v>b939db72-08f2-4ea6-a16a-a53bf32e6612</v>
    <v>en-IN</v>
    <v>Map</v>
  </rv>
  <rv s="2">
    <v>536870912</v>
    <v>Colorado</v>
    <v>a070c5c2-b22d-41d8-b869-f20e583c4f80</v>
    <v>en-IN</v>
    <v>Map</v>
  </rv>
  <rv s="2">
    <v>536870912</v>
    <v>Delaware</v>
    <v>8ad617cc-3d7a-4b3c-a787-098de959ccc4</v>
    <v>en-IN</v>
    <v>Map</v>
  </rv>
  <rv s="2">
    <v>536870912</v>
    <v>Tennessee</v>
    <v>9bbc9c72-1bf1-4ef6-b66d-a6cdef70f4f3</v>
    <v>en-IN</v>
    <v>Map</v>
  </rv>
  <rv s="2">
    <v>536870912</v>
    <v>Puerto Rico</v>
    <v>72752f4d-11d3-5470-b64e-b9e012b0520f</v>
    <v>en-IN</v>
    <v>Map</v>
  </rv>
  <rv s="2">
    <v>536870912</v>
    <v>American Samoa</v>
    <v>12d04d63-b9b5-855b-0821-b32474a729a4</v>
    <v>en-IN</v>
    <v>Map</v>
  </rv>
  <rv s="2">
    <v>536870912</v>
    <v>United States Virgin Islands</v>
    <v>38bd827b-bc00-140e-85be-46a96078429c</v>
    <v>en-IN</v>
    <v>Map</v>
  </rv>
  <rv s="2">
    <v>536870912</v>
    <v>Guam</v>
    <v>f842c067-b461-3084-6a3b-6c6c7431fc9a</v>
    <v>en-IN</v>
    <v>Map</v>
  </rv>
  <rv s="2">
    <v>536870912</v>
    <v>Northern Mariana Islands</v>
    <v>f4475436-adda-9ff0-b5fe-6c3dff0e26be</v>
    <v>en-IN</v>
    <v>Map</v>
  </rv>
  <rv s="2">
    <v>536870912</v>
    <v>United States Minor Outlying Islands</v>
    <v>0a148d8f-0026-1089-40fb-cf776177ba31</v>
    <v>en-IN</v>
    <v>Map</v>
  </rv>
  <rv s="5">
    <v>10</v>
  </rv>
  <rv s="3">
    <fb>9.5866513904898809E-2</fb>
    <v>28</v>
  </rv>
  <rv s="5">
    <v>11</v>
  </rv>
  <rv s="3">
    <fb>0.36599999999999999</fb>
    <v>28</v>
  </rv>
  <rv s="3">
    <fb>0.14699999999999999</fb>
    <v>37</v>
  </rv>
  <rv s="3">
    <fb>270663028</fb>
    <v>29</v>
  </rv>
  <rv s="7">
    <v>#VALUE!</v>
    <v>en-IN</v>
    <v>5232ed96-85b1-2edb-12c6-63e6c597a1de</v>
    <v>536870912</v>
    <v>1</v>
    <v>58</v>
    <v>21</v>
    <v>United States</v>
    <v>24</v>
    <v>25</v>
    <v>Map</v>
    <v>26</v>
    <v>59</v>
    <v>US</v>
    <v>158</v>
    <v>159</v>
    <v>160</v>
    <v>161</v>
    <v>162</v>
    <v>163</v>
    <v>164</v>
    <v>165</v>
    <v>166</v>
    <v>USD</v>
    <v>The United States of America, commonly known as the United States or America, is a country primarily located in North America. It consists of 50 states, a federal district, five major unincorporated territories, 326 Indian reservations, and some minor possessions. At 3.8 million square miles, it is the world's third- or fourth-largest country by total area. The United States shares significant land borders with Canada to the north and Mexico to the south as well as limited maritime borders with the Bahamas, Cuba, and Russia. With a population of more than 331 million people, it is the third most populous country in the world. The national capital is Washington, D.C., and the most populous city is New York City.</v>
    <v>167</v>
    <v>168</v>
    <v>169</v>
    <v>170</v>
    <v>171</v>
    <v>172</v>
    <v>173</v>
    <v>174</v>
    <v>175</v>
    <v>176</v>
    <v>177</v>
    <v>180</v>
    <v>181</v>
    <v>182</v>
    <v>183</v>
    <v>184</v>
    <v>185</v>
    <v>United States</v>
    <v>The Star-Spangled Banner</v>
    <v>186</v>
    <v>United States of America</v>
    <v>187</v>
    <v>188</v>
    <v>189</v>
    <v>190</v>
    <v>191</v>
    <v>192</v>
    <v>193</v>
    <v>194</v>
    <v>195</v>
    <v>196</v>
    <v>197</v>
    <v>256</v>
    <v>257</v>
    <v>258</v>
    <v>259</v>
    <v>260</v>
    <v>United States</v>
    <v>261</v>
    <v>mdp/vdpid/244</v>
  </rv>
  <rv s="2">
    <v>536870912</v>
    <v>France</v>
    <v>c7bfe2de-4f82-e23c-ae42-8544b5b5c0ea</v>
    <v>en-IN</v>
    <v>Map</v>
  </rv>
  <rv s="3">
    <fb>0.524475441661716</fb>
    <v>28</v>
  </rv>
  <rv s="3">
    <fb>643801</fb>
    <v>29</v>
  </rv>
  <rv s="3">
    <fb>307000</fb>
    <v>29</v>
  </rv>
  <rv s="3">
    <fb>11.3</fb>
    <v>30</v>
  </rv>
  <rv s="3">
    <fb>33</fb>
    <v>31</v>
  </rv>
  <rv s="2">
    <v>536870912</v>
    <v>Paris</v>
    <v>85584d24-2116-5b98-89f9-5714db931ac6</v>
    <v>en-IN</v>
    <v>Map</v>
  </rv>
  <rv s="3">
    <fb>303275.56800000003</fb>
    <v>29</v>
  </rv>
  <rv s="3">
    <fb>110.04856675289</fb>
    <v>32</v>
  </rv>
  <rv s="3">
    <fb>1.1082549228829199E-2</fb>
    <v>28</v>
  </rv>
  <rv s="3">
    <fb>6939.5214736692897</fb>
    <v>29</v>
  </rv>
  <rv s="3">
    <fb>1.88</fb>
    <v>30</v>
  </rv>
  <rv s="3">
    <fb>0.31233278442262596</fb>
    <v>28</v>
  </rv>
  <rv s="3">
    <fb>46.487970872236403</fb>
    <v>33</v>
  </rv>
  <rv s="3">
    <fb>2715518274227.4502</fb>
    <v>35</v>
  </rv>
  <rv s="3">
    <fb>1.0251076000000001</fb>
    <v>28</v>
  </rv>
  <rv s="3">
    <fb>0.65629000000000004</fb>
    <v>28</v>
  </rv>
  <rv s="4">
    <v>3</v>
    <v>26</v>
    <v>69</v>
    <v>0</v>
    <v>Image of France</v>
  </rv>
  <rv s="3">
    <fb>3.4</fb>
    <v>33</v>
  </rv>
  <rv s="2">
    <v>805306368</v>
    <v>Emmanuel Macron (President)</v>
    <v>35be5a56-7a78-6352-b158-60da8f84c858</v>
    <v>en-IN</v>
    <v>Generic</v>
  </rv>
  <rv s="2">
    <v>805306368</v>
    <v>Jean-Yves Le Drian (Minister)</v>
    <v>3200af1a-a8fd-e824-68b8-5007ef22cd30</v>
    <v>en-IN</v>
    <v>Generic</v>
  </rv>
  <rv s="2">
    <v>805306368</v>
    <v>Roselyne Bachelot (Minister)</v>
    <v>2a0c630d-70bc-51cd-a63a-068dc4e0f0b1</v>
    <v>en-IN</v>
    <v>Generic</v>
  </rv>
  <rv s="2">
    <v>805306368</v>
    <v>Gérald Darmanin (Minister)</v>
    <v>3038fdd5-aac1-41a8-0374-bbf6c1c6a306</v>
    <v>en-IN</v>
    <v>Generic</v>
  </rv>
  <rv s="2">
    <v>805306368</v>
    <v>Élisabeth Borne (Minister)</v>
    <v>c29b2cc1-1c10-86a9-30a2-9ab14a3d6e89</v>
    <v>en-IN</v>
    <v>Generic</v>
  </rv>
  <rv s="2">
    <v>805306368</v>
    <v>Annick Girardin (Minister)</v>
    <v>d6ee7601-535b-d78f-561e-00070574adae</v>
    <v>en-IN</v>
    <v>Generic</v>
  </rv>
  <rv s="2">
    <v>805306368</v>
    <v>Sébastien Lecornu (Minister)</v>
    <v>e47a48ba-584f-b611-b461-996ec493e56d</v>
    <v>en-IN</v>
    <v>Generic</v>
  </rv>
  <rv s="5">
    <v>12</v>
  </rv>
  <rv s="6">
    <v>https://www.bing.com/search?q=france&amp;form=skydnc</v>
    <v>Learn more on Bing</v>
  </rv>
  <rv s="3">
    <fb>82.526829268292701</fb>
    <v>33</v>
  </rv>
  <rv s="3">
    <fb>2365950236659.3599</fb>
    <v>35</v>
  </rv>
  <rv s="3">
    <fb>8</fb>
    <v>33</v>
  </rv>
  <rv s="3">
    <fb>11.16</fb>
    <v>34</v>
  </rv>
  <rv s="5">
    <v>13</v>
  </rv>
  <rv s="3">
    <fb>6.7968269799999995E-2</fb>
    <v>28</v>
  </rv>
  <rv s="3">
    <fb>3.2671999999999999</fb>
    <v>30</v>
  </rv>
  <rv s="3">
    <fb>67059887</fb>
    <v>29</v>
  </rv>
  <rv s="3">
    <fb>0.21899999999999997</fb>
    <v>28</v>
  </rv>
  <rv s="3">
    <fb>0.25800000000000001</fb>
    <v>28</v>
  </rv>
  <rv s="3">
    <fb>0.4</fb>
    <v>28</v>
  </rv>
  <rv s="3">
    <fb>3.2000000000000001E-2</fb>
    <v>28</v>
  </rv>
  <rv s="3">
    <fb>8.1000000000000003E-2</fb>
    <v>28</v>
  </rv>
  <rv s="3">
    <fb>0.13</fb>
    <v>28</v>
  </rv>
  <rv s="3">
    <fb>0.16899999999999998</fb>
    <v>28</v>
  </rv>
  <rv s="3">
    <fb>0.55125999450683605</fb>
    <v>28</v>
  </rv>
  <rv s="2">
    <v>536870912</v>
    <v>Normandy</v>
    <v>3e508a17-1303-ffc1-9d13-493d159d305c</v>
    <v>en-IN</v>
    <v>Map</v>
  </rv>
  <rv s="2">
    <v>536870912</v>
    <v>Ain</v>
    <v>71607760-ab2a-d381-87a5-d1eac5be2f1c</v>
    <v>en-IN</v>
    <v>Map</v>
  </rv>
  <rv s="2">
    <v>536870912</v>
    <v>Val-d'Oise</v>
    <v>0ac64226-15b9-f259-7f89-a07ffeac79ec</v>
    <v>en-IN</v>
    <v>Map</v>
  </rv>
  <rv s="2">
    <v>536870912</v>
    <v>Savoie</v>
    <v>b37e2d23-cea0-3534-4dd1-b0d7dd6fde8f</v>
    <v>en-IN</v>
    <v>Map</v>
  </rv>
  <rv s="2">
    <v>536870912</v>
    <v>Réunion</v>
    <v>7d1fa0b0-e3d7-d903-d64d-489c03fd0a75</v>
    <v>en-IN</v>
    <v>Map</v>
  </rv>
  <rv s="2">
    <v>536870912</v>
    <v>Yonne</v>
    <v>154c2e88-9a11-4cd1-d5e3-87f6a02d46f5</v>
    <v>en-IN</v>
    <v>Map</v>
  </rv>
  <rv s="2">
    <v>536870912</v>
    <v>Lot</v>
    <v>e4a39c0f-80df-9cf6-8c6c-e8a2a63fec3a</v>
    <v>en-IN</v>
    <v>Map</v>
  </rv>
  <rv s="2">
    <v>536870912</v>
    <v>Vendée</v>
    <v>7fe21032-33eb-c61f-ab06-3796d48b9159</v>
    <v>en-IN</v>
    <v>Map</v>
  </rv>
  <rv s="2">
    <v>536870912</v>
    <v>Drôme</v>
    <v>292bc275-84e4-8bc3-5400-14bc5ca71d73</v>
    <v>en-IN</v>
    <v>Map</v>
  </rv>
  <rv s="2">
    <v>536870912</v>
    <v>Hauts-de-Seine</v>
    <v>b65da94e-a174-9970-cad6-b3bd1bbe50f8</v>
    <v>en-IN</v>
    <v>Map</v>
  </rv>
  <rv s="2">
    <v>536870912</v>
    <v>Gironde</v>
    <v>5ac5e96b-c1a3-0353-c9e6-6e32bcd9b2a1</v>
    <v>en-IN</v>
    <v>Map</v>
  </rv>
  <rv s="2">
    <v>536870912</v>
    <v>Dordogne</v>
    <v>be1aea9d-0a5e-02e0-5905-9fdf5c3a0511</v>
    <v>en-IN</v>
    <v>Map</v>
  </rv>
  <rv s="2">
    <v>536870912</v>
    <v>Jura</v>
    <v>1c0af201-ce58-8ae7-5f8c-67fdaa748fb2</v>
    <v>en-IN</v>
    <v>Map</v>
  </rv>
  <rv s="2">
    <v>536870912</v>
    <v>Indre</v>
    <v>644a2058-4d87-9f16-ed9e-dff4729d747c</v>
    <v>en-IN</v>
    <v>Map</v>
  </rv>
  <rv s="2">
    <v>536870912</v>
    <v>Martinique</v>
    <v>f245adef-ee09-9352-e265-2a287e5eadbe</v>
    <v>en-IN</v>
    <v>Map</v>
  </rv>
  <rv s="2">
    <v>536870912</v>
    <v>Guadeloupe</v>
    <v>56b80aaa-d840-1a73-13ba-70eb9b61a642</v>
    <v>en-IN</v>
    <v>Map</v>
  </rv>
  <rv s="2">
    <v>536870912</v>
    <v>Aube</v>
    <v>1792c130-60be-106e-1e44-cc254919ce05</v>
    <v>en-IN</v>
    <v>Map</v>
  </rv>
  <rv s="2">
    <v>536870912</v>
    <v>Oise</v>
    <v>a806252b-efff-01b7-91bd-c36bc35224f3</v>
    <v>en-IN</v>
    <v>Map</v>
  </rv>
  <rv s="2">
    <v>536870912</v>
    <v>Vienne</v>
    <v>108aa0c8-eac5-ed42-9c55-7576e85f4a8f</v>
    <v>en-IN</v>
    <v>Map</v>
  </rv>
  <rv s="2">
    <v>536870912</v>
    <v>Ardèche</v>
    <v>bf1c9742-98a2-4942-a0cb-c8a2f0ff9701</v>
    <v>en-IN</v>
    <v>Map</v>
  </rv>
  <rv s="2">
    <v>536870912</v>
    <v>Vosges</v>
    <v>5bd42721-6632-bb30-1f77-8a3f762976ac</v>
    <v>en-IN</v>
    <v>Map</v>
  </rv>
  <rv s="2">
    <v>536870912</v>
    <v>Saint Pierre and Miquelon</v>
    <v>aa096cf4-a54e-cd44-7204-c28310ca40f4</v>
    <v>en-IN</v>
    <v>Map</v>
  </rv>
  <rv s="2">
    <v>536870912</v>
    <v>Rhône</v>
    <v>cc174d15-ddf1-2f1e-8656-f3af821f4831</v>
    <v>en-IN</v>
    <v>Map</v>
  </rv>
  <rv s="2">
    <v>536870912</v>
    <v>Calvados</v>
    <v>c94f1118-6a31-5bbb-b12c-593bc8d4c180</v>
    <v>en-IN</v>
    <v>Map</v>
  </rv>
  <rv s="2">
    <v>536870912</v>
    <v>Saint Barthélemy</v>
    <v>5c5081a9-306e-4f05-73a2-32b95a4b8600</v>
    <v>en-IN</v>
    <v>Map</v>
  </rv>
  <rv s="2">
    <v>536870912</v>
    <v>Charente</v>
    <v>650da742-ab9d-e1cf-2b50-4b271b4c82ae</v>
    <v>en-IN</v>
    <v>Map</v>
  </rv>
  <rv s="2">
    <v>536870912</v>
    <v>French Guiana</v>
    <v>328feb88-20d1-8674-1574-3ce8cc0bc9e9</v>
    <v>en-IN</v>
    <v>Map</v>
  </rv>
  <rv s="2">
    <v>536870912</v>
    <v>Pas-de-Calais</v>
    <v>0440f94f-7798-d9cc-6b38-da253dcc8637</v>
    <v>en-IN</v>
    <v>Map</v>
  </rv>
  <rv s="2">
    <v>536870912</v>
    <v>Saône-et-Loire</v>
    <v>00a02b2b-4704-ef60-955a-22d0fd2b7f56</v>
    <v>en-IN</v>
    <v>Map</v>
  </rv>
  <rv s="2">
    <v>536870912</v>
    <v>Landes</v>
    <v>fb21cbe8-be4b-f5f6-6e17-738a5f878e58</v>
    <v>en-IN</v>
    <v>Map</v>
  </rv>
  <rv s="2">
    <v>536870912</v>
    <v>Aveyron</v>
    <v>661b9ea4-381a-b275-475e-c080ae790696</v>
    <v>en-IN</v>
    <v>Map</v>
  </rv>
  <rv s="2">
    <v>536870912</v>
    <v>Cantal</v>
    <v>e9810dcc-9312-b403-0145-c937d59e4ce7</v>
    <v>en-IN</v>
    <v>Map</v>
  </rv>
  <rv s="2">
    <v>536870912</v>
    <v>Seine-et-Marne</v>
    <v>584f98fc-30fd-f6be-956d-5aba683c1b4c</v>
    <v>en-IN</v>
    <v>Map</v>
  </rv>
  <rv s="2">
    <v>536870912</v>
    <v>Ille-et-Vilaine</v>
    <v>81c210ee-46e3-91d8-1da8-228bb8a241f2</v>
    <v>en-IN</v>
    <v>Map</v>
  </rv>
  <rv s="2">
    <v>536870912</v>
    <v>Haute-Savoie</v>
    <v>a978c224-46e5-a035-f725-4b94288b7694</v>
    <v>en-IN</v>
    <v>Map</v>
  </rv>
  <rv s="2">
    <v>536870912</v>
    <v>Loire-Atlantique</v>
    <v>bf4a4628-ceb5-b5d0-4889-890b473d3127</v>
    <v>en-IN</v>
    <v>Map</v>
  </rv>
  <rv s="2">
    <v>536870912</v>
    <v>Nouvelle-Aquitaine</v>
    <v>7955f423-af31-d2e0-f045-b14668178865</v>
    <v>en-IN</v>
    <v>Map</v>
  </rv>
  <rv s="2">
    <v>536870912</v>
    <v>Charente-Maritime</v>
    <v>10a89f8a-f91f-d426-88f4-6a1ac9788f5d</v>
    <v>en-IN</v>
    <v>Map</v>
  </rv>
  <rv s="2">
    <v>536870912</v>
    <v>Deux-Sèvres</v>
    <v>a5ffcc63-68c6-7a82-3a9e-7002aefac16b</v>
    <v>en-IN</v>
    <v>Map</v>
  </rv>
  <rv s="2">
    <v>536870912</v>
    <v>Sarthe</v>
    <v>4c97d56e-bc2d-9a00-8c8b-2cc6703c179b</v>
    <v>en-IN</v>
    <v>Map</v>
  </rv>
  <rv s="2">
    <v>536870912</v>
    <v>Haute-Saône</v>
    <v>a2d8b2c4-ec74-84ee-777c-2f8277384514</v>
    <v>en-IN</v>
    <v>Map</v>
  </rv>
  <rv s="2">
    <v>536870912</v>
    <v>Lot-et-Garonne</v>
    <v>847c1ec4-708f-d3ba-ef4a-ba275d255773</v>
    <v>en-IN</v>
    <v>Map</v>
  </rv>
  <rv s="2">
    <v>536870912</v>
    <v>Hautes-Alpes</v>
    <v>92cfefe0-e047-398b-6d1f-6ab195cf9863</v>
    <v>en-IN</v>
    <v>Map</v>
  </rv>
  <rv s="2">
    <v>536870912</v>
    <v>Nord</v>
    <v>bee37859-eaf9-d994-d502-267df9fdc01c</v>
    <v>en-IN</v>
    <v>Map</v>
  </rv>
  <rv s="2">
    <v>536870912</v>
    <v>French Polynesia</v>
    <v>340e15d5-6b74-8497-bbfa-4c1f323f5483</v>
    <v>en-IN</v>
    <v>Map</v>
  </rv>
  <rv s="2">
    <v>536870912</v>
    <v>New Caledonia</v>
    <v>25b2aeab-b390-d01e-1f7f-90be767bd899</v>
    <v>en-IN</v>
    <v>Map</v>
  </rv>
  <rv s="2">
    <v>536870912</v>
    <v>Corsica</v>
    <v>7dae6ff4-03ba-2162-da4b-d4cf544ad43f</v>
    <v>en-IN</v>
    <v>Map</v>
  </rv>
  <rv s="2">
    <v>536870912</v>
    <v>Wallis and Futuna</v>
    <v>db8aa235-58e4-9e3d-8799-6839f3d35025</v>
    <v>en-IN</v>
    <v>Map</v>
  </rv>
  <rv s="2">
    <v>536870912</v>
    <v>Mayotte</v>
    <v>545cc8bc-c211-076d-ee26-d2ff955eb394</v>
    <v>en-IN</v>
    <v>Map</v>
  </rv>
  <rv s="2">
    <v>536870912</v>
    <v>Centre-Val de Loire</v>
    <v>6aafd8c4-aba3-0388-62a3-d302e77f40c4</v>
    <v>en-IN</v>
    <v>Map</v>
  </rv>
  <rv s="2">
    <v>536870912</v>
    <v>Ariège</v>
    <v>8550d5a1-b844-4c89-abe4-c6b979c99db4</v>
    <v>en-IN</v>
    <v>Map</v>
  </rv>
  <rv s="2">
    <v>536870912</v>
    <v>Corse-du-Sud</v>
    <v>4844fa58-0f98-1617-f356-09174f8729a3</v>
    <v>en-IN</v>
    <v>Map</v>
  </rv>
  <rv s="2">
    <v>536870912</v>
    <v>Val-de-Marne</v>
    <v>5b4d53ad-f7a6-a80c-27a1-6adc32898a8b</v>
    <v>en-IN</v>
    <v>Map</v>
  </rv>
  <rv s="2">
    <v>536870912</v>
    <v>Côte-d'Or</v>
    <v>76b7f10f-67c3-85cf-9245-26043c740b36</v>
    <v>en-IN</v>
    <v>Map</v>
  </rv>
  <rv s="2">
    <v>536870912</v>
    <v>Eure-et-Loir</v>
    <v>1e4727b6-6261-8213-f441-5e3789bfe140</v>
    <v>en-IN</v>
    <v>Map</v>
  </rv>
  <rv s="2">
    <v>536870912</v>
    <v>Pyrénées-Orientales</v>
    <v>6f559f32-59f1-428e-3959-bbce1712c380</v>
    <v>en-IN</v>
    <v>Map</v>
  </rv>
  <rv s="2">
    <v>536870912</v>
    <v>Bouches-du-Rhône</v>
    <v>d8a7c01f-e5cb-2eb2-d5b6-fc9cc97b3489</v>
    <v>en-IN</v>
    <v>Map</v>
  </rv>
  <rv s="2">
    <v>536870912</v>
    <v>Pyrénées-Atlantiques</v>
    <v>7a55ca85-3992-84c3-18bd-faab3cd83815</v>
    <v>en-IN</v>
    <v>Map</v>
  </rv>
  <rv s="2">
    <v>536870912</v>
    <v>Indre-et-Loire</v>
    <v>57d64575-78c8-e5c0-f5a3-4c4ec79d9bd4</v>
    <v>en-IN</v>
    <v>Map</v>
  </rv>
  <rv s="2">
    <v>536870912</v>
    <v>Alpes-Maritimes</v>
    <v>83901c43-49d0-9f7e-723e-4ca6daaacce2</v>
    <v>en-IN</v>
    <v>Map</v>
  </rv>
  <rv s="2">
    <v>536870912</v>
    <v>Hautes-Pyrénées</v>
    <v>944accb5-1745-85f2-073a-28399fa8a190</v>
    <v>en-IN</v>
    <v>Map</v>
  </rv>
  <rv s="2">
    <v>536870912</v>
    <v>Alpes-de-Haute-Provence</v>
    <v>2463acbf-5353-3875-acb9-7279cc06fb2c</v>
    <v>en-IN</v>
    <v>Map</v>
  </rv>
  <rv s="2">
    <v>536870912</v>
    <v>Seine-Maritime</v>
    <v>a21dc708-3140-5a55-7d01-803030360fb2</v>
    <v>en-IN</v>
    <v>Map</v>
  </rv>
  <rv s="2">
    <v>536870912</v>
    <v>Hérault</v>
    <v>96589375-a7e9-f023-02e9-25d2769bac95</v>
    <v>en-IN</v>
    <v>Map</v>
  </rv>
  <rv s="2">
    <v>536870912</v>
    <v>Meurthe-et-Moselle</v>
    <v>a85ebbf4-0a84-6ffd-ba7a-00e5d636d799</v>
    <v>en-IN</v>
    <v>Map</v>
  </rv>
  <rv s="2">
    <v>536870912</v>
    <v>Maine-et-Loire</v>
    <v>dbd78e30-07ab-d6d1-cb42-fc01fb10a1e6</v>
    <v>en-IN</v>
    <v>Map</v>
  </rv>
  <rv s="2">
    <v>536870912</v>
    <v>Seine-Saint-Denis</v>
    <v>3d5ea2f7-2680-43ce-73aa-863db59b3648</v>
    <v>en-IN</v>
    <v>Map</v>
  </rv>
  <rv s="2">
    <v>536870912</v>
    <v>Côtes-d'Armor</v>
    <v>3ac3ca4c-ae1d-7922-48a0-0fffb472646e</v>
    <v>en-IN</v>
    <v>Map</v>
  </rv>
  <rv s="2">
    <v>536870912</v>
    <v>Aude</v>
    <v>4dffa200-dea8-f5a0-2240-7e41a42ef177</v>
    <v>en-IN</v>
    <v>Map</v>
  </rv>
  <rv s="2">
    <v>536870912</v>
    <v>Essonne</v>
    <v>0cc4a3e8-51e5-8308-126a-7f33952f640c</v>
    <v>en-IN</v>
    <v>Map</v>
  </rv>
  <rv s="2">
    <v>536870912</v>
    <v>Bas-Rhin</v>
    <v>43349d05-a47b-cc66-cf48-66301f22f744</v>
    <v>en-IN</v>
    <v>Map</v>
  </rv>
  <rv s="2">
    <v>536870912</v>
    <v>Corrèze</v>
    <v>c5e194d5-0ea5-4d9d-9897-23fe510b1a40</v>
    <v>en-IN</v>
    <v>Map</v>
  </rv>
  <rv s="2">
    <v>536870912</v>
    <v>Finistère</v>
    <v>aab13240-a95c-948a-482c-51ffcf16db90</v>
    <v>en-IN</v>
    <v>Map</v>
  </rv>
  <rv s="2">
    <v>536870912</v>
    <v>Loiret</v>
    <v>a6fbc858-6174-1507-1ef3-722b5331eb96</v>
    <v>en-IN</v>
    <v>Map</v>
  </rv>
  <rv s="2">
    <v>536870912</v>
    <v>Eure</v>
    <v>ed6304ad-df4b-13a8-59be-ea574dc5bae1</v>
    <v>en-IN</v>
    <v>Map</v>
  </rv>
  <rv s="2">
    <v>536870912</v>
    <v>Gard</v>
    <v>a2b00a36-67df-6330-1cb0-8b76f83f62ef</v>
    <v>en-IN</v>
    <v>Map</v>
  </rv>
  <rv s="2">
    <v>536870912</v>
    <v>Ardennes</v>
    <v>2a95094e-9294-faa3-a8ab-8b2991b9e1a8</v>
    <v>en-IN</v>
    <v>Map</v>
  </rv>
  <rv s="2">
    <v>536870912</v>
    <v>Tarn-et-Garonne</v>
    <v>54324480-3892-3992-76d4-5e1c8f8e2ea3</v>
    <v>en-IN</v>
    <v>Map</v>
  </rv>
  <rv s="2">
    <v>536870912</v>
    <v>Loir-et-Cher</v>
    <v>15209369-9104-c387-8520-a5f92fd0704c</v>
    <v>en-IN</v>
    <v>Map</v>
  </rv>
  <rv s="2">
    <v>536870912</v>
    <v>Haute-Garonne</v>
    <v>c75adb65-dddc-9ed9-5ec6-599b9553fdac</v>
    <v>en-IN</v>
    <v>Map</v>
  </rv>
  <rv s="2">
    <v>536870912</v>
    <v>Somme</v>
    <v>37ea7117-b9d2-d6e6-f85c-c89a0b536bc9</v>
    <v>en-IN</v>
    <v>Map</v>
  </rv>
  <rv s="2">
    <v>536870912</v>
    <v>Yvelines</v>
    <v>347a10bd-a260-932d-0437-44fbe26803c7</v>
    <v>en-IN</v>
    <v>Map</v>
  </rv>
  <rv s="2">
    <v>536870912</v>
    <v>Haute-Vienne</v>
    <v>0e6e4aef-9741-f2df-dd2a-70065668ce21</v>
    <v>en-IN</v>
    <v>Map</v>
  </rv>
  <rv s="2">
    <v>536870912</v>
    <v>Var</v>
    <v>e65178f9-77a3-fb70-b0b7-8c6ca7b078da</v>
    <v>en-IN</v>
    <v>Map</v>
  </rv>
  <rv s="2">
    <v>536870912</v>
    <v>Gers</v>
    <v>ceea0c3c-7c1a-09ec-7796-1cce63160125</v>
    <v>en-IN</v>
    <v>Map</v>
  </rv>
  <rv s="2">
    <v>536870912</v>
    <v>Puy-de-Dôme</v>
    <v>a8c0bbce-45c3-3fe6-28d3-08d27113db03</v>
    <v>en-IN</v>
    <v>Map</v>
  </rv>
  <rv s="2">
    <v>536870912</v>
    <v>Isère</v>
    <v>12375c6d-9f12-163c-5c43-5b6f59406225</v>
    <v>en-IN</v>
    <v>Map</v>
  </rv>
  <rv s="2">
    <v>536870912</v>
    <v>Cher</v>
    <v>68e66cca-e778-a713-6053-2d9d229657f3</v>
    <v>en-IN</v>
    <v>Map</v>
  </rv>
  <rv s="2">
    <v>536870912</v>
    <v>Moselle</v>
    <v>7fc54835-e4c4-4cd9-af2a-bddfbd0c4e94</v>
    <v>en-IN</v>
    <v>Map</v>
  </rv>
  <rv s="2">
    <v>536870912</v>
    <v>Morbihan</v>
    <v>d60daed9-494d-85e7-d992-512a02eff123</v>
    <v>en-IN</v>
    <v>Map</v>
  </rv>
  <rv s="2">
    <v>536870912</v>
    <v>Doubs</v>
    <v>57dc7188-cb49-01c6-a78e-078be5045e3d</v>
    <v>en-IN</v>
    <v>Map</v>
  </rv>
  <rv s="2">
    <v>536870912</v>
    <v>Vaucluse</v>
    <v>a190e32c-8b86-e903-d3ae-ae3e5feccb71</v>
    <v>en-IN</v>
    <v>Map</v>
  </rv>
  <rv s="2">
    <v>536870912</v>
    <v>Haute-Loire</v>
    <v>7d62611c-1129-1318-46a4-32493d6d49e6</v>
    <v>en-IN</v>
    <v>Map</v>
  </rv>
  <rv s="2">
    <v>536870912</v>
    <v>Haute-Marne</v>
    <v>bcc5642c-f3a6-2f37-f938-154c57cf50cd</v>
    <v>en-IN</v>
    <v>Map</v>
  </rv>
  <rv s="2">
    <v>536870912</v>
    <v>Mayenne</v>
    <v>a2360257-339c-4162-b244-ce6258921bba</v>
    <v>en-IN</v>
    <v>Map</v>
  </rv>
  <rv s="2">
    <v>536870912</v>
    <v>Meuse</v>
    <v>4c4d9f68-e7be-4788-ae1c-689c307eb428</v>
    <v>en-IN</v>
    <v>Map</v>
  </rv>
  <rv s="2">
    <v>536870912</v>
    <v>Creuse</v>
    <v>dd371e57-c02d-2940-3824-8abcac3f5b16</v>
    <v>en-IN</v>
    <v>Map</v>
  </rv>
  <rv s="2">
    <v>536870912</v>
    <v>Allier</v>
    <v>1106a57f-4262-a0a7-7bff-d7a1933e4000</v>
    <v>en-IN</v>
    <v>Map</v>
  </rv>
  <rv s="2">
    <v>536870912</v>
    <v>Lozère</v>
    <v>51cda30d-0957-cc60-f449-7cedac5c2f5d</v>
    <v>en-IN</v>
    <v>Map</v>
  </rv>
  <rv s="2">
    <v>536870912</v>
    <v>Nièvre</v>
    <v>cd451fbc-d1c0-f9b6-4fea-0866a8f9c27c</v>
    <v>en-IN</v>
    <v>Map</v>
  </rv>
  <rv s="2">
    <v>536870912</v>
    <v>Territoire de Belfort</v>
    <v>c2174bec-fbf1-67a3-1cbf-0e07fb3c9d85</v>
    <v>en-IN</v>
    <v>Map</v>
  </rv>
  <rv s="2">
    <v>536870912</v>
    <v>Manche</v>
    <v>30cb17cd-689e-aa53-7d74-ad51a66d71d8</v>
    <v>en-IN</v>
    <v>Map</v>
  </rv>
  <rv s="2">
    <v>536870912</v>
    <v>Aisne</v>
    <v>f675d7ad-5638-71f6-272f-3013bf6d8b52</v>
    <v>en-IN</v>
    <v>Map</v>
  </rv>
  <rv s="2">
    <v>536870912</v>
    <v>Haut-Rhin</v>
    <v>389dcf06-db1b-7fea-0231-4921fe772f1b</v>
    <v>en-IN</v>
    <v>Map</v>
  </rv>
  <rv s="2">
    <v>536870912</v>
    <v>Haute-Corse</v>
    <v>7cc29b94-94ac-e3ea-e501-0b782e54084b</v>
    <v>en-IN</v>
    <v>Map</v>
  </rv>
  <rv s="2">
    <v>536870912</v>
    <v>Tarn</v>
    <v>83119498-14bb-1038-fdf0-bb1b17369b30</v>
    <v>en-IN</v>
    <v>Map</v>
  </rv>
  <rv s="2">
    <v>536870912</v>
    <v>Orne</v>
    <v>ef487664-1442-683b-96a6-483af8b24a73</v>
    <v>en-IN</v>
    <v>Map</v>
  </rv>
  <rv s="2">
    <v>536870912</v>
    <v>Grand Est</v>
    <v>e2f60e84-1701-6d84-e960-ba87138e3631</v>
    <v>en-IN</v>
    <v>Map</v>
  </rv>
  <rv s="2">
    <v>536870912</v>
    <v>Collectivity of Saint Martin</v>
    <v>281a8fb2-1b63-4320-5d31-8f0fb46c4f1a</v>
    <v>en-IN</v>
    <v>Map</v>
  </rv>
  <rv s="2">
    <v>536870912</v>
    <v>Auvergne-Rhône-Alpes</v>
    <v>b53940d0-b739-faf5-78d1-93f189f878c9</v>
    <v>en-IN</v>
    <v>Map</v>
  </rv>
  <rv s="2">
    <v>536870912</v>
    <v>French Southern and Antarctic Lands</v>
    <v>b9d52319-44ee-bf16-d95f-72397f26ce4a</v>
    <v>en-IN</v>
    <v>Map</v>
  </rv>
  <rv s="2">
    <v>536870912</v>
    <v>Hauts-de-France</v>
    <v>4eb2d0b0-8845-48d0-9343-9ba3e7fe81a0</v>
    <v>en-IN</v>
    <v>Map</v>
  </rv>
  <rv s="2">
    <v>536870912</v>
    <v>Bourgogne-Franche-Comté</v>
    <v>4bc8dff1-8d72-5341-f405-63c7be8c6672</v>
    <v>en-IN</v>
    <v>Map</v>
  </rv>
  <rv s="5">
    <v>14</v>
  </rv>
  <rv s="3">
    <fb>0.24229980509910898</fb>
    <v>28</v>
  </rv>
  <rv s="3">
    <fb>0.60699999999999998</fb>
    <v>28</v>
  </rv>
  <rv s="3">
    <fb>8.4270000457763714E-2</fb>
    <v>37</v>
  </rv>
  <rv s="3">
    <fb>54123364</fb>
    <v>29</v>
  </rv>
  <rv s="7">
    <v>#VALUE!</v>
    <v>en-IN</v>
    <v>c7bfe2de-4f82-e23c-ae42-8544b5b5c0ea</v>
    <v>536870912</v>
    <v>1</v>
    <v>67</v>
    <v>21</v>
    <v>France</v>
    <v>24</v>
    <v>25</v>
    <v>Map</v>
    <v>26</v>
    <v>68</v>
    <v>FR</v>
    <v>264</v>
    <v>265</v>
    <v>266</v>
    <v>267</v>
    <v>268</v>
    <v>269</v>
    <v>270</v>
    <v>271</v>
    <v>272</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several islands in Oceania and the Indian Ocean. Due to its several coastal territories, France has the largest exclusive economic zone in the world. France borders Belgium, Luxembourg, Germany, Switzerland, Monaco, Italy, Andorra and Spain in Europe, as well as the Netherlands, Suriname and Brazil in the Americas. Its eighteen integral regions span a combined area of 643,801 km² and over 67 million people. France is a unitary semi-presidential republic with its capital in Paris, the country's largest city and main cultural and commercial centre; other major urban areas include Lyon, Marseille, Toulouse, Bordeaux, Lille and Nice.</v>
    <v>273</v>
    <v>274</v>
    <v>275</v>
    <v>276</v>
    <v>19</v>
    <v>277</v>
    <v>278</v>
    <v>279</v>
    <v>280</v>
    <v>281</v>
    <v>269</v>
    <v>289</v>
    <v>290</v>
    <v>291</v>
    <v>292</v>
    <v>293</v>
    <v>294</v>
    <v>France</v>
    <v>La Marseillaise</v>
    <v>295</v>
    <v>French Republic</v>
    <v>296</v>
    <v>297</v>
    <v>298</v>
    <v>299</v>
    <v>300</v>
    <v>301</v>
    <v>302</v>
    <v>303</v>
    <v>304</v>
    <v>305</v>
    <v>306</v>
    <v>420</v>
    <v>421</v>
    <v>62</v>
    <v>422</v>
    <v>423</v>
    <v>France</v>
    <v>424</v>
    <v>mdp/vdpid/84</v>
  </rv>
  <rv s="8">
    <v>12</v>
    <v>Abbreviation</v>
    <v>0</v>
  </rv>
</rvData>
</file>

<file path=xl/richData/rdrichvaluestructure.xml><?xml version="1.0" encoding="utf-8"?>
<rvStructures xmlns="http://schemas.microsoft.com/office/spreadsheetml/2017/richdata" count="9">
  <s t="_error">
    <k n="errorType" t="i"/>
    <k n="subType" t="i"/>
  </s>
  <s t="_error">
    <k n="colOffset" t="i"/>
    <k n="errorType" t="i"/>
    <k n="rwOffset" t="i"/>
    <k n="subType" t="i"/>
  </s>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error">
    <k n="errorType" t="i"/>
    <k n="field" t="s"/>
    <k n="subType" t="i"/>
  </s>
</rvStructures>
</file>

<file path=xl/richData/rdsupportingpropertybag.xml><?xml version="1.0" encoding="utf-8"?>
<supportingPropertyBags xmlns="http://schemas.microsoft.com/office/spreadsheetml/2017/richdata2">
  <spbArrays count="1">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70">
    <spb s="0">
      <v xml:space="preserve">data.worldbank.org	</v>
      <v xml:space="preserve">	</v>
      <v xml:space="preserve">http://data.worldbank.org/indicator/FP.CPI.TOTL	</v>
      <v xml:space="preserve">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http://en.wikipedia.org/wiki/Germany	</v>
      <v xml:space="preserve">http://creativecommons.org/licenses/by-sa/3.0/	</v>
    </spb>
    <spb s="0">
      <v xml:space="preserve">Wikipedia	Wikipedia	Cia	Wikidata	ec.europa.eu	travel.state.gov	Sec	</v>
      <v xml:space="preserve">CC-BY-SA	CC-BY-SA						</v>
      <v xml:space="preserve">http://en.wikipedia.org/wiki/Germany	http://fr.wikipedia.org/wiki/Allemagne	https://www.cia.gov/library/publications/the-world-factbook/geos/gm.html?Transportation	https://www.wikidata.org/wiki/Q348514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2</v>
      <v>7</v>
      <v>6</v>
      <v>6</v>
      <v>8</v>
      <v>9</v>
      <v>10</v>
      <v>1</v>
      <v>9</v>
      <v>11</v>
      <v>6</v>
      <v>9</v>
      <v>12</v>
      <v>13</v>
      <v>14</v>
      <v>9</v>
      <v>9</v>
      <v>7</v>
      <v>9</v>
      <v>15</v>
      <v>16</v>
      <v>17</v>
      <v>18</v>
      <v>9</v>
      <v>1</v>
      <v>9</v>
      <v>9</v>
      <v>9</v>
      <v>9</v>
      <v>9</v>
      <v>9</v>
      <v>9</v>
      <v>9</v>
      <v>9</v>
      <v>9</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9">
      <v>4</v>
    </spb>
    <spb s="9">
      <v>5</v>
    </spb>
    <spb s="9">
      <v>6</v>
    </spb>
    <spb s="9">
      <v>7</v>
    </spb>
    <spb s="9">
      <v>8</v>
    </spb>
    <spb s="9">
      <v>9</v>
    </spb>
    <spb s="9">
      <v>10</v>
    </spb>
    <spb s="9">
      <v>11</v>
    </spb>
    <spb s="0">
      <v xml:space="preserve">Wikipedia	</v>
      <v xml:space="preserve">Public domain	</v>
      <v xml:space="preserve">http://en.wikipedia.org/wiki/Germany	</v>
      <v xml:space="preserve">http://en.wikipedia.org/wiki/Public_domain	</v>
    </spb>
    <spb s="9">
      <v>12</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10">
      <v>0</v>
      <v>38</v>
      <v>39</v>
      <v>40</v>
      <v>4</v>
      <v>5</v>
      <v>40</v>
      <v>41</v>
      <v>41</v>
      <v>42</v>
      <v>41</v>
      <v>41</v>
      <v>43</v>
      <v>10</v>
      <v>44</v>
      <v>43</v>
      <v>11</v>
      <v>41</v>
      <v>43</v>
      <v>12</v>
      <v>13</v>
      <v>14</v>
      <v>43</v>
      <v>43</v>
      <v>45</v>
      <v>43</v>
      <v>15</v>
      <v>16</v>
      <v>17</v>
      <v>18</v>
      <v>43</v>
      <v>44</v>
      <v>43</v>
      <v>43</v>
      <v>43</v>
      <v>43</v>
      <v>43</v>
      <v>43</v>
      <v>43</v>
      <v>43</v>
      <v>43</v>
      <v>43</v>
      <v>19</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v>
    </spb>
    <spb s="11">
      <v>0</v>
      <v>49</v>
      <v>50</v>
      <v>51</v>
      <v>4</v>
      <v>5</v>
      <v>51</v>
      <v>52</v>
      <v>52</v>
      <v>53</v>
      <v>52</v>
      <v>52</v>
      <v>54</v>
      <v>10</v>
      <v>55</v>
      <v>54</v>
      <v>11</v>
      <v>56</v>
      <v>54</v>
      <v>12</v>
      <v>13</v>
      <v>14</v>
      <v>54</v>
      <v>57</v>
      <v>54</v>
      <v>15</v>
      <v>16</v>
      <v>17</v>
      <v>18</v>
      <v>54</v>
      <v>55</v>
      <v>54</v>
      <v>54</v>
      <v>54</v>
      <v>54</v>
      <v>54</v>
      <v>54</v>
      <v>54</v>
      <v>54</v>
      <v>54</v>
      <v>54</v>
      <v>19</v>
    </spb>
    <spb s="8">
      <v>2019</v>
      <v>2021</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12">
      <v>0</v>
      <v>61</v>
      <v>62</v>
      <v>63</v>
      <v>4</v>
      <v>5</v>
      <v>63</v>
      <v>64</v>
      <v>64</v>
      <v>65</v>
      <v>66</v>
      <v>64</v>
      <v>62</v>
      <v>10</v>
      <v>61</v>
      <v>62</v>
      <v>11</v>
      <v>64</v>
      <v>62</v>
      <v>12</v>
      <v>13</v>
      <v>14</v>
      <v>62</v>
      <v>62</v>
      <v>66</v>
      <v>62</v>
      <v>15</v>
      <v>16</v>
      <v>17</v>
      <v>18</v>
      <v>62</v>
      <v>61</v>
      <v>62</v>
      <v>62</v>
      <v>62</v>
      <v>62</v>
      <v>62</v>
      <v>62</v>
      <v>62</v>
      <v>62</v>
      <v>62</v>
      <v>62</v>
      <v>19</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Public domain	</v>
      <v xml:space="preserve">http://zh.wikipedia.org/wiki/法国	</v>
      <v xml:space="preserve">http://en.wikipedia.org/wiki/Public_domain	</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26E1AF3-05F2-42FE-9B2C-B87B6817C292}">
  <we:reference id="wa200001816" version="1.0.0.2" store="en-US" storeType="OMEX"/>
  <we:alternateReferences>
    <we:reference id="wa200001816" version="1.0.0.2" store="wa200001816"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2B3D1-0EAE-4D0D-BD42-4C24F55232FE}">
  <sheetPr codeName="Sheet2"/>
  <dimension ref="A1:Y48"/>
  <sheetViews>
    <sheetView showGridLines="0" tabSelected="1" zoomScale="61" workbookViewId="0">
      <selection activeCell="W38" sqref="W38"/>
    </sheetView>
  </sheetViews>
  <sheetFormatPr defaultColWidth="0" defaultRowHeight="14.4" customHeight="1" zeroHeight="1" x14ac:dyDescent="0.3"/>
  <cols>
    <col min="1" max="25" width="8.88671875" customWidth="1"/>
    <col min="26" max="16384" width="8.88671875" hidden="1"/>
  </cols>
  <sheetData>
    <row r="1" customFormat="1" x14ac:dyDescent="0.3"/>
    <row r="2" customFormat="1" x14ac:dyDescent="0.3"/>
    <row r="3" customFormat="1" x14ac:dyDescent="0.3"/>
    <row r="4" customFormat="1" x14ac:dyDescent="0.3"/>
    <row r="5" customFormat="1" x14ac:dyDescent="0.3"/>
    <row r="6" customFormat="1" x14ac:dyDescent="0.3"/>
    <row r="7" customFormat="1" x14ac:dyDescent="0.3"/>
    <row r="8" customFormat="1" x14ac:dyDescent="0.3"/>
    <row r="9" customFormat="1" x14ac:dyDescent="0.3"/>
    <row r="10" customFormat="1" x14ac:dyDescent="0.3"/>
    <row r="11" customFormat="1" x14ac:dyDescent="0.3"/>
    <row r="12" customFormat="1" x14ac:dyDescent="0.3"/>
    <row r="13" customFormat="1" x14ac:dyDescent="0.3"/>
    <row r="14" customFormat="1" x14ac:dyDescent="0.3"/>
    <row r="15" customFormat="1" x14ac:dyDescent="0.3"/>
    <row r="16" customFormat="1" x14ac:dyDescent="0.3"/>
    <row r="17" customFormat="1" x14ac:dyDescent="0.3"/>
    <row r="18" customFormat="1" x14ac:dyDescent="0.3"/>
    <row r="19" customForma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row r="27" customFormat="1" x14ac:dyDescent="0.3"/>
    <row r="28" customFormat="1" x14ac:dyDescent="0.3"/>
    <row r="29" customFormat="1" x14ac:dyDescent="0.3"/>
    <row r="30" customFormat="1" x14ac:dyDescent="0.3"/>
    <row r="31" customFormat="1" x14ac:dyDescent="0.3"/>
    <row r="32" customFormat="1" x14ac:dyDescent="0.3"/>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hidden="1" x14ac:dyDescent="0.3"/>
    <row r="44" customFormat="1" hidden="1" x14ac:dyDescent="0.3"/>
    <row r="45" customFormat="1" hidden="1" x14ac:dyDescent="0.3"/>
    <row r="46" customFormat="1" hidden="1" x14ac:dyDescent="0.3"/>
    <row r="47" customFormat="1" hidden="1" x14ac:dyDescent="0.3"/>
    <row r="48" customFormat="1" hidden="1"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3471-7E9A-44DC-AA69-099E0E6646A8}">
  <dimension ref="B2:B11"/>
  <sheetViews>
    <sheetView zoomScale="205" zoomScaleNormal="205" workbookViewId="0">
      <selection activeCell="B11" sqref="B2:B11"/>
    </sheetView>
  </sheetViews>
  <sheetFormatPr defaultRowHeight="14.4" x14ac:dyDescent="0.3"/>
  <cols>
    <col min="2" max="2" width="14.5546875" customWidth="1"/>
  </cols>
  <sheetData>
    <row r="2" spans="2:2" x14ac:dyDescent="0.3">
      <c r="B2" s="8" t="e">
        <v>#NULL!</v>
      </c>
    </row>
    <row r="3" spans="2:2" x14ac:dyDescent="0.3">
      <c r="B3" s="8" t="e">
        <v>#DIV/0!</v>
      </c>
    </row>
    <row r="4" spans="2:2" x14ac:dyDescent="0.3">
      <c r="B4" s="8" t="e">
        <v>#VALUE!</v>
      </c>
    </row>
    <row r="5" spans="2:2" x14ac:dyDescent="0.3">
      <c r="B5" s="8" t="e">
        <v>#REF!</v>
      </c>
    </row>
    <row r="6" spans="2:2" x14ac:dyDescent="0.3">
      <c r="B6" s="8" t="e">
        <v>#NAME?</v>
      </c>
    </row>
    <row r="7" spans="2:2" x14ac:dyDescent="0.3">
      <c r="B7" s="8" t="e">
        <v>#NUM!</v>
      </c>
    </row>
    <row r="8" spans="2:2" x14ac:dyDescent="0.3">
      <c r="B8" s="9" t="e">
        <v>#N/A</v>
      </c>
    </row>
    <row r="9" spans="2:2" x14ac:dyDescent="0.3">
      <c r="B9" s="10" t="e" vm="1">
        <v>#VALUE!</v>
      </c>
    </row>
    <row r="10" spans="2:2" x14ac:dyDescent="0.3">
      <c r="B10" s="10" t="e" vm="2">
        <v>#VALUE!</v>
      </c>
    </row>
    <row r="11" spans="2:2" x14ac:dyDescent="0.3">
      <c r="B11" s="11" t="e" vm="3">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9DEA9-71CE-4049-B1C8-8D07D857DFE8}">
  <dimension ref="B2:B6"/>
  <sheetViews>
    <sheetView zoomScale="205" zoomScaleNormal="205" workbookViewId="0">
      <selection activeCell="B2" sqref="B2"/>
    </sheetView>
  </sheetViews>
  <sheetFormatPr defaultRowHeight="14.4" x14ac:dyDescent="0.3"/>
  <cols>
    <col min="2" max="2" width="16.33203125" customWidth="1"/>
  </cols>
  <sheetData>
    <row r="2" spans="2:2" x14ac:dyDescent="0.3">
      <c r="B2" s="7">
        <v>44570</v>
      </c>
    </row>
    <row r="3" spans="2:2" x14ac:dyDescent="0.3">
      <c r="B3" s="3"/>
    </row>
    <row r="4" spans="2:2" x14ac:dyDescent="0.3">
      <c r="B4" s="3"/>
    </row>
    <row r="5" spans="2:2" x14ac:dyDescent="0.3">
      <c r="B5" s="3"/>
    </row>
    <row r="6" spans="2:2" x14ac:dyDescent="0.3">
      <c r="B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DAD75-9243-43DD-803C-0A5018F62617}">
  <dimension ref="B2:B7"/>
  <sheetViews>
    <sheetView zoomScale="205" zoomScaleNormal="205" workbookViewId="0">
      <selection activeCell="B7" sqref="B7"/>
    </sheetView>
  </sheetViews>
  <sheetFormatPr defaultRowHeight="14.4" x14ac:dyDescent="0.3"/>
  <cols>
    <col min="2" max="2" width="17.5546875" customWidth="1"/>
  </cols>
  <sheetData>
    <row r="2" spans="2:2" x14ac:dyDescent="0.3">
      <c r="B2" s="2" t="s">
        <v>0</v>
      </c>
    </row>
    <row r="3" spans="2:2" x14ac:dyDescent="0.3">
      <c r="B3" s="3">
        <v>1000</v>
      </c>
    </row>
    <row r="4" spans="2:2" x14ac:dyDescent="0.3">
      <c r="B4" s="3">
        <v>2000</v>
      </c>
    </row>
    <row r="5" spans="2:2" x14ac:dyDescent="0.3">
      <c r="B5" s="3">
        <v>2000</v>
      </c>
    </row>
    <row r="6" spans="2:2" x14ac:dyDescent="0.3">
      <c r="B6" s="3">
        <v>3000</v>
      </c>
    </row>
    <row r="7" spans="2:2" x14ac:dyDescent="0.3">
      <c r="B7" s="6" t="e" cm="1">
        <f t="array" aca="1" ref="B7" ca="1">SUMM(B3:B6)</f>
        <v>#NAME?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36A66-810E-4E38-A788-93E1F9EF68DF}">
  <dimension ref="B2:D3"/>
  <sheetViews>
    <sheetView zoomScale="220" zoomScaleNormal="220" workbookViewId="0">
      <selection activeCell="D3" sqref="D3"/>
    </sheetView>
  </sheetViews>
  <sheetFormatPr defaultRowHeight="14.4" x14ac:dyDescent="0.3"/>
  <cols>
    <col min="2" max="3" width="9.109375" style="3"/>
    <col min="4" max="4" width="25.33203125" style="3" customWidth="1"/>
  </cols>
  <sheetData>
    <row r="2" spans="2:4" x14ac:dyDescent="0.3">
      <c r="B2" s="2" t="s">
        <v>0</v>
      </c>
      <c r="C2" s="2" t="s">
        <v>1</v>
      </c>
      <c r="D2" s="2" t="s">
        <v>2</v>
      </c>
    </row>
    <row r="3" spans="2:4" x14ac:dyDescent="0.3">
      <c r="B3" s="3">
        <v>1000</v>
      </c>
      <c r="C3" s="3">
        <v>0</v>
      </c>
      <c r="D3" s="4" t="e">
        <f>B3/C3</f>
        <v>#DIV/0!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FB408-0D90-45ED-8666-D8EAB1F27F28}">
  <dimension ref="B2:G7"/>
  <sheetViews>
    <sheetView zoomScale="190" zoomScaleNormal="190" workbookViewId="0">
      <selection activeCell="G3" sqref="G3"/>
    </sheetView>
  </sheetViews>
  <sheetFormatPr defaultRowHeight="14.4" x14ac:dyDescent="0.3"/>
  <cols>
    <col min="2" max="2" width="21" bestFit="1" customWidth="1"/>
    <col min="3" max="3" width="14.44140625" customWidth="1"/>
    <col min="6" max="6" width="13.5546875" customWidth="1"/>
  </cols>
  <sheetData>
    <row r="2" spans="2:7" x14ac:dyDescent="0.3">
      <c r="B2" s="1" t="s">
        <v>3</v>
      </c>
      <c r="C2" s="1" t="s">
        <v>4</v>
      </c>
      <c r="F2" s="1" t="s">
        <v>14</v>
      </c>
    </row>
    <row r="3" spans="2:7" x14ac:dyDescent="0.3">
      <c r="B3" t="s">
        <v>5</v>
      </c>
      <c r="C3" t="s">
        <v>10</v>
      </c>
      <c r="F3" t="s">
        <v>15</v>
      </c>
      <c r="G3" s="5" t="e">
        <f>VLOOKUP(F3, B:C, 2, FALSE)</f>
        <v>#N/A</v>
      </c>
    </row>
    <row r="4" spans="2:7" x14ac:dyDescent="0.3">
      <c r="B4" t="s">
        <v>6</v>
      </c>
      <c r="C4" t="s">
        <v>11</v>
      </c>
    </row>
    <row r="5" spans="2:7" x14ac:dyDescent="0.3">
      <c r="B5" t="s">
        <v>7</v>
      </c>
      <c r="C5" t="s">
        <v>11</v>
      </c>
    </row>
    <row r="6" spans="2:7" x14ac:dyDescent="0.3">
      <c r="B6" t="s">
        <v>9</v>
      </c>
      <c r="C6" t="s">
        <v>12</v>
      </c>
    </row>
    <row r="7" spans="2:7" x14ac:dyDescent="0.3">
      <c r="B7" t="s">
        <v>8</v>
      </c>
      <c r="C7"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4E0C5-270A-4455-9585-95268C0EA2D9}">
  <dimension ref="A2:G14"/>
  <sheetViews>
    <sheetView zoomScale="190" zoomScaleNormal="190" workbookViewId="0">
      <selection activeCell="B12" sqref="B12"/>
    </sheetView>
  </sheetViews>
  <sheetFormatPr defaultRowHeight="14.4" x14ac:dyDescent="0.3"/>
  <cols>
    <col min="2" max="2" width="21" bestFit="1" customWidth="1"/>
    <col min="3" max="3" width="14.44140625" customWidth="1"/>
    <col min="6" max="6" width="13.5546875" customWidth="1"/>
  </cols>
  <sheetData>
    <row r="2" spans="1:7" x14ac:dyDescent="0.3">
      <c r="B2" s="1" t="s">
        <v>3</v>
      </c>
      <c r="C2" s="1" t="s">
        <v>4</v>
      </c>
      <c r="F2" s="1" t="s">
        <v>14</v>
      </c>
    </row>
    <row r="3" spans="1:7" x14ac:dyDescent="0.3">
      <c r="B3" t="s">
        <v>5</v>
      </c>
      <c r="C3" t="s">
        <v>10</v>
      </c>
      <c r="F3" t="s">
        <v>5</v>
      </c>
      <c r="G3" s="5" t="e">
        <f>VLOOKUP(F3, B:C, 3, FALSE)</f>
        <v>#REF!</v>
      </c>
    </row>
    <row r="4" spans="1:7" x14ac:dyDescent="0.3">
      <c r="B4" t="s">
        <v>6</v>
      </c>
      <c r="C4" t="s">
        <v>11</v>
      </c>
    </row>
    <row r="5" spans="1:7" x14ac:dyDescent="0.3">
      <c r="B5" t="s">
        <v>7</v>
      </c>
      <c r="C5" t="s">
        <v>11</v>
      </c>
    </row>
    <row r="6" spans="1:7" x14ac:dyDescent="0.3">
      <c r="B6" t="s">
        <v>9</v>
      </c>
      <c r="C6" t="s">
        <v>12</v>
      </c>
    </row>
    <row r="7" spans="1:7" x14ac:dyDescent="0.3">
      <c r="B7" t="s">
        <v>8</v>
      </c>
      <c r="C7" t="s">
        <v>13</v>
      </c>
    </row>
    <row r="12" spans="1:7" x14ac:dyDescent="0.3">
      <c r="A12">
        <v>1</v>
      </c>
      <c r="B12" s="5" t="e">
        <f>SUM(#REF!)</f>
        <v>#REF!</v>
      </c>
      <c r="C12" s="5">
        <f>SUM(A12:A14)</f>
        <v>6</v>
      </c>
    </row>
    <row r="13" spans="1:7" x14ac:dyDescent="0.3">
      <c r="A13">
        <v>2</v>
      </c>
    </row>
    <row r="14" spans="1:7" x14ac:dyDescent="0.3">
      <c r="A14">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6B275-D510-4C9F-AE82-8A93D2AC977E}">
  <dimension ref="B2:D4"/>
  <sheetViews>
    <sheetView zoomScale="220" zoomScaleNormal="220" workbookViewId="0">
      <selection activeCell="D4" sqref="D4"/>
    </sheetView>
  </sheetViews>
  <sheetFormatPr defaultRowHeight="14.4" x14ac:dyDescent="0.3"/>
  <cols>
    <col min="2" max="2" width="26.109375" style="3" customWidth="1"/>
    <col min="3" max="3" width="23" style="3" customWidth="1"/>
    <col min="6" max="6" width="13.5546875" customWidth="1"/>
  </cols>
  <sheetData>
    <row r="2" spans="2:4" x14ac:dyDescent="0.3">
      <c r="B2" s="3" t="s">
        <v>18</v>
      </c>
      <c r="C2" s="3" t="s">
        <v>19</v>
      </c>
      <c r="D2" t="s">
        <v>20</v>
      </c>
    </row>
    <row r="3" spans="2:4" x14ac:dyDescent="0.3">
      <c r="B3" s="3">
        <v>100</v>
      </c>
      <c r="C3" s="3">
        <v>10</v>
      </c>
      <c r="D3" s="4">
        <f>C3*B3</f>
        <v>1000</v>
      </c>
    </row>
    <row r="4" spans="2:4" x14ac:dyDescent="0.3">
      <c r="B4" s="3">
        <v>200</v>
      </c>
      <c r="C4" s="3" t="s">
        <v>17</v>
      </c>
      <c r="D4" s="4" t="e">
        <f>C4*B4</f>
        <v>#VALUE!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FF383-371E-4C1A-841E-6B33ACA16B82}">
  <dimension ref="B2:F17"/>
  <sheetViews>
    <sheetView topLeftCell="A13" zoomScale="190" zoomScaleNormal="190" workbookViewId="0">
      <selection activeCell="B17" sqref="B17"/>
    </sheetView>
  </sheetViews>
  <sheetFormatPr defaultRowHeight="14.4" x14ac:dyDescent="0.3"/>
  <cols>
    <col min="2" max="2" width="21" bestFit="1" customWidth="1"/>
    <col min="3" max="3" width="14.44140625" customWidth="1"/>
    <col min="5" max="5" width="13.5546875" customWidth="1"/>
    <col min="6" max="6" width="22.109375" customWidth="1"/>
  </cols>
  <sheetData>
    <row r="2" spans="2:6" x14ac:dyDescent="0.3">
      <c r="B2" s="1" t="s">
        <v>3</v>
      </c>
      <c r="C2" s="1" t="s">
        <v>4</v>
      </c>
      <c r="E2" s="1" t="s">
        <v>16</v>
      </c>
      <c r="F2" s="5" t="e" cm="1">
        <f t="array" ref="F2">B2:B7 B9:C9</f>
        <v>#NULL!</v>
      </c>
    </row>
    <row r="3" spans="2:6" x14ac:dyDescent="0.3">
      <c r="B3" t="s">
        <v>5</v>
      </c>
      <c r="C3" t="s">
        <v>10</v>
      </c>
    </row>
    <row r="4" spans="2:6" x14ac:dyDescent="0.3">
      <c r="B4" t="s">
        <v>6</v>
      </c>
      <c r="C4" t="s">
        <v>11</v>
      </c>
    </row>
    <row r="5" spans="2:6" x14ac:dyDescent="0.3">
      <c r="B5" t="s">
        <v>7</v>
      </c>
      <c r="C5" t="s">
        <v>11</v>
      </c>
    </row>
    <row r="6" spans="2:6" x14ac:dyDescent="0.3">
      <c r="B6" t="s">
        <v>9</v>
      </c>
      <c r="C6" t="s">
        <v>12</v>
      </c>
    </row>
    <row r="7" spans="2:6" x14ac:dyDescent="0.3">
      <c r="B7" t="s">
        <v>8</v>
      </c>
      <c r="C7" t="s">
        <v>13</v>
      </c>
    </row>
    <row r="14" spans="2:6" x14ac:dyDescent="0.3">
      <c r="B14" s="3" t="s">
        <v>18</v>
      </c>
    </row>
    <row r="15" spans="2:6" x14ac:dyDescent="0.3">
      <c r="B15" s="3">
        <v>100</v>
      </c>
    </row>
    <row r="16" spans="2:6" x14ac:dyDescent="0.3">
      <c r="B16" s="3">
        <v>200</v>
      </c>
    </row>
    <row r="17" spans="2:2" x14ac:dyDescent="0.3">
      <c r="B17" s="5" t="e">
        <f>B15 B16</f>
        <v>#NULL!</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1A362-E252-492D-ACD8-4DCD0E56799C}">
  <dimension ref="B2:E6"/>
  <sheetViews>
    <sheetView zoomScale="190" zoomScaleNormal="190" workbookViewId="0">
      <selection activeCell="E5" sqref="E5"/>
    </sheetView>
  </sheetViews>
  <sheetFormatPr defaultRowHeight="14.4" x14ac:dyDescent="0.3"/>
  <cols>
    <col min="4" max="4" width="13.5546875" customWidth="1"/>
    <col min="5" max="5" width="22.109375" style="3" customWidth="1"/>
  </cols>
  <sheetData>
    <row r="2" spans="2:5" x14ac:dyDescent="0.3">
      <c r="B2">
        <v>1000</v>
      </c>
      <c r="D2" s="1" t="s">
        <v>16</v>
      </c>
      <c r="E2" s="4" t="e">
        <f>B2^B2</f>
        <v>#NUM!</v>
      </c>
    </row>
    <row r="3" spans="2:5" x14ac:dyDescent="0.3">
      <c r="B3">
        <v>10</v>
      </c>
      <c r="E3" s="4">
        <f>B3^B3</f>
        <v>10000000000</v>
      </c>
    </row>
    <row r="5" spans="2:5" x14ac:dyDescent="0.3">
      <c r="B5">
        <v>-1</v>
      </c>
      <c r="D5" s="1" t="s">
        <v>16</v>
      </c>
      <c r="E5" s="4" t="e">
        <f>SQRT(B5)</f>
        <v>#NUM!</v>
      </c>
    </row>
    <row r="6" spans="2:5" x14ac:dyDescent="0.3">
      <c r="B6">
        <v>9</v>
      </c>
      <c r="E6" s="4">
        <f>SQRT(B6)</f>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46A3B-02E6-46A6-ADE3-2798E3DCA2F4}">
  <dimension ref="B2:D5"/>
  <sheetViews>
    <sheetView zoomScale="220" zoomScaleNormal="220" workbookViewId="0">
      <selection activeCell="B5" sqref="B5"/>
    </sheetView>
  </sheetViews>
  <sheetFormatPr defaultRowHeight="14.4" x14ac:dyDescent="0.3"/>
  <cols>
    <col min="4" max="4" width="13.5546875" customWidth="1"/>
  </cols>
  <sheetData>
    <row r="2" spans="2:4" x14ac:dyDescent="0.3">
      <c r="B2" s="2" t="s">
        <v>0</v>
      </c>
      <c r="D2" s="1"/>
    </row>
    <row r="3" spans="2:4" x14ac:dyDescent="0.3">
      <c r="B3" s="3">
        <v>1000</v>
      </c>
    </row>
    <row r="4" spans="2:4" x14ac:dyDescent="0.3">
      <c r="B4" s="3">
        <v>2000</v>
      </c>
    </row>
    <row r="5" spans="2:4" x14ac:dyDescent="0.3">
      <c r="B5" s="5">
        <f ca="1">SUM(B3:B5)</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13C42-E16C-4336-A5ED-8F75FB152F45}">
  <dimension ref="B2:F7"/>
  <sheetViews>
    <sheetView zoomScale="205" zoomScaleNormal="205" workbookViewId="0">
      <selection activeCell="F3" sqref="F3"/>
    </sheetView>
  </sheetViews>
  <sheetFormatPr defaultRowHeight="14.4" x14ac:dyDescent="0.3"/>
  <cols>
    <col min="2" max="2" width="13.33203125" bestFit="1" customWidth="1"/>
    <col min="3" max="3" width="7.109375" bestFit="1" customWidth="1"/>
    <col min="4" max="4" width="13.5546875" customWidth="1"/>
  </cols>
  <sheetData>
    <row r="2" spans="2:6" x14ac:dyDescent="0.3">
      <c r="B2" s="1" t="s">
        <v>3</v>
      </c>
      <c r="C2" s="1" t="s">
        <v>4</v>
      </c>
      <c r="D2" s="1"/>
    </row>
    <row r="3" spans="2:6" x14ac:dyDescent="0.3">
      <c r="B3" t="s">
        <v>5</v>
      </c>
      <c r="C3" t="s">
        <v>10</v>
      </c>
      <c r="E3" t="s">
        <v>5</v>
      </c>
      <c r="F3" s="5" t="e" cm="1" vm="4">
        <f t="array" ref="F3">_xlfn._xlws.FILTER(B3:B7, C3:C7=E3)</f>
        <v>#VALUE!</v>
      </c>
    </row>
    <row r="4" spans="2:6" x14ac:dyDescent="0.3">
      <c r="B4" t="s">
        <v>6</v>
      </c>
      <c r="C4" t="s">
        <v>11</v>
      </c>
    </row>
    <row r="5" spans="2:6" x14ac:dyDescent="0.3">
      <c r="B5" t="s">
        <v>7</v>
      </c>
      <c r="C5" t="s">
        <v>11</v>
      </c>
    </row>
    <row r="6" spans="2:6" x14ac:dyDescent="0.3">
      <c r="B6" t="s">
        <v>9</v>
      </c>
      <c r="C6" t="s">
        <v>12</v>
      </c>
    </row>
    <row r="7" spans="2:6" x14ac:dyDescent="0.3">
      <c r="B7" t="s">
        <v>8</v>
      </c>
      <c r="C7" t="s">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421C9-A2F4-45A2-BCAC-E3E337822EF5}">
  <dimension ref="B2:D7"/>
  <sheetViews>
    <sheetView zoomScale="220" zoomScaleNormal="220" workbookViewId="0">
      <selection activeCell="D8" sqref="D8"/>
    </sheetView>
  </sheetViews>
  <sheetFormatPr defaultRowHeight="14.4" x14ac:dyDescent="0.3"/>
  <cols>
    <col min="4" max="4" width="13.5546875" style="3" customWidth="1"/>
  </cols>
  <sheetData>
    <row r="2" spans="2:4" x14ac:dyDescent="0.3">
      <c r="B2" s="2" t="s">
        <v>0</v>
      </c>
      <c r="D2" s="2"/>
    </row>
    <row r="3" spans="2:4" x14ac:dyDescent="0.3">
      <c r="B3" s="3">
        <v>1000</v>
      </c>
      <c r="D3" s="4" t="e" cm="1" vm="5">
        <f t="array" aca="1" ref="D3" ca="1">B3:B7*1.1</f>
        <v>#VALUE!</v>
      </c>
    </row>
    <row r="4" spans="2:4" x14ac:dyDescent="0.3">
      <c r="B4" s="3">
        <v>2000</v>
      </c>
    </row>
    <row r="5" spans="2:4" x14ac:dyDescent="0.3">
      <c r="B5" s="3">
        <v>3000</v>
      </c>
    </row>
    <row r="6" spans="2:4" x14ac:dyDescent="0.3">
      <c r="B6" s="3">
        <v>4000</v>
      </c>
    </row>
    <row r="7" spans="2:4" x14ac:dyDescent="0.3">
      <c r="B7" s="3">
        <v>5000</v>
      </c>
      <c r="D7" s="3" t="s">
        <v>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8A09-BD72-4335-9D0A-3C3061DC3379}">
  <dimension ref="B2:D7"/>
  <sheetViews>
    <sheetView zoomScale="220" zoomScaleNormal="220" workbookViewId="0">
      <selection activeCell="I4" sqref="I4"/>
    </sheetView>
  </sheetViews>
  <sheetFormatPr defaultRowHeight="14.4" x14ac:dyDescent="0.3"/>
  <cols>
    <col min="2" max="2" width="16.109375" customWidth="1"/>
    <col min="4" max="4" width="13.5546875" style="3" customWidth="1"/>
  </cols>
  <sheetData>
    <row r="2" spans="2:4" x14ac:dyDescent="0.3">
      <c r="B2" s="2" t="s">
        <v>21</v>
      </c>
      <c r="D2" s="2"/>
    </row>
    <row r="3" spans="2:4" x14ac:dyDescent="0.3">
      <c r="B3" s="3" t="e" vm="6">
        <v>#VALUE!</v>
      </c>
      <c r="D3" s="4" t="str" cm="1">
        <f t="array" ref="D3">_FV(B3,"Abbreviation")</f>
        <v>DE</v>
      </c>
    </row>
    <row r="4" spans="2:4" x14ac:dyDescent="0.3">
      <c r="B4" s="3" t="e" vm="7">
        <v>#VALUE!</v>
      </c>
      <c r="D4" s="4" t="str" cm="1">
        <f t="array" ref="D4">_FV(B4,"Abbreviation")</f>
        <v>IN</v>
      </c>
    </row>
    <row r="5" spans="2:4" x14ac:dyDescent="0.3">
      <c r="B5" s="3" t="e" vm="8">
        <v>#VALUE!</v>
      </c>
      <c r="D5" s="4" t="str" cm="1">
        <f t="array" ref="D5">_FV(B5,"Abbreviation")</f>
        <v>US</v>
      </c>
    </row>
    <row r="6" spans="2:4" x14ac:dyDescent="0.3">
      <c r="B6" s="3" t="e" vm="9">
        <v>#VALUE!</v>
      </c>
      <c r="D6" s="4" t="str" cm="1">
        <f t="array" ref="D6">_FV(B6,"Abbreviation")</f>
        <v>FR</v>
      </c>
    </row>
    <row r="7" spans="2:4" x14ac:dyDescent="0.3">
      <c r="B7" t="s">
        <v>24</v>
      </c>
      <c r="D7" s="4" t="e" cm="1" vm="10">
        <f t="array" ref="D7">_FV(B7,"Abbreviation")</f>
        <v>#VALUE!</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81FB5-A8BB-438B-AC0D-FECF2F51B13E}">
  <dimension ref="B2:D8"/>
  <sheetViews>
    <sheetView zoomScale="220" zoomScaleNormal="220" workbookViewId="0">
      <selection activeCell="B9" sqref="B9"/>
    </sheetView>
  </sheetViews>
  <sheetFormatPr defaultRowHeight="14.4" x14ac:dyDescent="0.3"/>
  <cols>
    <col min="4" max="4" width="13.5546875" style="3" customWidth="1"/>
  </cols>
  <sheetData>
    <row r="2" spans="2:4" x14ac:dyDescent="0.3">
      <c r="B2" s="2" t="s">
        <v>0</v>
      </c>
      <c r="D2" s="2"/>
    </row>
    <row r="3" spans="2:4" x14ac:dyDescent="0.3">
      <c r="B3" s="3">
        <v>1000</v>
      </c>
    </row>
    <row r="4" spans="2:4" x14ac:dyDescent="0.3">
      <c r="B4" s="3">
        <v>2000</v>
      </c>
    </row>
    <row r="5" spans="2:4" x14ac:dyDescent="0.3">
      <c r="B5" s="3" t="e">
        <f>0/0</f>
        <v>#DIV/0!</v>
      </c>
    </row>
    <row r="6" spans="2:4" x14ac:dyDescent="0.3">
      <c r="B6" s="3">
        <v>4000</v>
      </c>
    </row>
    <row r="7" spans="2:4" x14ac:dyDescent="0.3">
      <c r="B7" s="3">
        <v>5000</v>
      </c>
    </row>
    <row r="8" spans="2:4" x14ac:dyDescent="0.3">
      <c r="B8" s="4" t="e">
        <f>SUM(B3:B7)</f>
        <v>#DIV/0!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3D830-453D-4077-AD7C-2758950763FF}">
  <dimension ref="B2:D7"/>
  <sheetViews>
    <sheetView zoomScale="220" zoomScaleNormal="220" workbookViewId="0">
      <selection activeCell="D3" sqref="D3"/>
    </sheetView>
  </sheetViews>
  <sheetFormatPr defaultRowHeight="14.4" x14ac:dyDescent="0.3"/>
  <cols>
    <col min="4" max="4" width="13.5546875" style="3" customWidth="1"/>
  </cols>
  <sheetData>
    <row r="2" spans="2:4" x14ac:dyDescent="0.3">
      <c r="B2" s="2" t="s">
        <v>0</v>
      </c>
      <c r="D2" s="2"/>
    </row>
    <row r="3" spans="2:4" x14ac:dyDescent="0.3">
      <c r="B3" s="3">
        <v>1000</v>
      </c>
      <c r="D3" s="4" cm="1">
        <f t="array" ref="D3">SUM(--ISERROR(B3:B7))</f>
        <v>2</v>
      </c>
    </row>
    <row r="4" spans="2:4" x14ac:dyDescent="0.3">
      <c r="B4" s="3">
        <v>2000</v>
      </c>
    </row>
    <row r="5" spans="2:4" x14ac:dyDescent="0.3">
      <c r="B5" s="3" t="e">
        <f>0/0</f>
        <v>#DIV/0!</v>
      </c>
    </row>
    <row r="6" spans="2:4" x14ac:dyDescent="0.3">
      <c r="B6" s="3" t="e">
        <f>0/0</f>
        <v>#DIV/0!</v>
      </c>
    </row>
    <row r="7" spans="2:4" x14ac:dyDescent="0.3">
      <c r="B7" s="3">
        <v>5000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56037-030E-4F8A-84E4-6942FC09DEED}">
  <dimension ref="B2:B7"/>
  <sheetViews>
    <sheetView zoomScale="220" zoomScaleNormal="220" workbookViewId="0">
      <selection activeCell="B5" sqref="B5"/>
    </sheetView>
  </sheetViews>
  <sheetFormatPr defaultRowHeight="14.4" x14ac:dyDescent="0.3"/>
  <sheetData>
    <row r="2" spans="2:2" x14ac:dyDescent="0.3">
      <c r="B2" s="2" t="s">
        <v>0</v>
      </c>
    </row>
    <row r="3" spans="2:2" x14ac:dyDescent="0.3">
      <c r="B3" s="3">
        <v>1000</v>
      </c>
    </row>
    <row r="4" spans="2:2" x14ac:dyDescent="0.3">
      <c r="B4" s="3">
        <v>2000</v>
      </c>
    </row>
    <row r="5" spans="2:2" x14ac:dyDescent="0.3">
      <c r="B5" s="3" t="e">
        <f>0/0</f>
        <v>#DIV/0!</v>
      </c>
    </row>
    <row r="6" spans="2:2" x14ac:dyDescent="0.3">
      <c r="B6" s="3">
        <v>4000</v>
      </c>
    </row>
    <row r="7" spans="2:2" x14ac:dyDescent="0.3">
      <c r="B7" s="3">
        <v>5000</v>
      </c>
    </row>
  </sheetData>
  <conditionalFormatting sqref="B3:B7">
    <cfRule type="expression" dxfId="0" priority="1">
      <formula>ISERROR(B3)</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C66D-2D9A-4210-8566-59039BAA2723}">
  <dimension ref="B2:G7"/>
  <sheetViews>
    <sheetView zoomScale="205" zoomScaleNormal="205" workbookViewId="0">
      <selection activeCell="E5" sqref="E5"/>
    </sheetView>
  </sheetViews>
  <sheetFormatPr defaultRowHeight="14.4" x14ac:dyDescent="0.3"/>
  <cols>
    <col min="2" max="2" width="25.109375" customWidth="1"/>
    <col min="6" max="6" width="16.6640625" customWidth="1"/>
  </cols>
  <sheetData>
    <row r="2" spans="2:7" x14ac:dyDescent="0.3">
      <c r="B2" s="1" t="s">
        <v>3</v>
      </c>
      <c r="C2" s="1" t="s">
        <v>4</v>
      </c>
      <c r="F2" s="1" t="s">
        <v>14</v>
      </c>
    </row>
    <row r="3" spans="2:7" x14ac:dyDescent="0.3">
      <c r="B3" t="s">
        <v>5</v>
      </c>
      <c r="C3" t="s">
        <v>10</v>
      </c>
      <c r="F3" t="s">
        <v>15</v>
      </c>
      <c r="G3" s="5" t="e">
        <f>VLOOKUP(F3,B:C,3,FALSE)</f>
        <v>#N/A</v>
      </c>
    </row>
    <row r="4" spans="2:7" x14ac:dyDescent="0.3">
      <c r="B4" t="s">
        <v>6</v>
      </c>
      <c r="C4" t="s">
        <v>11</v>
      </c>
    </row>
    <row r="5" spans="2:7" x14ac:dyDescent="0.3">
      <c r="B5" t="s">
        <v>7</v>
      </c>
      <c r="C5" t="s">
        <v>11</v>
      </c>
    </row>
    <row r="6" spans="2:7" x14ac:dyDescent="0.3">
      <c r="B6" t="s">
        <v>9</v>
      </c>
      <c r="C6" t="s">
        <v>12</v>
      </c>
    </row>
    <row r="7" spans="2:7" x14ac:dyDescent="0.3">
      <c r="B7" t="s">
        <v>8</v>
      </c>
      <c r="C7" t="s">
        <v>13</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7CFE6-7FAD-4C69-AC7D-D133548469ED}">
  <dimension ref="B2:G7"/>
  <sheetViews>
    <sheetView zoomScale="175" zoomScaleNormal="175" workbookViewId="0">
      <selection activeCell="G3" sqref="G3"/>
    </sheetView>
  </sheetViews>
  <sheetFormatPr defaultRowHeight="14.4" x14ac:dyDescent="0.3"/>
  <cols>
    <col min="2" max="2" width="25.6640625" customWidth="1"/>
    <col min="6" max="6" width="16.6640625" customWidth="1"/>
    <col min="7" max="7" width="29.44140625" customWidth="1"/>
  </cols>
  <sheetData>
    <row r="2" spans="2:7" x14ac:dyDescent="0.3">
      <c r="B2" s="1" t="s">
        <v>3</v>
      </c>
      <c r="C2" s="1" t="s">
        <v>4</v>
      </c>
      <c r="F2" s="1" t="s">
        <v>14</v>
      </c>
    </row>
    <row r="3" spans="2:7" x14ac:dyDescent="0.3">
      <c r="B3" t="s">
        <v>5</v>
      </c>
      <c r="C3" t="s">
        <v>10</v>
      </c>
      <c r="F3" t="s">
        <v>15</v>
      </c>
      <c r="G3" s="12" t="str" cm="1">
        <f t="array" ref="G3">_xlfn.LET(_xlpm.error_code,
ERROR.TYPE(VLOOKUP(F3, B:C, 3, FALSE)),
_xlfn.IFS(_xlpm.error_code = 7, "Value Not Found",
_xlpm.error_code = 4, "Column not correct"))</f>
        <v>Value Not Found</v>
      </c>
    </row>
    <row r="4" spans="2:7" x14ac:dyDescent="0.3">
      <c r="B4" t="s">
        <v>6</v>
      </c>
      <c r="C4" t="s">
        <v>11</v>
      </c>
    </row>
    <row r="5" spans="2:7" x14ac:dyDescent="0.3">
      <c r="B5" t="s">
        <v>7</v>
      </c>
      <c r="C5" t="s">
        <v>11</v>
      </c>
    </row>
    <row r="6" spans="2:7" x14ac:dyDescent="0.3">
      <c r="B6" t="s">
        <v>9</v>
      </c>
      <c r="C6" t="s">
        <v>12</v>
      </c>
    </row>
    <row r="7" spans="2:7" x14ac:dyDescent="0.3">
      <c r="B7" t="s">
        <v>8</v>
      </c>
      <c r="C7" t="s">
        <v>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9568-F665-49FE-9AE9-FEE12E0CEDC5}">
  <dimension ref="B2:C7"/>
  <sheetViews>
    <sheetView zoomScale="205" zoomScaleNormal="205" workbookViewId="0">
      <selection activeCell="C4" sqref="C4"/>
    </sheetView>
  </sheetViews>
  <sheetFormatPr defaultRowHeight="14.4" x14ac:dyDescent="0.3"/>
  <cols>
    <col min="2" max="2" width="16" customWidth="1"/>
    <col min="3" max="3" width="17" customWidth="1"/>
    <col min="6" max="6" width="16.6640625" customWidth="1"/>
  </cols>
  <sheetData>
    <row r="2" spans="2:3" x14ac:dyDescent="0.3">
      <c r="B2" s="1" t="s">
        <v>3</v>
      </c>
      <c r="C2" s="1" t="s">
        <v>22</v>
      </c>
    </row>
    <row r="3" spans="2:3" x14ac:dyDescent="0.3">
      <c r="B3" t="s">
        <v>5</v>
      </c>
      <c r="C3" s="5">
        <v>110</v>
      </c>
    </row>
    <row r="4" spans="2:3" x14ac:dyDescent="0.3">
      <c r="B4" t="s">
        <v>6</v>
      </c>
    </row>
    <row r="5" spans="2:3" x14ac:dyDescent="0.3">
      <c r="B5" t="s">
        <v>7</v>
      </c>
    </row>
    <row r="6" spans="2:3" x14ac:dyDescent="0.3">
      <c r="B6" t="s">
        <v>9</v>
      </c>
    </row>
    <row r="7" spans="2:3" x14ac:dyDescent="0.3">
      <c r="B7" t="s">
        <v>8</v>
      </c>
    </row>
  </sheetData>
  <dataValidations count="1">
    <dataValidation type="whole" errorStyle="information" allowBlank="1" showInputMessage="1" showErrorMessage="1" errorTitle="Error in Value" error="Please enter value between 1 and 100" sqref="C3" xr:uid="{D68005BB-2CC2-43B4-89B9-55662CA16312}">
      <formula1>1</formula1>
      <formula2>100</formula2>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Profile</vt:lpstr>
      <vt:lpstr>TYPES</vt:lpstr>
      <vt:lpstr>###</vt:lpstr>
      <vt:lpstr>NAME</vt:lpstr>
      <vt:lpstr>DIV</vt:lpstr>
      <vt:lpstr>NA</vt:lpstr>
      <vt:lpstr>REF</vt:lpstr>
      <vt:lpstr>VALUE</vt:lpstr>
      <vt:lpstr>NULL</vt:lpstr>
      <vt:lpstr>NUM</vt:lpstr>
      <vt:lpstr>CIRCULAR REFERENCE</vt:lpstr>
      <vt:lpstr>CALC</vt:lpstr>
      <vt:lpstr>SPILL</vt:lpstr>
      <vt:lpstr>FIELD</vt:lpstr>
      <vt:lpstr>ERROR IN ROW</vt:lpstr>
      <vt:lpstr>COUNT ERRORS</vt:lpstr>
      <vt:lpstr>HIGHLIGHT ERRORS</vt:lpstr>
      <vt:lpstr>EVALUATE FORMULA</vt:lpstr>
      <vt:lpstr>ERROR.TYPE</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Havish Madhvapaty</dc:creator>
  <cp:lastModifiedBy>Havish Madhvapaty</cp:lastModifiedBy>
  <dcterms:created xsi:type="dcterms:W3CDTF">2022-01-09T16:41:44Z</dcterms:created>
  <dcterms:modified xsi:type="dcterms:W3CDTF">2022-01-20T17:53:42Z</dcterms:modified>
</cp:coreProperties>
</file>