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vuthaiha/Desktop/"/>
    </mc:Choice>
  </mc:AlternateContent>
  <xr:revisionPtr revIDLastSave="0" documentId="13_ncr:1_{D8F0AD0D-3380-DF4F-9695-082419C6B138}" xr6:coauthVersionLast="36" xr6:coauthVersionMax="36" xr10:uidLastSave="{00000000-0000-0000-0000-000000000000}"/>
  <bookViews>
    <workbookView xWindow="-31260" yWindow="-3140" windowWidth="28800" windowHeight="17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10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3" i="1"/>
  <c r="L4" i="1"/>
  <c r="M4" i="1" s="1"/>
  <c r="K4" i="1"/>
  <c r="H4" i="1" s="1"/>
  <c r="I4" i="1" s="1"/>
  <c r="K5" i="1"/>
  <c r="L5" i="1" s="1"/>
  <c r="M5" i="1" s="1"/>
  <c r="K6" i="1"/>
  <c r="L6" i="1" s="1"/>
  <c r="M6" i="1" s="1"/>
  <c r="K7" i="1"/>
  <c r="L7" i="1" s="1"/>
  <c r="M7" i="1" s="1"/>
  <c r="K8" i="1"/>
  <c r="L8" i="1" s="1"/>
  <c r="M8" i="1" s="1"/>
  <c r="K9" i="1"/>
  <c r="L9" i="1" s="1"/>
  <c r="M9" i="1" s="1"/>
  <c r="K10" i="1"/>
  <c r="H10" i="1" s="1"/>
  <c r="I10" i="1" s="1"/>
  <c r="K11" i="1"/>
  <c r="L11" i="1" s="1"/>
  <c r="M11" i="1" s="1"/>
  <c r="K12" i="1"/>
  <c r="L12" i="1" s="1"/>
  <c r="M12" i="1" s="1"/>
  <c r="K13" i="1"/>
  <c r="L13" i="1" s="1"/>
  <c r="M13" i="1" s="1"/>
  <c r="K14" i="1"/>
  <c r="L14" i="1" s="1"/>
  <c r="M14" i="1" s="1"/>
  <c r="K15" i="1"/>
  <c r="L15" i="1" s="1"/>
  <c r="M15" i="1" s="1"/>
  <c r="K16" i="1"/>
  <c r="L16" i="1" s="1"/>
  <c r="M16" i="1" s="1"/>
  <c r="K17" i="1"/>
  <c r="L17" i="1" s="1"/>
  <c r="M17" i="1" s="1"/>
  <c r="K18" i="1"/>
  <c r="L18" i="1" s="1"/>
  <c r="M18" i="1" s="1"/>
  <c r="K19" i="1"/>
  <c r="L19" i="1" s="1"/>
  <c r="M19" i="1" s="1"/>
  <c r="K20" i="1"/>
  <c r="L20" i="1" s="1"/>
  <c r="M20" i="1" s="1"/>
  <c r="K21" i="1"/>
  <c r="L21" i="1" s="1"/>
  <c r="M21" i="1" s="1"/>
  <c r="K22" i="1"/>
  <c r="L22" i="1" s="1"/>
  <c r="M22" i="1" s="1"/>
  <c r="K23" i="1"/>
  <c r="L23" i="1" s="1"/>
  <c r="M23" i="1" s="1"/>
  <c r="K24" i="1"/>
  <c r="L24" i="1" s="1"/>
  <c r="M24" i="1" s="1"/>
  <c r="K25" i="1"/>
  <c r="L25" i="1" s="1"/>
  <c r="M25" i="1" s="1"/>
  <c r="K26" i="1"/>
  <c r="L26" i="1" s="1"/>
  <c r="M26" i="1" s="1"/>
  <c r="K27" i="1"/>
  <c r="L27" i="1" s="1"/>
  <c r="M27" i="1" s="1"/>
  <c r="K28" i="1"/>
  <c r="L28" i="1" s="1"/>
  <c r="M28" i="1" s="1"/>
  <c r="K29" i="1"/>
  <c r="L29" i="1" s="1"/>
  <c r="M29" i="1" s="1"/>
  <c r="K30" i="1"/>
  <c r="L30" i="1" s="1"/>
  <c r="M30" i="1" s="1"/>
  <c r="K31" i="1"/>
  <c r="L31" i="1" s="1"/>
  <c r="M31" i="1" s="1"/>
  <c r="K32" i="1"/>
  <c r="L32" i="1" s="1"/>
  <c r="M32" i="1" s="1"/>
  <c r="K33" i="1"/>
  <c r="L33" i="1" s="1"/>
  <c r="M33" i="1" s="1"/>
  <c r="K34" i="1"/>
  <c r="H34" i="1" s="1"/>
  <c r="I34" i="1" s="1"/>
  <c r="K35" i="1"/>
  <c r="L35" i="1" s="1"/>
  <c r="M35" i="1" s="1"/>
  <c r="K36" i="1"/>
  <c r="L36" i="1" s="1"/>
  <c r="M36" i="1" s="1"/>
  <c r="K37" i="1"/>
  <c r="L37" i="1" s="1"/>
  <c r="M37" i="1" s="1"/>
  <c r="K38" i="1"/>
  <c r="L38" i="1" s="1"/>
  <c r="M38" i="1" s="1"/>
  <c r="K39" i="1"/>
  <c r="L39" i="1" s="1"/>
  <c r="M39" i="1" s="1"/>
  <c r="K40" i="1"/>
  <c r="L40" i="1" s="1"/>
  <c r="M40" i="1" s="1"/>
  <c r="K41" i="1"/>
  <c r="L41" i="1" s="1"/>
  <c r="M41" i="1" s="1"/>
  <c r="K42" i="1"/>
  <c r="L42" i="1" s="1"/>
  <c r="M42" i="1" s="1"/>
  <c r="K43" i="1"/>
  <c r="L43" i="1" s="1"/>
  <c r="M43" i="1" s="1"/>
  <c r="K44" i="1"/>
  <c r="L44" i="1" s="1"/>
  <c r="M44" i="1" s="1"/>
  <c r="K45" i="1"/>
  <c r="L45" i="1" s="1"/>
  <c r="M45" i="1" s="1"/>
  <c r="K46" i="1"/>
  <c r="L46" i="1" s="1"/>
  <c r="M46" i="1" s="1"/>
  <c r="K47" i="1"/>
  <c r="L47" i="1" s="1"/>
  <c r="M47" i="1" s="1"/>
  <c r="K48" i="1"/>
  <c r="L48" i="1" s="1"/>
  <c r="M48" i="1" s="1"/>
  <c r="K49" i="1"/>
  <c r="L49" i="1" s="1"/>
  <c r="M49" i="1" s="1"/>
  <c r="K50" i="1"/>
  <c r="H50" i="1" s="1"/>
  <c r="I50" i="1" s="1"/>
  <c r="K51" i="1"/>
  <c r="H51" i="1" s="1"/>
  <c r="I51" i="1" s="1"/>
  <c r="K52" i="1"/>
  <c r="H52" i="1" s="1"/>
  <c r="I52" i="1" s="1"/>
  <c r="K53" i="1"/>
  <c r="L53" i="1" s="1"/>
  <c r="M53" i="1" s="1"/>
  <c r="K54" i="1"/>
  <c r="L54" i="1" s="1"/>
  <c r="M54" i="1" s="1"/>
  <c r="K55" i="1"/>
  <c r="L55" i="1" s="1"/>
  <c r="M55" i="1" s="1"/>
  <c r="K56" i="1"/>
  <c r="L56" i="1" s="1"/>
  <c r="M56" i="1" s="1"/>
  <c r="K57" i="1"/>
  <c r="L57" i="1" s="1"/>
  <c r="M57" i="1" s="1"/>
  <c r="K58" i="1"/>
  <c r="L58" i="1" s="1"/>
  <c r="M58" i="1" s="1"/>
  <c r="K59" i="1"/>
  <c r="L59" i="1" s="1"/>
  <c r="M59" i="1" s="1"/>
  <c r="K60" i="1"/>
  <c r="L60" i="1" s="1"/>
  <c r="M60" i="1" s="1"/>
  <c r="K61" i="1"/>
  <c r="L61" i="1" s="1"/>
  <c r="M61" i="1" s="1"/>
  <c r="K62" i="1"/>
  <c r="L62" i="1" s="1"/>
  <c r="M62" i="1" s="1"/>
  <c r="K63" i="1"/>
  <c r="L63" i="1" s="1"/>
  <c r="M63" i="1" s="1"/>
  <c r="K64" i="1"/>
  <c r="L64" i="1" s="1"/>
  <c r="M64" i="1" s="1"/>
  <c r="K65" i="1"/>
  <c r="L65" i="1" s="1"/>
  <c r="M65" i="1" s="1"/>
  <c r="K66" i="1"/>
  <c r="L66" i="1" s="1"/>
  <c r="M66" i="1" s="1"/>
  <c r="K67" i="1"/>
  <c r="L67" i="1" s="1"/>
  <c r="M67" i="1" s="1"/>
  <c r="K68" i="1"/>
  <c r="L68" i="1" s="1"/>
  <c r="M68" i="1" s="1"/>
  <c r="K69" i="1"/>
  <c r="L69" i="1" s="1"/>
  <c r="M69" i="1" s="1"/>
  <c r="K70" i="1"/>
  <c r="L70" i="1" s="1"/>
  <c r="M70" i="1" s="1"/>
  <c r="K71" i="1"/>
  <c r="L71" i="1" s="1"/>
  <c r="M71" i="1" s="1"/>
  <c r="K72" i="1"/>
  <c r="L72" i="1" s="1"/>
  <c r="M72" i="1" s="1"/>
  <c r="K73" i="1"/>
  <c r="L73" i="1" s="1"/>
  <c r="M73" i="1" s="1"/>
  <c r="K74" i="1"/>
  <c r="L74" i="1" s="1"/>
  <c r="M74" i="1" s="1"/>
  <c r="K75" i="1"/>
  <c r="L75" i="1" s="1"/>
  <c r="M75" i="1" s="1"/>
  <c r="K76" i="1"/>
  <c r="L76" i="1" s="1"/>
  <c r="M76" i="1" s="1"/>
  <c r="K77" i="1"/>
  <c r="L77" i="1" s="1"/>
  <c r="M77" i="1" s="1"/>
  <c r="K78" i="1"/>
  <c r="L78" i="1" s="1"/>
  <c r="M78" i="1" s="1"/>
  <c r="K79" i="1"/>
  <c r="L79" i="1" s="1"/>
  <c r="M79" i="1" s="1"/>
  <c r="K80" i="1"/>
  <c r="L80" i="1" s="1"/>
  <c r="M80" i="1" s="1"/>
  <c r="K81" i="1"/>
  <c r="L81" i="1" s="1"/>
  <c r="M81" i="1" s="1"/>
  <c r="K82" i="1"/>
  <c r="L82" i="1" s="1"/>
  <c r="M82" i="1" s="1"/>
  <c r="K83" i="1"/>
  <c r="L83" i="1" s="1"/>
  <c r="M83" i="1" s="1"/>
  <c r="K84" i="1"/>
  <c r="L84" i="1" s="1"/>
  <c r="M84" i="1" s="1"/>
  <c r="K85" i="1"/>
  <c r="L85" i="1" s="1"/>
  <c r="M85" i="1" s="1"/>
  <c r="K86" i="1"/>
  <c r="L86" i="1" s="1"/>
  <c r="M86" i="1" s="1"/>
  <c r="K87" i="1"/>
  <c r="L87" i="1" s="1"/>
  <c r="M87" i="1" s="1"/>
  <c r="K88" i="1"/>
  <c r="L88" i="1" s="1"/>
  <c r="M88" i="1" s="1"/>
  <c r="K89" i="1"/>
  <c r="L89" i="1" s="1"/>
  <c r="M89" i="1" s="1"/>
  <c r="K90" i="1"/>
  <c r="H90" i="1" s="1"/>
  <c r="I90" i="1" s="1"/>
  <c r="K91" i="1"/>
  <c r="H91" i="1" s="1"/>
  <c r="I91" i="1" s="1"/>
  <c r="K92" i="1"/>
  <c r="H92" i="1" s="1"/>
  <c r="I92" i="1" s="1"/>
  <c r="K93" i="1"/>
  <c r="L93" i="1" s="1"/>
  <c r="M93" i="1" s="1"/>
  <c r="K94" i="1"/>
  <c r="L94" i="1" s="1"/>
  <c r="M94" i="1" s="1"/>
  <c r="K95" i="1"/>
  <c r="L95" i="1" s="1"/>
  <c r="M95" i="1" s="1"/>
  <c r="K96" i="1"/>
  <c r="L96" i="1" s="1"/>
  <c r="M96" i="1" s="1"/>
  <c r="K97" i="1"/>
  <c r="L97" i="1" s="1"/>
  <c r="M97" i="1" s="1"/>
  <c r="K98" i="1"/>
  <c r="H98" i="1" s="1"/>
  <c r="I98" i="1" s="1"/>
  <c r="K99" i="1"/>
  <c r="L99" i="1" s="1"/>
  <c r="M99" i="1" s="1"/>
  <c r="K100" i="1"/>
  <c r="L100" i="1" s="1"/>
  <c r="M100" i="1" s="1"/>
  <c r="K101" i="1"/>
  <c r="L101" i="1" s="1"/>
  <c r="M101" i="1" s="1"/>
  <c r="K102" i="1"/>
  <c r="L102" i="1" s="1"/>
  <c r="M102" i="1" s="1"/>
  <c r="K3" i="1"/>
  <c r="L3" i="1" s="1"/>
  <c r="M3" i="1" s="1"/>
  <c r="L98" i="1" l="1"/>
  <c r="M98" i="1" s="1"/>
  <c r="L52" i="1"/>
  <c r="M52" i="1" s="1"/>
  <c r="L10" i="1"/>
  <c r="M10" i="1" s="1"/>
  <c r="H102" i="1"/>
  <c r="I102" i="1" s="1"/>
  <c r="H94" i="1"/>
  <c r="I94" i="1" s="1"/>
  <c r="H86" i="1"/>
  <c r="I86" i="1" s="1"/>
  <c r="H78" i="1"/>
  <c r="I78" i="1" s="1"/>
  <c r="H70" i="1"/>
  <c r="I70" i="1" s="1"/>
  <c r="H62" i="1"/>
  <c r="I62" i="1" s="1"/>
  <c r="H54" i="1"/>
  <c r="I54" i="1" s="1"/>
  <c r="H46" i="1"/>
  <c r="I46" i="1" s="1"/>
  <c r="H38" i="1"/>
  <c r="I38" i="1" s="1"/>
  <c r="H30" i="1"/>
  <c r="I30" i="1" s="1"/>
  <c r="H22" i="1"/>
  <c r="I22" i="1" s="1"/>
  <c r="H14" i="1"/>
  <c r="I14" i="1" s="1"/>
  <c r="H6" i="1"/>
  <c r="I6" i="1" s="1"/>
  <c r="L92" i="1"/>
  <c r="M92" i="1" s="1"/>
  <c r="L51" i="1"/>
  <c r="M51" i="1" s="1"/>
  <c r="H101" i="1"/>
  <c r="I101" i="1" s="1"/>
  <c r="H93" i="1"/>
  <c r="I93" i="1" s="1"/>
  <c r="H85" i="1"/>
  <c r="I85" i="1" s="1"/>
  <c r="H77" i="1"/>
  <c r="I77" i="1" s="1"/>
  <c r="H69" i="1"/>
  <c r="I69" i="1" s="1"/>
  <c r="H61" i="1"/>
  <c r="I61" i="1" s="1"/>
  <c r="H53" i="1"/>
  <c r="I53" i="1" s="1"/>
  <c r="H45" i="1"/>
  <c r="I45" i="1" s="1"/>
  <c r="H37" i="1"/>
  <c r="I37" i="1" s="1"/>
  <c r="H29" i="1"/>
  <c r="I29" i="1" s="1"/>
  <c r="H21" i="1"/>
  <c r="I21" i="1" s="1"/>
  <c r="H13" i="1"/>
  <c r="I13" i="1" s="1"/>
  <c r="H5" i="1"/>
  <c r="I5" i="1" s="1"/>
  <c r="L91" i="1"/>
  <c r="M91" i="1" s="1"/>
  <c r="L50" i="1"/>
  <c r="M50" i="1" s="1"/>
  <c r="H100" i="1"/>
  <c r="I100" i="1" s="1"/>
  <c r="H84" i="1"/>
  <c r="I84" i="1" s="1"/>
  <c r="H76" i="1"/>
  <c r="I76" i="1" s="1"/>
  <c r="H68" i="1"/>
  <c r="I68" i="1" s="1"/>
  <c r="H60" i="1"/>
  <c r="I60" i="1" s="1"/>
  <c r="H44" i="1"/>
  <c r="I44" i="1" s="1"/>
  <c r="H36" i="1"/>
  <c r="I36" i="1" s="1"/>
  <c r="H28" i="1"/>
  <c r="I28" i="1" s="1"/>
  <c r="H20" i="1"/>
  <c r="I20" i="1" s="1"/>
  <c r="H12" i="1"/>
  <c r="I12" i="1" s="1"/>
  <c r="L90" i="1"/>
  <c r="M90" i="1" s="1"/>
  <c r="L34" i="1"/>
  <c r="M34" i="1" s="1"/>
  <c r="M103" i="1" s="1"/>
  <c r="H99" i="1"/>
  <c r="I99" i="1" s="1"/>
  <c r="H83" i="1"/>
  <c r="I83" i="1" s="1"/>
  <c r="H75" i="1"/>
  <c r="I75" i="1" s="1"/>
  <c r="H67" i="1"/>
  <c r="I67" i="1" s="1"/>
  <c r="H59" i="1"/>
  <c r="I59" i="1" s="1"/>
  <c r="H43" i="1"/>
  <c r="I43" i="1" s="1"/>
  <c r="H35" i="1"/>
  <c r="I35" i="1" s="1"/>
  <c r="H27" i="1"/>
  <c r="I27" i="1" s="1"/>
  <c r="H19" i="1"/>
  <c r="I19" i="1" s="1"/>
  <c r="H11" i="1"/>
  <c r="I11" i="1" s="1"/>
  <c r="H82" i="1"/>
  <c r="I82" i="1" s="1"/>
  <c r="H74" i="1"/>
  <c r="I74" i="1" s="1"/>
  <c r="H66" i="1"/>
  <c r="I66" i="1" s="1"/>
  <c r="H58" i="1"/>
  <c r="I58" i="1" s="1"/>
  <c r="H42" i="1"/>
  <c r="I42" i="1" s="1"/>
  <c r="H26" i="1"/>
  <c r="I26" i="1" s="1"/>
  <c r="H18" i="1"/>
  <c r="I18" i="1" s="1"/>
  <c r="H97" i="1"/>
  <c r="I97" i="1" s="1"/>
  <c r="H89" i="1"/>
  <c r="I89" i="1" s="1"/>
  <c r="H81" i="1"/>
  <c r="I81" i="1" s="1"/>
  <c r="H73" i="1"/>
  <c r="I73" i="1" s="1"/>
  <c r="H65" i="1"/>
  <c r="I65" i="1" s="1"/>
  <c r="H57" i="1"/>
  <c r="I57" i="1" s="1"/>
  <c r="H49" i="1"/>
  <c r="I49" i="1" s="1"/>
  <c r="H41" i="1"/>
  <c r="I41" i="1" s="1"/>
  <c r="H33" i="1"/>
  <c r="I33" i="1" s="1"/>
  <c r="H25" i="1"/>
  <c r="I25" i="1" s="1"/>
  <c r="H17" i="1"/>
  <c r="I17" i="1" s="1"/>
  <c r="H9" i="1"/>
  <c r="I9" i="1" s="1"/>
  <c r="H96" i="1"/>
  <c r="I96" i="1" s="1"/>
  <c r="H88" i="1"/>
  <c r="I88" i="1" s="1"/>
  <c r="H80" i="1"/>
  <c r="I80" i="1" s="1"/>
  <c r="H72" i="1"/>
  <c r="I72" i="1" s="1"/>
  <c r="H64" i="1"/>
  <c r="I64" i="1" s="1"/>
  <c r="H56" i="1"/>
  <c r="I56" i="1" s="1"/>
  <c r="H48" i="1"/>
  <c r="I48" i="1" s="1"/>
  <c r="H40" i="1"/>
  <c r="I40" i="1" s="1"/>
  <c r="H32" i="1"/>
  <c r="I32" i="1" s="1"/>
  <c r="H24" i="1"/>
  <c r="I24" i="1" s="1"/>
  <c r="H16" i="1"/>
  <c r="I16" i="1" s="1"/>
  <c r="H8" i="1"/>
  <c r="I8" i="1" s="1"/>
  <c r="H3" i="1"/>
  <c r="I3" i="1" s="1"/>
  <c r="H95" i="1"/>
  <c r="I95" i="1" s="1"/>
  <c r="H87" i="1"/>
  <c r="I87" i="1" s="1"/>
  <c r="H79" i="1"/>
  <c r="I79" i="1" s="1"/>
  <c r="H71" i="1"/>
  <c r="I71" i="1" s="1"/>
  <c r="H63" i="1"/>
  <c r="I63" i="1" s="1"/>
  <c r="H55" i="1"/>
  <c r="I55" i="1" s="1"/>
  <c r="H47" i="1"/>
  <c r="I47" i="1" s="1"/>
  <c r="H39" i="1"/>
  <c r="I39" i="1" s="1"/>
  <c r="H31" i="1"/>
  <c r="I31" i="1" s="1"/>
  <c r="H23" i="1"/>
  <c r="I23" i="1" s="1"/>
  <c r="H15" i="1"/>
  <c r="I15" i="1" s="1"/>
  <c r="H7" i="1"/>
  <c r="I7" i="1" s="1"/>
  <c r="I103" i="1" l="1"/>
</calcChain>
</file>

<file path=xl/sharedStrings.xml><?xml version="1.0" encoding="utf-8"?>
<sst xmlns="http://schemas.openxmlformats.org/spreadsheetml/2006/main" count="118" uniqueCount="117">
  <si>
    <t>state</t>
  </si>
  <si>
    <t>percent_in_genome</t>
  </si>
  <si>
    <t>non_coding_regions_sorted_merged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</si>
  <si>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</si>
  <si>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</si>
  <si>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</si>
  <si>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</si>
  <si>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</si>
  <si>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</si>
  <si>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</si>
  <si>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</si>
  <si>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</si>
  <si>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</si>
  <si>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</si>
  <si>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</si>
  <si>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</si>
  <si>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</si>
  <si>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</si>
  <si>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</si>
  <si>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</si>
  <si>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</si>
  <si>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</si>
  <si>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</si>
  <si>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</si>
  <si>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</si>
  <si>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</si>
  <si>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</si>
  <si>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</si>
  <si>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</si>
  <si>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</si>
  <si>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</si>
  <si>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</si>
  <si>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</si>
  <si>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</si>
  <si>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</si>
  <si>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</si>
  <si>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</si>
  <si>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</si>
  <si>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</si>
  <si>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</si>
  <si>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</si>
  <si>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</si>
  <si>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</si>
  <si>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</si>
  <si>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</si>
  <si>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</si>
  <si>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</si>
  <si>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</si>
  <si>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</si>
  <si>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</si>
  <si>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</si>
  <si>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</si>
  <si>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</si>
  <si>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</si>
  <si>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</si>
  <si>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</si>
  <si>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</si>
  <si>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</si>
  <si>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</si>
  <si>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</si>
  <si>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</si>
  <si>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</si>
  <si>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</si>
  <si>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</si>
  <si>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</si>
  <si>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</si>
  <si>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</si>
  <si>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</si>
  <si>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</si>
  <si>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</si>
  <si>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</si>
  <si>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</si>
  <si>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</si>
  <si>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</si>
  <si>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</si>
  <si>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</si>
  <si>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</si>
  <si>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</si>
  <si>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</si>
  <si>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</si>
  <si>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</si>
  <si>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</si>
  <si>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</si>
  <si>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</si>
  <si>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</si>
  <si>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</si>
  <si>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</si>
  <si>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</si>
  <si>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</si>
  <si>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</si>
  <si>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</si>
  <si>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</si>
  <si>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</si>
  <si>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</si>
  <si>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</si>
  <si>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</si>
  <si>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</si>
  <si>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</si>
  <si>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</si>
  <si>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</si>
  <si>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</si>
  <si>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</si>
  <si>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</si>
  <si>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Base</t>
  </si>
  <si>
    <t>CADD_whole_genome_top_0.01</t>
  </si>
  <si>
    <t>frac_gen_in_state</t>
  </si>
  <si>
    <t>frac_background_cont_in_state</t>
  </si>
  <si>
    <t>percent_bg_cont_in_state</t>
  </si>
  <si>
    <t>fold_enrichment_fg_against_bg</t>
  </si>
  <si>
    <t>shorter way up there</t>
  </si>
  <si>
    <t xml:space="preserve">frac_cont_in_state </t>
  </si>
  <si>
    <t>frac_gene_in_state_in_cont</t>
  </si>
  <si>
    <t>sum_over_states (#SMf/#G) = #Mf/#G</t>
  </si>
  <si>
    <t>percent_in_non_coding</t>
  </si>
  <si>
    <t>CADD_wg_top_0.01_against_nc</t>
  </si>
  <si>
    <t>enrichment of non_coding
against whole_genome</t>
  </si>
  <si>
    <t>enrichment of CADD vars
against whole_genome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</si>
</sst>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107">
    <fill>
      <patternFill patternType="none"/>
    </fill>
    <fill>
      <patternFill patternType="gray125"/>
    </fill>
    <fill>
      <patternFill patternType="solid">
        <fgColor rgb="FFFF0202"/>
      </patternFill>
    </fill>
    <fill>
      <patternFill patternType="solid">
        <fgColor rgb="FFFF0101"/>
      </patternFill>
    </fill>
    <fill>
      <patternFill patternType="solid">
        <fgColor rgb="FFFF0303"/>
      </patternFill>
    </fill>
    <fill>
      <patternFill patternType="solid">
        <fgColor rgb="FFFF0909"/>
      </patternFill>
    </fill>
    <fill>
      <patternFill patternType="solid">
        <fgColor rgb="FFFF0000"/>
      </patternFill>
    </fill>
    <fill>
      <patternFill patternType="solid">
        <fgColor rgb="FFFF0505"/>
      </patternFill>
    </fill>
    <fill>
      <patternFill patternType="solid">
        <fgColor rgb="FFFF0A0A"/>
      </patternFill>
    </fill>
    <fill>
      <patternFill patternType="solid">
        <fgColor rgb="FFFF2828"/>
      </patternFill>
    </fill>
    <fill>
      <patternFill patternType="solid">
        <fgColor rgb="FFFF3D3D"/>
      </patternFill>
    </fill>
    <fill>
      <patternFill patternType="solid">
        <fgColor rgb="FFFF2626"/>
      </patternFill>
    </fill>
    <fill>
      <patternFill patternType="solid">
        <fgColor rgb="FFFF0B0B"/>
      </patternFill>
    </fill>
    <fill>
      <patternFill patternType="solid">
        <fgColor rgb="FFFF0606"/>
      </patternFill>
    </fill>
    <fill>
      <patternFill patternType="solid">
        <fgColor rgb="FFFF0E0E"/>
      </patternFill>
    </fill>
    <fill>
      <patternFill patternType="solid">
        <fgColor rgb="FFFF1A1A"/>
      </patternFill>
    </fill>
    <fill>
      <patternFill patternType="solid">
        <fgColor rgb="FFFF3737"/>
      </patternFill>
    </fill>
    <fill>
      <patternFill patternType="solid">
        <fgColor rgb="FFFF2424"/>
      </patternFill>
    </fill>
    <fill>
      <patternFill patternType="solid">
        <fgColor rgb="FFFF1919"/>
      </patternFill>
    </fill>
    <fill>
      <patternFill patternType="solid">
        <fgColor rgb="FFFF1818"/>
      </patternFill>
    </fill>
    <fill>
      <patternFill patternType="solid">
        <fgColor rgb="FFFF2929"/>
      </patternFill>
    </fill>
    <fill>
      <patternFill patternType="solid">
        <fgColor rgb="FFFF0808"/>
      </patternFill>
    </fill>
    <fill>
      <patternFill patternType="solid">
        <fgColor rgb="FFFF1212"/>
      </patternFill>
    </fill>
    <fill>
      <patternFill patternType="solid">
        <fgColor rgb="FFFF1D1D"/>
      </patternFill>
    </fill>
    <fill>
      <patternFill patternType="solid">
        <fgColor rgb="FFFF2323"/>
      </patternFill>
    </fill>
    <fill>
      <patternFill patternType="solid">
        <fgColor rgb="FFFFE5E5"/>
      </patternFill>
    </fill>
    <fill>
      <patternFill patternType="solid">
        <fgColor rgb="FFFF0404"/>
      </patternFill>
    </fill>
    <fill>
      <patternFill patternType="solid">
        <fgColor rgb="FFFF2A2A"/>
      </patternFill>
    </fill>
    <fill>
      <patternFill patternType="solid">
        <fgColor rgb="FFC6EFCE"/>
      </patternFill>
    </fill>
    <fill>
      <patternFill patternType="solid">
        <fgColor rgb="FFFFE4E4"/>
      </patternFill>
    </fill>
    <fill>
      <patternFill patternType="solid">
        <fgColor rgb="FFFFE2E2"/>
      </patternFill>
    </fill>
    <fill>
      <patternFill patternType="solid">
        <fgColor rgb="FFFFE0E0"/>
      </patternFill>
    </fill>
    <fill>
      <patternFill patternType="solid">
        <fgColor rgb="FFFFD8D8"/>
      </patternFill>
    </fill>
    <fill>
      <patternFill patternType="solid">
        <fgColor rgb="FFFFC7C7"/>
      </patternFill>
    </fill>
    <fill>
      <patternFill patternType="solid">
        <fgColor rgb="FFFFD9D9"/>
      </patternFill>
    </fill>
    <fill>
      <patternFill patternType="solid">
        <fgColor rgb="FFFFE1E1"/>
      </patternFill>
    </fill>
    <fill>
      <patternFill patternType="solid">
        <fgColor rgb="FFFFDADA"/>
      </patternFill>
    </fill>
    <fill>
      <patternFill patternType="solid">
        <fgColor rgb="FFFFDCDC"/>
      </patternFill>
    </fill>
    <fill>
      <patternFill patternType="solid">
        <fgColor rgb="FFFFD6D6"/>
      </patternFill>
    </fill>
    <fill>
      <patternFill patternType="solid">
        <fgColor rgb="FFFFB8B8"/>
      </patternFill>
    </fill>
    <fill>
      <patternFill patternType="solid">
        <fgColor rgb="FFFFBBBB"/>
      </patternFill>
    </fill>
    <fill>
      <patternFill patternType="solid">
        <fgColor rgb="FFFFCDCD"/>
      </patternFill>
    </fill>
    <fill>
      <patternFill patternType="solid">
        <fgColor rgb="FFFFD4D4"/>
      </patternFill>
    </fill>
    <fill>
      <patternFill patternType="solid">
        <fgColor rgb="FFFFDFDF"/>
      </patternFill>
    </fill>
    <fill>
      <patternFill patternType="solid">
        <fgColor rgb="FFFFE3E3"/>
      </patternFill>
    </fill>
    <fill>
      <patternFill patternType="solid">
        <fgColor rgb="FFFFD2D2"/>
      </patternFill>
    </fill>
    <fill>
      <patternFill patternType="solid">
        <fgColor rgb="FFFFBFBF"/>
      </patternFill>
    </fill>
    <fill>
      <patternFill patternType="solid">
        <fgColor rgb="FFFF4747"/>
      </patternFill>
    </fill>
    <fill>
      <patternFill patternType="solid">
        <fgColor rgb="FFFF6565"/>
      </patternFill>
    </fill>
    <fill>
      <patternFill patternType="solid">
        <fgColor rgb="FFFFC1C1"/>
      </patternFill>
    </fill>
    <fill>
      <patternFill patternType="solid">
        <fgColor rgb="FFFFACAC"/>
      </patternFill>
    </fill>
    <fill>
      <patternFill patternType="solid">
        <fgColor rgb="FFFF7B7B"/>
      </patternFill>
    </fill>
    <fill>
      <patternFill patternType="solid">
        <fgColor rgb="FFFFBDBD"/>
      </patternFill>
    </fill>
    <fill>
      <patternFill patternType="solid">
        <fgColor rgb="FFFF6969"/>
      </patternFill>
    </fill>
    <fill>
      <patternFill patternType="solid">
        <fgColor rgb="FFFF9191"/>
      </patternFill>
    </fill>
    <fill>
      <patternFill patternType="solid">
        <fgColor rgb="FFFF9292"/>
      </patternFill>
    </fill>
    <fill>
      <patternFill patternType="solid">
        <fgColor rgb="FFFF4040"/>
      </patternFill>
    </fill>
    <fill>
      <patternFill patternType="solid">
        <fgColor rgb="FFFFC9C9"/>
      </patternFill>
    </fill>
    <fill>
      <patternFill patternType="solid">
        <fgColor rgb="FFFFD3D3"/>
      </patternFill>
    </fill>
    <fill>
      <patternFill patternType="solid">
        <fgColor rgb="FFFFD0D0"/>
      </patternFill>
    </fill>
    <fill>
      <patternFill patternType="solid">
        <fgColor rgb="FFFFB9B9"/>
      </patternFill>
    </fill>
    <fill>
      <patternFill patternType="solid">
        <fgColor rgb="FFFF9E9E"/>
      </patternFill>
    </fill>
    <fill>
      <patternFill patternType="solid">
        <fgColor rgb="FFFF8484"/>
      </patternFill>
    </fill>
    <fill>
      <patternFill patternType="solid">
        <fgColor rgb="FFFF1515"/>
      </patternFill>
    </fill>
    <fill>
      <patternFill patternType="solid">
        <fgColor rgb="FFFF5B5B"/>
      </patternFill>
    </fill>
    <fill>
      <patternFill patternType="solid">
        <fgColor rgb="FFFF3131"/>
      </patternFill>
    </fill>
    <fill>
      <patternFill patternType="solid">
        <fgColor rgb="FFFF4141"/>
      </patternFill>
    </fill>
    <fill>
      <patternFill patternType="solid">
        <fgColor rgb="FFFFABAB"/>
      </patternFill>
    </fill>
    <fill>
      <patternFill patternType="solid">
        <fgColor rgb="FFFF9595"/>
      </patternFill>
    </fill>
    <fill>
      <patternFill patternType="solid">
        <fgColor rgb="FFFFCECE"/>
      </patternFill>
    </fill>
    <fill>
      <patternFill patternType="solid">
        <fgColor rgb="FFFFCACA"/>
      </patternFill>
    </fill>
    <fill>
      <patternFill patternType="solid">
        <fgColor rgb="FFFFB5B5"/>
      </patternFill>
    </fill>
    <fill>
      <patternFill patternType="solid">
        <fgColor rgb="FFFFCCCC"/>
      </patternFill>
    </fill>
    <fill>
      <patternFill patternType="solid">
        <fgColor rgb="FFFFDDDD"/>
      </patternFill>
    </fill>
    <fill>
      <patternFill patternType="solid">
        <fgColor rgb="FFFFDEDE"/>
      </patternFill>
    </fill>
    <fill>
      <patternFill patternType="solid">
        <fgColor rgb="FFFFD5D5"/>
      </patternFill>
    </fill>
    <fill>
      <patternFill patternType="solid">
        <fgColor rgb="FFFF8282"/>
      </patternFill>
    </fill>
    <fill>
      <patternFill patternType="solid">
        <fgColor rgb="FFFF9999"/>
      </patternFill>
    </fill>
    <fill>
      <patternFill patternType="solid">
        <fgColor rgb="FFFFC8C8"/>
      </patternFill>
    </fill>
    <fill>
      <patternFill patternType="solid">
        <fgColor rgb="FFFFC5C5"/>
      </patternFill>
    </fill>
    <fill>
      <patternFill patternType="solid">
        <fgColor rgb="FFFFDBDB"/>
      </patternFill>
    </fill>
    <fill>
      <patternFill patternType="solid">
        <fgColor rgb="FFFFA0A0"/>
      </patternFill>
    </fill>
    <fill>
      <patternFill patternType="solid">
        <fgColor rgb="FFFFCBCB"/>
      </patternFill>
    </fill>
    <fill>
      <patternFill patternType="solid">
        <fgColor rgb="FFFFC0C0"/>
      </patternFill>
    </fill>
    <fill>
      <patternFill patternType="solid">
        <fgColor rgb="FFFFC2C2"/>
      </patternFill>
    </fill>
    <fill>
      <patternFill patternType="solid">
        <fgColor rgb="FFFFC3C3"/>
      </patternFill>
    </fill>
    <fill>
      <patternFill patternType="solid">
        <fgColor rgb="FFFFD7D7"/>
      </patternFill>
    </fill>
    <fill>
      <patternFill patternType="solid">
        <fgColor rgb="FFFF5353"/>
      </patternFill>
    </fill>
    <fill>
      <patternFill patternType="solid">
        <fgColor rgb="FFFF6F6F"/>
      </patternFill>
    </fill>
    <fill>
      <patternFill patternType="solid">
        <fgColor rgb="FFFF8787"/>
      </patternFill>
    </fill>
    <fill>
      <patternFill patternType="solid">
        <fgColor rgb="FFFF1F1F"/>
      </patternFill>
    </fill>
    <fill>
      <patternFill patternType="solid">
        <fgColor rgb="FFFF7474"/>
      </patternFill>
    </fill>
    <fill>
      <patternFill patternType="solid">
        <fgColor rgb="FFFF9B9B"/>
      </patternFill>
    </fill>
    <fill>
      <patternFill patternType="solid">
        <fgColor rgb="FFFF9C9C"/>
      </patternFill>
    </fill>
    <fill>
      <patternFill patternType="solid">
        <fgColor rgb="FFFF4B4B"/>
      </patternFill>
    </fill>
    <fill>
      <patternFill patternType="solid">
        <fgColor rgb="FFFFAAAA"/>
      </patternFill>
    </fill>
    <fill>
      <patternFill patternType="solid">
        <fgColor rgb="FFFF3E3E"/>
      </patternFill>
    </fill>
    <fill>
      <patternFill patternType="solid">
        <fgColor rgb="FFFF6B6B"/>
      </patternFill>
    </fill>
    <fill>
      <patternFill patternType="solid">
        <fgColor rgb="FFFF4444"/>
      </patternFill>
    </fill>
    <fill>
      <patternFill patternType="solid">
        <fgColor rgb="FFFF5252"/>
      </patternFill>
    </fill>
    <fill>
      <patternFill patternType="solid">
        <fgColor rgb="FFFFB4B4"/>
      </patternFill>
    </fill>
    <fill>
      <patternFill patternType="solid">
        <fgColor rgb="FFFFA2A2"/>
      </patternFill>
    </fill>
    <fill>
      <patternFill patternType="solid">
        <fgColor rgb="FFFFCFCF"/>
      </patternFill>
    </fill>
    <fill>
      <patternFill patternType="solid">
        <fgColor rgb="FFFFBCBC"/>
      </patternFill>
    </fill>
    <fill>
      <patternFill patternType="solid">
        <fgColor rgb="FFFF8A8A"/>
      </patternFill>
    </fill>
    <fill>
      <patternFill patternType="solid">
        <fgColor rgb="FFFFA3A3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28" borderId="0" applyNumberFormat="0" applyBorder="0" applyAlignment="0" applyProtection="0"/>
  </cellStyleXfs>
  <cellXfs count="1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0" borderId="0" xfId="0" applyAlignment="1">
      <alignment textRotation="90"/>
    </xf>
    <xf numFmtId="0" fontId="1" fillId="0" borderId="1" xfId="0" applyFont="1" applyBorder="1" applyAlignment="1">
      <alignment horizontal="center" vertical="top" textRotation="90"/>
    </xf>
    <xf numFmtId="0" fontId="1" fillId="0" borderId="3" xfId="0" applyFont="1" applyFill="1" applyBorder="1" applyAlignment="1">
      <alignment horizontal="center" vertical="top" textRotation="90"/>
    </xf>
    <xf numFmtId="0" fontId="1" fillId="0" borderId="2" xfId="0" applyFont="1" applyFill="1" applyBorder="1" applyAlignment="1">
      <alignment horizontal="center" vertical="top" textRotation="90"/>
    </xf>
    <xf numFmtId="0" fontId="1" fillId="0" borderId="0" xfId="0" applyFont="1" applyFill="1" applyBorder="1" applyAlignment="1">
      <alignment horizontal="center" vertical="top" textRotation="90"/>
    </xf>
    <xf numFmtId="0" fontId="3" fillId="28" borderId="1" xfId="1" applyFont="1" applyBorder="1" applyAlignment="1">
      <alignment horizontal="center" vertical="top" textRotation="90"/>
    </xf>
    <xf numFmtId="0" fontId="0" fillId="106" borderId="4" xfId="0" applyFill="1" applyBorder="1" applyAlignment="1">
      <alignment horizontal="center" wrapText="1"/>
    </xf>
    <xf numFmtId="0" fontId="0" fillId="106" borderId="4" xfId="0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"/>
  <sheetViews>
    <sheetView tabSelected="1" workbookViewId="0">
      <selection activeCell="I2" sqref="I2"/>
    </sheetView>
  </sheetViews>
  <sheetFormatPr baseColWidth="10" defaultColWidth="8.83203125" defaultRowHeight="15" x14ac:dyDescent="0.2"/>
  <sheetData>
    <row r="1" spans="1:18" ht="69" customHeight="1" x14ac:dyDescent="0.2">
      <c r="B1" s="111" t="s">
        <v>115</v>
      </c>
      <c r="C1" s="112"/>
      <c r="D1" s="112"/>
      <c r="F1" s="111" t="s">
        <v>116</v>
      </c>
      <c r="G1" s="112"/>
    </row>
    <row r="2" spans="1:18" s="105" customFormat="1" ht="179" x14ac:dyDescent="0.2">
      <c r="B2" s="106" t="s">
        <v>0</v>
      </c>
      <c r="C2" s="106" t="s">
        <v>1</v>
      </c>
      <c r="D2" s="106" t="s">
        <v>2</v>
      </c>
      <c r="F2" s="106" t="s">
        <v>1</v>
      </c>
      <c r="G2" s="106" t="s">
        <v>104</v>
      </c>
      <c r="H2" s="107" t="s">
        <v>110</v>
      </c>
      <c r="I2" s="107" t="s">
        <v>111</v>
      </c>
      <c r="K2" s="108" t="s">
        <v>105</v>
      </c>
      <c r="L2" s="108" t="s">
        <v>106</v>
      </c>
      <c r="M2" s="108" t="s">
        <v>107</v>
      </c>
      <c r="O2" s="109" t="s">
        <v>108</v>
      </c>
      <c r="Q2" s="110" t="s">
        <v>113</v>
      </c>
      <c r="R2" s="110" t="s">
        <v>114</v>
      </c>
    </row>
    <row r="3" spans="1:18" x14ac:dyDescent="0.2">
      <c r="A3" s="1">
        <v>0</v>
      </c>
      <c r="B3" t="s">
        <v>3</v>
      </c>
      <c r="C3">
        <v>9.8828700000000005</v>
      </c>
      <c r="D3" s="2">
        <v>1.0976399999999999</v>
      </c>
      <c r="F3">
        <v>9.8828700000000005</v>
      </c>
      <c r="G3" s="28">
        <v>0.18576999999999999</v>
      </c>
      <c r="H3">
        <f>G3 * K3</f>
        <v>1.8359407599E-2</v>
      </c>
      <c r="I3">
        <f>H3 * $G$103</f>
        <v>1.8359407599E-2</v>
      </c>
      <c r="K3">
        <f t="shared" ref="K3:K34" si="0" xml:space="preserve"> C3 /100</f>
        <v>9.8828700000000005E-2</v>
      </c>
      <c r="L3">
        <f t="shared" ref="L3:L34" si="1" xml:space="preserve"> D3 * K3</f>
        <v>0.10847833426800001</v>
      </c>
      <c r="M3">
        <f xml:space="preserve"> L3 * 100</f>
        <v>10.847833426800001</v>
      </c>
      <c r="O3">
        <f t="shared" ref="O3:O34" si="2" xml:space="preserve"> G3 / D3</f>
        <v>0.16924492547647679</v>
      </c>
      <c r="Q3">
        <v>10.847833426799999</v>
      </c>
      <c r="R3" s="28">
        <v>0.16924492547647679</v>
      </c>
    </row>
    <row r="4" spans="1:18" x14ac:dyDescent="0.2">
      <c r="A4" s="1">
        <v>1</v>
      </c>
      <c r="B4" t="s">
        <v>4</v>
      </c>
      <c r="C4">
        <v>3.07043</v>
      </c>
      <c r="D4" s="3">
        <v>1.10101</v>
      </c>
      <c r="F4">
        <v>3.07043</v>
      </c>
      <c r="G4" s="29">
        <v>0.28349999999999997</v>
      </c>
      <c r="H4">
        <f t="shared" ref="H4:H67" si="3">G4 * K4</f>
        <v>8.7046690499999989E-3</v>
      </c>
      <c r="I4">
        <f t="shared" ref="I4:I67" si="4">H4 * $G$103</f>
        <v>8.7046690499999989E-3</v>
      </c>
      <c r="K4">
        <f t="shared" si="0"/>
        <v>3.07043E-2</v>
      </c>
      <c r="L4">
        <f t="shared" si="1"/>
        <v>3.3805741343000004E-2</v>
      </c>
      <c r="M4">
        <f t="shared" ref="M4:M67" si="5" xml:space="preserve"> L4 * 100</f>
        <v>3.3805741343000002</v>
      </c>
      <c r="O4">
        <f t="shared" si="2"/>
        <v>0.25749084931108707</v>
      </c>
      <c r="Q4">
        <v>3.3805741343000002</v>
      </c>
      <c r="R4" s="43">
        <v>0.25749084931108712</v>
      </c>
    </row>
    <row r="5" spans="1:18" x14ac:dyDescent="0.2">
      <c r="A5" s="1">
        <v>2</v>
      </c>
      <c r="B5" t="s">
        <v>5</v>
      </c>
      <c r="C5">
        <v>0.70631999999999995</v>
      </c>
      <c r="D5" s="3">
        <v>1.0995999999999999</v>
      </c>
      <c r="F5">
        <v>0.70631999999999995</v>
      </c>
      <c r="G5" s="30">
        <v>0.38624999999999998</v>
      </c>
      <c r="H5">
        <f t="shared" si="3"/>
        <v>2.7281609999999998E-3</v>
      </c>
      <c r="I5">
        <f t="shared" si="4"/>
        <v>2.7281609999999998E-3</v>
      </c>
      <c r="K5">
        <f t="shared" si="0"/>
        <v>7.0631999999999995E-3</v>
      </c>
      <c r="L5">
        <f t="shared" si="1"/>
        <v>7.7666947199999991E-3</v>
      </c>
      <c r="M5">
        <f t="shared" si="5"/>
        <v>0.77666947199999992</v>
      </c>
      <c r="O5">
        <f t="shared" si="2"/>
        <v>0.35126409603492181</v>
      </c>
      <c r="Q5">
        <v>0.77666947199999992</v>
      </c>
      <c r="R5" s="34">
        <v>0.35126409603492181</v>
      </c>
    </row>
    <row r="6" spans="1:18" x14ac:dyDescent="0.2">
      <c r="A6" s="1">
        <v>3</v>
      </c>
      <c r="B6" t="s">
        <v>6</v>
      </c>
      <c r="C6">
        <v>0.69208000000000003</v>
      </c>
      <c r="D6" s="4">
        <v>1.0928</v>
      </c>
      <c r="F6">
        <v>0.69208000000000003</v>
      </c>
      <c r="G6" s="31">
        <v>0.82161000000000006</v>
      </c>
      <c r="H6">
        <f t="shared" si="3"/>
        <v>5.6861984880000006E-3</v>
      </c>
      <c r="I6">
        <f t="shared" si="4"/>
        <v>5.6861984880000006E-3</v>
      </c>
      <c r="K6">
        <f t="shared" si="0"/>
        <v>6.9208000000000004E-3</v>
      </c>
      <c r="L6">
        <f t="shared" si="1"/>
        <v>7.5630502400000008E-3</v>
      </c>
      <c r="M6">
        <f t="shared" si="5"/>
        <v>0.7563050240000001</v>
      </c>
      <c r="O6">
        <f t="shared" si="2"/>
        <v>0.75183931185944364</v>
      </c>
      <c r="Q6">
        <v>0.7563050240000001</v>
      </c>
      <c r="R6" s="79">
        <v>0.75183931185944364</v>
      </c>
    </row>
    <row r="7" spans="1:18" x14ac:dyDescent="0.2">
      <c r="A7" s="1">
        <v>4</v>
      </c>
      <c r="B7" t="s">
        <v>7</v>
      </c>
      <c r="C7">
        <v>0.18445</v>
      </c>
      <c r="D7" s="5">
        <v>1.0719099999999999</v>
      </c>
      <c r="F7">
        <v>0.18445</v>
      </c>
      <c r="G7" s="32">
        <v>1.82002</v>
      </c>
      <c r="H7">
        <f t="shared" si="3"/>
        <v>3.3570268899999998E-3</v>
      </c>
      <c r="I7">
        <f t="shared" si="4"/>
        <v>3.3570268899999998E-3</v>
      </c>
      <c r="K7">
        <f t="shared" si="0"/>
        <v>1.8445E-3</v>
      </c>
      <c r="L7">
        <f t="shared" si="1"/>
        <v>1.9771379949999998E-3</v>
      </c>
      <c r="M7">
        <f t="shared" si="5"/>
        <v>0.19771379949999998</v>
      </c>
      <c r="O7">
        <f t="shared" si="2"/>
        <v>1.6979224002015096</v>
      </c>
      <c r="Q7">
        <v>0.19771379950000001</v>
      </c>
      <c r="R7" s="81">
        <v>1.697922400201509</v>
      </c>
    </row>
    <row r="8" spans="1:18" x14ac:dyDescent="0.2">
      <c r="A8" s="1">
        <v>5</v>
      </c>
      <c r="B8" t="s">
        <v>8</v>
      </c>
      <c r="C8">
        <v>0.85476000000000008</v>
      </c>
      <c r="D8" s="2">
        <v>1.0956699999999999</v>
      </c>
      <c r="F8">
        <v>0.85476000000000008</v>
      </c>
      <c r="G8" s="33">
        <v>0.77151000000000003</v>
      </c>
      <c r="H8">
        <f t="shared" si="3"/>
        <v>6.5945588760000012E-3</v>
      </c>
      <c r="I8">
        <f t="shared" si="4"/>
        <v>6.5945588760000012E-3</v>
      </c>
      <c r="K8">
        <f t="shared" si="0"/>
        <v>8.5476000000000007E-3</v>
      </c>
      <c r="L8">
        <f t="shared" si="1"/>
        <v>9.3653488920000007E-3</v>
      </c>
      <c r="M8">
        <f t="shared" si="5"/>
        <v>0.93653488920000005</v>
      </c>
      <c r="O8">
        <f t="shared" si="2"/>
        <v>0.70414449606177054</v>
      </c>
      <c r="Q8">
        <v>0.93653488920000039</v>
      </c>
      <c r="R8" s="36">
        <v>0.70414449606177032</v>
      </c>
    </row>
    <row r="9" spans="1:18" x14ac:dyDescent="0.2">
      <c r="A9" s="1">
        <v>6</v>
      </c>
      <c r="B9" t="s">
        <v>9</v>
      </c>
      <c r="C9">
        <v>2.6488800000000001</v>
      </c>
      <c r="D9" s="2">
        <v>1.0968500000000001</v>
      </c>
      <c r="F9">
        <v>2.6488800000000001</v>
      </c>
      <c r="G9" s="34">
        <v>0.34588999999999998</v>
      </c>
      <c r="H9">
        <f t="shared" si="3"/>
        <v>9.1622110319999998E-3</v>
      </c>
      <c r="I9">
        <f t="shared" si="4"/>
        <v>9.1622110319999998E-3</v>
      </c>
      <c r="K9">
        <f t="shared" si="0"/>
        <v>2.64888E-2</v>
      </c>
      <c r="L9">
        <f t="shared" si="1"/>
        <v>2.9054240280000001E-2</v>
      </c>
      <c r="M9">
        <f t="shared" si="5"/>
        <v>2.9054240280000001</v>
      </c>
      <c r="O9">
        <f t="shared" si="2"/>
        <v>0.31534849797146369</v>
      </c>
      <c r="Q9">
        <v>2.9054240280000001</v>
      </c>
      <c r="R9" s="29">
        <v>0.31534849797146369</v>
      </c>
    </row>
    <row r="10" spans="1:18" x14ac:dyDescent="0.2">
      <c r="A10" s="1">
        <v>7</v>
      </c>
      <c r="B10" t="s">
        <v>10</v>
      </c>
      <c r="C10">
        <v>0.40260000000000001</v>
      </c>
      <c r="D10" s="2">
        <v>1.09578</v>
      </c>
      <c r="F10">
        <v>0.40260000000000001</v>
      </c>
      <c r="G10" s="35">
        <v>0.74803999999999993</v>
      </c>
      <c r="H10">
        <f t="shared" si="3"/>
        <v>3.0116090399999996E-3</v>
      </c>
      <c r="I10">
        <f t="shared" si="4"/>
        <v>3.0116090399999996E-3</v>
      </c>
      <c r="K10">
        <f t="shared" si="0"/>
        <v>4.0260000000000001E-3</v>
      </c>
      <c r="L10">
        <f t="shared" si="1"/>
        <v>4.4116102799999996E-3</v>
      </c>
      <c r="M10">
        <f t="shared" si="5"/>
        <v>0.44116102799999996</v>
      </c>
      <c r="O10">
        <f t="shared" si="2"/>
        <v>0.68265527751920996</v>
      </c>
      <c r="Q10">
        <v>0.44116102800000001</v>
      </c>
      <c r="R10" s="36">
        <v>0.68265527751920996</v>
      </c>
    </row>
    <row r="11" spans="1:18" x14ac:dyDescent="0.2">
      <c r="A11" s="1">
        <v>8</v>
      </c>
      <c r="B11" t="s">
        <v>11</v>
      </c>
      <c r="C11">
        <v>0.85955000000000004</v>
      </c>
      <c r="D11" s="6">
        <v>1.10202</v>
      </c>
      <c r="F11">
        <v>0.85955000000000004</v>
      </c>
      <c r="G11" s="30">
        <v>0.40538000000000002</v>
      </c>
      <c r="H11">
        <f t="shared" si="3"/>
        <v>3.4844437900000006E-3</v>
      </c>
      <c r="I11">
        <f t="shared" si="4"/>
        <v>3.4844437900000006E-3</v>
      </c>
      <c r="K11">
        <f t="shared" si="0"/>
        <v>8.5955000000000007E-3</v>
      </c>
      <c r="L11">
        <f t="shared" si="1"/>
        <v>9.4724129100000002E-3</v>
      </c>
      <c r="M11">
        <f t="shared" si="5"/>
        <v>0.94724129099999999</v>
      </c>
      <c r="O11">
        <f t="shared" si="2"/>
        <v>0.36785176312589613</v>
      </c>
      <c r="Q11">
        <v>0.94724129099999999</v>
      </c>
      <c r="R11" s="34">
        <v>0.36785176312589613</v>
      </c>
    </row>
    <row r="12" spans="1:18" x14ac:dyDescent="0.2">
      <c r="A12" s="1">
        <v>9</v>
      </c>
      <c r="B12" t="s">
        <v>12</v>
      </c>
      <c r="C12">
        <v>0.42809999999999998</v>
      </c>
      <c r="D12" s="6">
        <v>1.1010599999999999</v>
      </c>
      <c r="F12">
        <v>0.42809999999999998</v>
      </c>
      <c r="G12" s="36">
        <v>0.60266999999999993</v>
      </c>
      <c r="H12">
        <f t="shared" si="3"/>
        <v>2.5800302699999999E-3</v>
      </c>
      <c r="I12">
        <f t="shared" si="4"/>
        <v>2.5800302699999999E-3</v>
      </c>
      <c r="K12">
        <f t="shared" si="0"/>
        <v>4.2810000000000001E-3</v>
      </c>
      <c r="L12">
        <f t="shared" si="1"/>
        <v>4.7136378599999997E-3</v>
      </c>
      <c r="M12">
        <f t="shared" si="5"/>
        <v>0.47136378599999995</v>
      </c>
      <c r="O12">
        <f t="shared" si="2"/>
        <v>0.5473543676093946</v>
      </c>
      <c r="Q12">
        <v>0.47136378600000001</v>
      </c>
      <c r="R12" s="73">
        <v>0.5473543676093946</v>
      </c>
    </row>
    <row r="13" spans="1:18" x14ac:dyDescent="0.2">
      <c r="A13" s="1">
        <v>10</v>
      </c>
      <c r="B13" t="s">
        <v>13</v>
      </c>
      <c r="C13">
        <v>0.28489999999999999</v>
      </c>
      <c r="D13" s="2">
        <v>1.09754</v>
      </c>
      <c r="F13">
        <v>0.28489999999999999</v>
      </c>
      <c r="G13" s="37">
        <v>0.95992999999999995</v>
      </c>
      <c r="H13">
        <f t="shared" si="3"/>
        <v>2.73484057E-3</v>
      </c>
      <c r="I13">
        <f t="shared" si="4"/>
        <v>2.73484057E-3</v>
      </c>
      <c r="K13">
        <f t="shared" si="0"/>
        <v>2.849E-3</v>
      </c>
      <c r="L13">
        <f t="shared" si="1"/>
        <v>3.12689146E-3</v>
      </c>
      <c r="M13">
        <f t="shared" si="5"/>
        <v>0.31268914600000003</v>
      </c>
      <c r="O13">
        <f t="shared" si="2"/>
        <v>0.87461960384131787</v>
      </c>
      <c r="Q13">
        <v>0.31268914599999997</v>
      </c>
      <c r="R13" s="33">
        <v>0.87461960384131787</v>
      </c>
    </row>
    <row r="14" spans="1:18" x14ac:dyDescent="0.2">
      <c r="A14" s="1">
        <v>11</v>
      </c>
      <c r="B14" t="s">
        <v>14</v>
      </c>
      <c r="C14">
        <v>0.17915</v>
      </c>
      <c r="D14" s="7">
        <v>1.0875600000000001</v>
      </c>
      <c r="F14">
        <v>0.17915</v>
      </c>
      <c r="G14" s="38">
        <v>2.6743000000000001</v>
      </c>
      <c r="H14">
        <f t="shared" si="3"/>
        <v>4.7910084500000002E-3</v>
      </c>
      <c r="I14">
        <f t="shared" si="4"/>
        <v>4.7910084500000002E-3</v>
      </c>
      <c r="K14">
        <f t="shared" si="0"/>
        <v>1.7915000000000001E-3</v>
      </c>
      <c r="L14">
        <f t="shared" si="1"/>
        <v>1.9483637400000003E-3</v>
      </c>
      <c r="M14">
        <f t="shared" si="5"/>
        <v>0.19483637400000003</v>
      </c>
      <c r="O14">
        <f t="shared" si="2"/>
        <v>2.4589907683254255</v>
      </c>
      <c r="Q14">
        <v>0.19483637400000009</v>
      </c>
      <c r="R14" s="82">
        <v>2.4589907683254251</v>
      </c>
    </row>
    <row r="15" spans="1:18" x14ac:dyDescent="0.2">
      <c r="A15" s="1">
        <v>12</v>
      </c>
      <c r="B15" t="s">
        <v>15</v>
      </c>
      <c r="C15">
        <v>0.32791999999999999</v>
      </c>
      <c r="D15" s="3">
        <v>1.09951</v>
      </c>
      <c r="F15">
        <v>0.32791999999999999</v>
      </c>
      <c r="G15" s="39">
        <v>2.48508</v>
      </c>
      <c r="H15">
        <f t="shared" si="3"/>
        <v>8.1490743359999996E-3</v>
      </c>
      <c r="I15">
        <f t="shared" si="4"/>
        <v>8.1490743359999996E-3</v>
      </c>
      <c r="K15">
        <f t="shared" si="0"/>
        <v>3.2791999999999999E-3</v>
      </c>
      <c r="L15">
        <f t="shared" si="1"/>
        <v>3.605513192E-3</v>
      </c>
      <c r="M15">
        <f t="shared" si="5"/>
        <v>0.3605513192</v>
      </c>
      <c r="O15">
        <f t="shared" si="2"/>
        <v>2.26017043955944</v>
      </c>
      <c r="Q15">
        <v>0.3605513192</v>
      </c>
      <c r="R15" s="83">
        <v>2.26017043955944</v>
      </c>
    </row>
    <row r="16" spans="1:18" x14ac:dyDescent="0.2">
      <c r="A16" s="1">
        <v>13</v>
      </c>
      <c r="B16" t="s">
        <v>16</v>
      </c>
      <c r="C16">
        <v>0.19375000000000001</v>
      </c>
      <c r="D16" s="3">
        <v>1.09982</v>
      </c>
      <c r="F16">
        <v>0.19375000000000001</v>
      </c>
      <c r="G16" s="39">
        <v>2.4673799999999999</v>
      </c>
      <c r="H16">
        <f t="shared" si="3"/>
        <v>4.7805487499999995E-3</v>
      </c>
      <c r="I16">
        <f t="shared" si="4"/>
        <v>4.7805487499999995E-3</v>
      </c>
      <c r="K16">
        <f t="shared" si="0"/>
        <v>1.9375E-3</v>
      </c>
      <c r="L16">
        <f t="shared" si="1"/>
        <v>2.13090125E-3</v>
      </c>
      <c r="M16">
        <f t="shared" si="5"/>
        <v>0.21309012499999999</v>
      </c>
      <c r="O16">
        <f t="shared" si="2"/>
        <v>2.2434398356094634</v>
      </c>
      <c r="Q16">
        <v>0.21309012499999999</v>
      </c>
      <c r="R16" s="84">
        <v>2.2434398356094638</v>
      </c>
    </row>
    <row r="17" spans="1:18" x14ac:dyDescent="0.2">
      <c r="A17" s="1">
        <v>14</v>
      </c>
      <c r="B17" t="s">
        <v>17</v>
      </c>
      <c r="C17">
        <v>0.30075000000000002</v>
      </c>
      <c r="D17" s="6">
        <v>1.1011299999999999</v>
      </c>
      <c r="F17">
        <v>0.30075000000000002</v>
      </c>
      <c r="G17" s="40">
        <v>1.45462</v>
      </c>
      <c r="H17">
        <f t="shared" si="3"/>
        <v>4.3747696500000006E-3</v>
      </c>
      <c r="I17">
        <f t="shared" si="4"/>
        <v>4.3747696500000006E-3</v>
      </c>
      <c r="K17">
        <f t="shared" si="0"/>
        <v>3.0075000000000002E-3</v>
      </c>
      <c r="L17">
        <f t="shared" si="1"/>
        <v>3.3116484750000002E-3</v>
      </c>
      <c r="M17">
        <f t="shared" si="5"/>
        <v>0.33116484750000003</v>
      </c>
      <c r="O17">
        <f t="shared" si="2"/>
        <v>1.321024765468201</v>
      </c>
      <c r="Q17">
        <v>0.33116484750000003</v>
      </c>
      <c r="R17" s="44">
        <v>1.321024765468201</v>
      </c>
    </row>
    <row r="18" spans="1:18" x14ac:dyDescent="0.2">
      <c r="A18" s="1">
        <v>15</v>
      </c>
      <c r="B18" t="s">
        <v>18</v>
      </c>
      <c r="C18">
        <v>0.71378999999999992</v>
      </c>
      <c r="D18" s="3">
        <v>1.1008599999999999</v>
      </c>
      <c r="F18">
        <v>0.71378999999999992</v>
      </c>
      <c r="G18" s="41">
        <v>1.0593600000000001</v>
      </c>
      <c r="H18">
        <f t="shared" si="3"/>
        <v>7.5616057439999995E-3</v>
      </c>
      <c r="I18">
        <f t="shared" si="4"/>
        <v>7.5616057439999995E-3</v>
      </c>
      <c r="K18">
        <f t="shared" si="0"/>
        <v>7.1378999999999991E-3</v>
      </c>
      <c r="L18">
        <f t="shared" si="1"/>
        <v>7.8578285939999992E-3</v>
      </c>
      <c r="M18">
        <f t="shared" si="5"/>
        <v>0.78578285939999992</v>
      </c>
      <c r="O18">
        <f t="shared" si="2"/>
        <v>0.96230220009810519</v>
      </c>
      <c r="Q18">
        <v>0.78578285939999992</v>
      </c>
      <c r="R18" s="85">
        <v>0.96230220009810519</v>
      </c>
    </row>
    <row r="19" spans="1:18" x14ac:dyDescent="0.2">
      <c r="A19" s="1">
        <v>16</v>
      </c>
      <c r="B19" t="s">
        <v>19</v>
      </c>
      <c r="C19">
        <v>1.5404100000000001</v>
      </c>
      <c r="D19" s="3">
        <v>1.1009599999999999</v>
      </c>
      <c r="F19">
        <v>1.5404100000000001</v>
      </c>
      <c r="G19" s="36">
        <v>0.56857999999999997</v>
      </c>
      <c r="H19">
        <f t="shared" si="3"/>
        <v>8.7584631779999995E-3</v>
      </c>
      <c r="I19">
        <f t="shared" si="4"/>
        <v>8.7584631779999995E-3</v>
      </c>
      <c r="K19">
        <f t="shared" si="0"/>
        <v>1.54041E-2</v>
      </c>
      <c r="L19">
        <f t="shared" si="1"/>
        <v>1.6959297935999998E-2</v>
      </c>
      <c r="M19">
        <f t="shared" si="5"/>
        <v>1.6959297935999997</v>
      </c>
      <c r="O19">
        <f t="shared" si="2"/>
        <v>0.51644019764569105</v>
      </c>
      <c r="Q19">
        <v>1.6959297936</v>
      </c>
      <c r="R19" s="73">
        <v>0.51644019764569105</v>
      </c>
    </row>
    <row r="20" spans="1:18" x14ac:dyDescent="0.2">
      <c r="A20" s="1">
        <v>17</v>
      </c>
      <c r="B20" t="s">
        <v>20</v>
      </c>
      <c r="C20">
        <v>0.39104</v>
      </c>
      <c r="D20" s="3">
        <v>1.1009599999999999</v>
      </c>
      <c r="F20">
        <v>0.39104</v>
      </c>
      <c r="G20" s="36">
        <v>0.63334999999999997</v>
      </c>
      <c r="H20">
        <f t="shared" si="3"/>
        <v>2.4766518399999995E-3</v>
      </c>
      <c r="I20">
        <f t="shared" si="4"/>
        <v>2.4766518399999995E-3</v>
      </c>
      <c r="K20">
        <f t="shared" si="0"/>
        <v>3.9103999999999996E-3</v>
      </c>
      <c r="L20">
        <f t="shared" si="1"/>
        <v>4.3051939839999992E-3</v>
      </c>
      <c r="M20">
        <f t="shared" si="5"/>
        <v>0.43051939839999992</v>
      </c>
      <c r="O20">
        <f t="shared" si="2"/>
        <v>0.57527067286731581</v>
      </c>
      <c r="Q20">
        <v>0.43051939839999992</v>
      </c>
      <c r="R20" s="72">
        <v>0.57527067286731581</v>
      </c>
    </row>
    <row r="21" spans="1:18" x14ac:dyDescent="0.2">
      <c r="A21" s="1">
        <v>18</v>
      </c>
      <c r="B21" t="s">
        <v>21</v>
      </c>
      <c r="C21">
        <v>0.39119999999999999</v>
      </c>
      <c r="D21" s="3">
        <v>1.10025</v>
      </c>
      <c r="F21">
        <v>0.39119999999999999</v>
      </c>
      <c r="G21" s="42">
        <v>0.43770999999999999</v>
      </c>
      <c r="H21">
        <f t="shared" si="3"/>
        <v>1.7123215199999998E-3</v>
      </c>
      <c r="I21">
        <f t="shared" si="4"/>
        <v>1.7123215199999998E-3</v>
      </c>
      <c r="K21">
        <f t="shared" si="0"/>
        <v>3.9119999999999997E-3</v>
      </c>
      <c r="L21">
        <f t="shared" si="1"/>
        <v>4.3041779999999997E-3</v>
      </c>
      <c r="M21">
        <f t="shared" si="5"/>
        <v>0.43041779999999996</v>
      </c>
      <c r="O21">
        <f t="shared" si="2"/>
        <v>0.39782776641672346</v>
      </c>
      <c r="Q21">
        <v>0.43041780000000002</v>
      </c>
      <c r="R21" s="30">
        <v>0.39782776641672352</v>
      </c>
    </row>
    <row r="22" spans="1:18" x14ac:dyDescent="0.2">
      <c r="A22" s="1">
        <v>19</v>
      </c>
      <c r="B22" t="s">
        <v>22</v>
      </c>
      <c r="C22">
        <v>0.82352000000000003</v>
      </c>
      <c r="D22" s="6">
        <v>1.10188</v>
      </c>
      <c r="F22">
        <v>0.82352000000000003</v>
      </c>
      <c r="G22" s="43">
        <v>0.20383999999999999</v>
      </c>
      <c r="H22">
        <f t="shared" si="3"/>
        <v>1.6786631679999999E-3</v>
      </c>
      <c r="I22">
        <f t="shared" si="4"/>
        <v>1.6786631679999999E-3</v>
      </c>
      <c r="K22">
        <f t="shared" si="0"/>
        <v>8.2351999999999998E-3</v>
      </c>
      <c r="L22">
        <f t="shared" si="1"/>
        <v>9.0742021759999993E-3</v>
      </c>
      <c r="M22">
        <f t="shared" si="5"/>
        <v>0.90742021759999991</v>
      </c>
      <c r="O22">
        <f t="shared" si="2"/>
        <v>0.18499292118924021</v>
      </c>
      <c r="Q22">
        <v>0.90742021760000002</v>
      </c>
      <c r="R22" s="28">
        <v>0.18499292118924021</v>
      </c>
    </row>
    <row r="23" spans="1:18" x14ac:dyDescent="0.2">
      <c r="A23" s="1">
        <v>20</v>
      </c>
      <c r="B23" t="s">
        <v>23</v>
      </c>
      <c r="C23">
        <v>1.5803799999999999</v>
      </c>
      <c r="D23" s="3">
        <v>1.1003499999999999</v>
      </c>
      <c r="F23">
        <v>1.5803799999999999</v>
      </c>
      <c r="G23" s="43">
        <v>0.2069</v>
      </c>
      <c r="H23">
        <f t="shared" si="3"/>
        <v>3.2698062200000001E-3</v>
      </c>
      <c r="I23">
        <f t="shared" si="4"/>
        <v>3.2698062200000001E-3</v>
      </c>
      <c r="K23">
        <f t="shared" si="0"/>
        <v>1.58038E-2</v>
      </c>
      <c r="L23">
        <f t="shared" si="1"/>
        <v>1.7389711329999998E-2</v>
      </c>
      <c r="M23">
        <f t="shared" si="5"/>
        <v>1.7389711329999997</v>
      </c>
      <c r="O23">
        <f t="shared" si="2"/>
        <v>0.18803108101967556</v>
      </c>
      <c r="Q23">
        <v>1.7389711329999999</v>
      </c>
      <c r="R23" s="28">
        <v>0.18803108101967561</v>
      </c>
    </row>
    <row r="24" spans="1:18" x14ac:dyDescent="0.2">
      <c r="A24" s="1">
        <v>21</v>
      </c>
      <c r="B24" t="s">
        <v>24</v>
      </c>
      <c r="C24">
        <v>0.50788999999999995</v>
      </c>
      <c r="D24" s="6">
        <v>1.1012900000000001</v>
      </c>
      <c r="F24">
        <v>0.50788999999999995</v>
      </c>
      <c r="G24" s="29">
        <v>0.30081000000000002</v>
      </c>
      <c r="H24">
        <f t="shared" si="3"/>
        <v>1.5277839090000001E-3</v>
      </c>
      <c r="I24">
        <f t="shared" si="4"/>
        <v>1.5277839090000001E-3</v>
      </c>
      <c r="K24">
        <f t="shared" si="0"/>
        <v>5.0788999999999999E-3</v>
      </c>
      <c r="L24">
        <f t="shared" si="1"/>
        <v>5.5933417810000007E-3</v>
      </c>
      <c r="M24">
        <f t="shared" si="5"/>
        <v>0.55933417810000008</v>
      </c>
      <c r="O24">
        <f t="shared" si="2"/>
        <v>0.27314331375023837</v>
      </c>
      <c r="Q24">
        <v>0.55933417809999986</v>
      </c>
      <c r="R24" s="29">
        <v>0.27314331375023843</v>
      </c>
    </row>
    <row r="25" spans="1:18" x14ac:dyDescent="0.2">
      <c r="A25" s="1">
        <v>22</v>
      </c>
      <c r="B25" t="s">
        <v>25</v>
      </c>
      <c r="C25">
        <v>0.24962000000000001</v>
      </c>
      <c r="D25" s="7">
        <v>1.0850900000000001</v>
      </c>
      <c r="F25">
        <v>0.24962000000000001</v>
      </c>
      <c r="G25" s="44">
        <v>1.21953</v>
      </c>
      <c r="H25">
        <f t="shared" si="3"/>
        <v>3.0441907859999999E-3</v>
      </c>
      <c r="I25">
        <f t="shared" si="4"/>
        <v>3.0441907859999999E-3</v>
      </c>
      <c r="K25">
        <f t="shared" si="0"/>
        <v>2.4962000000000001E-3</v>
      </c>
      <c r="L25">
        <f t="shared" si="1"/>
        <v>2.7086016580000006E-3</v>
      </c>
      <c r="M25">
        <f t="shared" si="5"/>
        <v>0.27086016580000005</v>
      </c>
      <c r="O25">
        <f t="shared" si="2"/>
        <v>1.1238975568846823</v>
      </c>
      <c r="Q25">
        <v>0.27086016579999989</v>
      </c>
      <c r="R25" s="41">
        <v>1.1238975568846821</v>
      </c>
    </row>
    <row r="26" spans="1:18" x14ac:dyDescent="0.2">
      <c r="A26" s="1">
        <v>23</v>
      </c>
      <c r="B26" t="s">
        <v>26</v>
      </c>
      <c r="C26">
        <v>0.46983999999999998</v>
      </c>
      <c r="D26" s="8">
        <v>1.0696300000000001</v>
      </c>
      <c r="F26">
        <v>0.46983999999999998</v>
      </c>
      <c r="G26" s="45">
        <v>2.2744599999999999</v>
      </c>
      <c r="H26">
        <f t="shared" si="3"/>
        <v>1.0686322864E-2</v>
      </c>
      <c r="I26">
        <f t="shared" si="4"/>
        <v>1.0686322864E-2</v>
      </c>
      <c r="K26">
        <f t="shared" si="0"/>
        <v>4.6984000000000001E-3</v>
      </c>
      <c r="L26">
        <f t="shared" si="1"/>
        <v>5.0255495920000009E-3</v>
      </c>
      <c r="M26">
        <f t="shared" si="5"/>
        <v>0.50255495920000004</v>
      </c>
      <c r="O26">
        <f t="shared" si="2"/>
        <v>2.1263988481998446</v>
      </c>
      <c r="Q26">
        <v>0.50255495919999993</v>
      </c>
      <c r="R26" s="78">
        <v>2.126398848199845</v>
      </c>
    </row>
    <row r="27" spans="1:18" x14ac:dyDescent="0.2">
      <c r="A27" s="1">
        <v>24</v>
      </c>
      <c r="B27" t="s">
        <v>27</v>
      </c>
      <c r="C27">
        <v>0.26538</v>
      </c>
      <c r="D27" s="9">
        <v>0.97257000000000005</v>
      </c>
      <c r="F27">
        <v>0.26538</v>
      </c>
      <c r="G27" s="46">
        <v>9.044080000000001</v>
      </c>
      <c r="H27">
        <f t="shared" si="3"/>
        <v>2.4001179504000002E-2</v>
      </c>
      <c r="I27">
        <f t="shared" si="4"/>
        <v>2.4001179504000002E-2</v>
      </c>
      <c r="K27">
        <f t="shared" si="0"/>
        <v>2.6538E-3</v>
      </c>
      <c r="L27">
        <f t="shared" si="1"/>
        <v>2.5810062660000001E-3</v>
      </c>
      <c r="M27">
        <f t="shared" si="5"/>
        <v>0.25810062659999999</v>
      </c>
      <c r="O27">
        <f t="shared" si="2"/>
        <v>9.2991558448235097</v>
      </c>
      <c r="Q27">
        <v>0.25810062659999999</v>
      </c>
      <c r="R27" s="86">
        <v>9.2991558448235097</v>
      </c>
    </row>
    <row r="28" spans="1:18" x14ac:dyDescent="0.2">
      <c r="A28" s="1">
        <v>25</v>
      </c>
      <c r="B28" t="s">
        <v>28</v>
      </c>
      <c r="C28">
        <v>0.55579999999999996</v>
      </c>
      <c r="D28" s="10">
        <v>0.90310000000000001</v>
      </c>
      <c r="F28">
        <v>0.55579999999999996</v>
      </c>
      <c r="G28" s="6">
        <v>13.12532</v>
      </c>
      <c r="H28">
        <f t="shared" si="3"/>
        <v>7.2950528559999991E-2</v>
      </c>
      <c r="I28">
        <f t="shared" si="4"/>
        <v>7.2950528559999991E-2</v>
      </c>
      <c r="K28">
        <f t="shared" si="0"/>
        <v>5.5579999999999996E-3</v>
      </c>
      <c r="L28">
        <f t="shared" si="1"/>
        <v>5.0194298E-3</v>
      </c>
      <c r="M28">
        <f t="shared" si="5"/>
        <v>0.50194298000000004</v>
      </c>
      <c r="O28">
        <f t="shared" si="2"/>
        <v>14.533628612556749</v>
      </c>
      <c r="Q28">
        <v>0.50194298000000004</v>
      </c>
      <c r="R28" s="6">
        <v>14.53362861255675</v>
      </c>
    </row>
    <row r="29" spans="1:18" x14ac:dyDescent="0.2">
      <c r="A29" s="1">
        <v>26</v>
      </c>
      <c r="B29" t="s">
        <v>29</v>
      </c>
      <c r="C29">
        <v>0.66343999999999992</v>
      </c>
      <c r="D29" s="11">
        <v>0.98036000000000001</v>
      </c>
      <c r="F29">
        <v>0.66343999999999992</v>
      </c>
      <c r="G29" s="47">
        <v>7.3757199999999994</v>
      </c>
      <c r="H29">
        <f t="shared" si="3"/>
        <v>4.8933476767999994E-2</v>
      </c>
      <c r="I29">
        <f t="shared" si="4"/>
        <v>4.8933476767999994E-2</v>
      </c>
      <c r="K29">
        <f t="shared" si="0"/>
        <v>6.6343999999999995E-3</v>
      </c>
      <c r="L29">
        <f t="shared" si="1"/>
        <v>6.5041003839999998E-3</v>
      </c>
      <c r="M29">
        <f t="shared" si="5"/>
        <v>0.6504100384</v>
      </c>
      <c r="O29">
        <f t="shared" si="2"/>
        <v>7.5234811701823814</v>
      </c>
      <c r="Q29">
        <v>0.6504100384</v>
      </c>
      <c r="R29" s="87">
        <v>7.5234811701823796</v>
      </c>
    </row>
    <row r="30" spans="1:18" x14ac:dyDescent="0.2">
      <c r="A30" s="1">
        <v>27</v>
      </c>
      <c r="B30" t="s">
        <v>30</v>
      </c>
      <c r="C30">
        <v>0.94171000000000005</v>
      </c>
      <c r="D30" s="12">
        <v>1.0666500000000001</v>
      </c>
      <c r="F30">
        <v>0.94171000000000005</v>
      </c>
      <c r="G30" s="48">
        <v>2.16086</v>
      </c>
      <c r="H30">
        <f t="shared" si="3"/>
        <v>2.0349034706000003E-2</v>
      </c>
      <c r="I30">
        <f t="shared" si="4"/>
        <v>2.0349034706000003E-2</v>
      </c>
      <c r="K30">
        <f t="shared" si="0"/>
        <v>9.4171000000000012E-3</v>
      </c>
      <c r="L30">
        <f t="shared" si="1"/>
        <v>1.0044749715000002E-2</v>
      </c>
      <c r="M30">
        <f t="shared" si="5"/>
        <v>1.0044749715000003</v>
      </c>
      <c r="O30">
        <f t="shared" si="2"/>
        <v>2.0258379037172456</v>
      </c>
      <c r="Q30">
        <v>1.0044749715000001</v>
      </c>
      <c r="R30" s="32">
        <v>2.025837903717246</v>
      </c>
    </row>
    <row r="31" spans="1:18" x14ac:dyDescent="0.2">
      <c r="A31" s="1">
        <v>28</v>
      </c>
      <c r="B31" t="s">
        <v>31</v>
      </c>
      <c r="C31">
        <v>2.8004199999999999</v>
      </c>
      <c r="D31" s="13">
        <v>1.08328</v>
      </c>
      <c r="F31">
        <v>2.8004199999999999</v>
      </c>
      <c r="G31" s="44">
        <v>1.2028700000000001</v>
      </c>
      <c r="H31">
        <f t="shared" si="3"/>
        <v>3.3685412054000004E-2</v>
      </c>
      <c r="I31">
        <f t="shared" si="4"/>
        <v>3.3685412054000004E-2</v>
      </c>
      <c r="K31">
        <f t="shared" si="0"/>
        <v>2.80042E-2</v>
      </c>
      <c r="L31">
        <f t="shared" si="1"/>
        <v>3.0336389776000002E-2</v>
      </c>
      <c r="M31">
        <f t="shared" si="5"/>
        <v>3.0336389776000003</v>
      </c>
      <c r="O31">
        <f t="shared" si="2"/>
        <v>1.1103962041208184</v>
      </c>
      <c r="Q31">
        <v>3.0336389775999999</v>
      </c>
      <c r="R31" s="74">
        <v>1.110396204120818</v>
      </c>
    </row>
    <row r="32" spans="1:18" x14ac:dyDescent="0.2">
      <c r="A32" s="1">
        <v>29</v>
      </c>
      <c r="B32" t="s">
        <v>32</v>
      </c>
      <c r="C32">
        <v>1.1089199999999999</v>
      </c>
      <c r="D32" s="14">
        <v>1.0583499999999999</v>
      </c>
      <c r="F32">
        <v>1.1089199999999999</v>
      </c>
      <c r="G32" s="49">
        <v>3.3250000000000002</v>
      </c>
      <c r="H32">
        <f t="shared" si="3"/>
        <v>3.6871589999999996E-2</v>
      </c>
      <c r="I32">
        <f t="shared" si="4"/>
        <v>3.6871589999999996E-2</v>
      </c>
      <c r="K32">
        <f t="shared" si="0"/>
        <v>1.1089199999999999E-2</v>
      </c>
      <c r="L32">
        <f t="shared" si="1"/>
        <v>1.1736254819999998E-2</v>
      </c>
      <c r="M32">
        <f t="shared" si="5"/>
        <v>1.1736254819999998</v>
      </c>
      <c r="O32">
        <f t="shared" si="2"/>
        <v>3.1416828081447541</v>
      </c>
      <c r="Q32">
        <v>1.1736254820000001</v>
      </c>
      <c r="R32" s="70">
        <v>3.1416828081447541</v>
      </c>
    </row>
    <row r="33" spans="1:18" x14ac:dyDescent="0.2">
      <c r="A33" s="1">
        <v>30</v>
      </c>
      <c r="B33" t="s">
        <v>33</v>
      </c>
      <c r="C33">
        <v>0.81922000000000006</v>
      </c>
      <c r="D33" s="15">
        <v>1.01884</v>
      </c>
      <c r="F33">
        <v>0.81922000000000006</v>
      </c>
      <c r="G33" s="50">
        <v>6.1248100000000001</v>
      </c>
      <c r="H33">
        <f t="shared" si="3"/>
        <v>5.0175668482000002E-2</v>
      </c>
      <c r="I33">
        <f t="shared" si="4"/>
        <v>5.0175668482000002E-2</v>
      </c>
      <c r="K33">
        <f t="shared" si="0"/>
        <v>8.1922000000000002E-3</v>
      </c>
      <c r="L33">
        <f t="shared" si="1"/>
        <v>8.3465410480000005E-3</v>
      </c>
      <c r="M33">
        <f t="shared" si="5"/>
        <v>0.83465410480000002</v>
      </c>
      <c r="O33">
        <f t="shared" si="2"/>
        <v>6.0115523536571009</v>
      </c>
      <c r="Q33">
        <v>0.83465410480000002</v>
      </c>
      <c r="R33" s="88">
        <v>6.0115523536571018</v>
      </c>
    </row>
    <row r="34" spans="1:18" x14ac:dyDescent="0.2">
      <c r="A34" s="1">
        <v>31</v>
      </c>
      <c r="B34" t="s">
        <v>34</v>
      </c>
      <c r="C34">
        <v>0.68108000000000002</v>
      </c>
      <c r="D34" s="5">
        <v>1.07256</v>
      </c>
      <c r="F34">
        <v>0.68108000000000002</v>
      </c>
      <c r="G34" s="51">
        <v>2.36395</v>
      </c>
      <c r="H34">
        <f t="shared" si="3"/>
        <v>1.6100390660000002E-2</v>
      </c>
      <c r="I34">
        <f t="shared" si="4"/>
        <v>1.6100390660000002E-2</v>
      </c>
      <c r="K34">
        <f t="shared" si="0"/>
        <v>6.8108000000000005E-3</v>
      </c>
      <c r="L34">
        <f t="shared" si="1"/>
        <v>7.3049916480000003E-3</v>
      </c>
      <c r="M34">
        <f t="shared" si="5"/>
        <v>0.73049916479999999</v>
      </c>
      <c r="O34">
        <f t="shared" si="2"/>
        <v>2.2040258820019392</v>
      </c>
      <c r="Q34">
        <v>0.73049916479999999</v>
      </c>
      <c r="R34" s="84">
        <v>2.2040258820019392</v>
      </c>
    </row>
    <row r="35" spans="1:18" x14ac:dyDescent="0.2">
      <c r="A35" s="1">
        <v>32</v>
      </c>
      <c r="B35" t="s">
        <v>35</v>
      </c>
      <c r="C35">
        <v>0.26687</v>
      </c>
      <c r="D35" s="16">
        <v>0.92433999999999994</v>
      </c>
      <c r="F35">
        <v>0.26687</v>
      </c>
      <c r="G35" s="15">
        <v>11.637320000000001</v>
      </c>
      <c r="H35">
        <f t="shared" si="3"/>
        <v>3.1056515884000001E-2</v>
      </c>
      <c r="I35">
        <f t="shared" si="4"/>
        <v>3.1056515884000001E-2</v>
      </c>
      <c r="K35">
        <f t="shared" ref="K35:K66" si="6" xml:space="preserve"> C35 /100</f>
        <v>2.6687E-3</v>
      </c>
      <c r="L35">
        <f t="shared" ref="L35:L66" si="7" xml:space="preserve"> D35 * K35</f>
        <v>2.4667861579999997E-3</v>
      </c>
      <c r="M35">
        <f t="shared" si="5"/>
        <v>0.24667861579999997</v>
      </c>
      <c r="O35">
        <f t="shared" ref="O35:O66" si="8" xml:space="preserve"> G35 / D35</f>
        <v>12.589869528528466</v>
      </c>
      <c r="Q35">
        <v>0.2466786158</v>
      </c>
      <c r="R35" s="89">
        <v>12.58986952852846</v>
      </c>
    </row>
    <row r="36" spans="1:18" x14ac:dyDescent="0.2">
      <c r="A36" s="1">
        <v>33</v>
      </c>
      <c r="B36" t="s">
        <v>36</v>
      </c>
      <c r="C36">
        <v>0.49775999999999998</v>
      </c>
      <c r="D36" s="17">
        <v>0.98498999999999992</v>
      </c>
      <c r="F36">
        <v>0.49775999999999998</v>
      </c>
      <c r="G36" s="52">
        <v>7.1146200000000004</v>
      </c>
      <c r="H36">
        <f t="shared" si="3"/>
        <v>3.5413732512000001E-2</v>
      </c>
      <c r="I36">
        <f t="shared" si="4"/>
        <v>3.5413732512000001E-2</v>
      </c>
      <c r="K36">
        <f t="shared" si="6"/>
        <v>4.9775999999999996E-3</v>
      </c>
      <c r="L36">
        <f t="shared" si="7"/>
        <v>4.9028862239999995E-3</v>
      </c>
      <c r="M36">
        <f t="shared" si="5"/>
        <v>0.49028862239999993</v>
      </c>
      <c r="O36">
        <f t="shared" si="8"/>
        <v>7.2230377973380451</v>
      </c>
      <c r="Q36">
        <v>0.49028862239999998</v>
      </c>
      <c r="R36" s="90">
        <v>7.2230377973380433</v>
      </c>
    </row>
    <row r="37" spans="1:18" x14ac:dyDescent="0.2">
      <c r="A37" s="1">
        <v>34</v>
      </c>
      <c r="B37" t="s">
        <v>37</v>
      </c>
      <c r="C37">
        <v>0.84243999999999997</v>
      </c>
      <c r="D37" s="18">
        <v>1.0198199999999999</v>
      </c>
      <c r="F37">
        <v>0.84243999999999997</v>
      </c>
      <c r="G37" s="53">
        <v>4.8809500000000003</v>
      </c>
      <c r="H37">
        <f t="shared" si="3"/>
        <v>4.1119075180000006E-2</v>
      </c>
      <c r="I37">
        <f t="shared" si="4"/>
        <v>4.1119075180000006E-2</v>
      </c>
      <c r="K37">
        <f t="shared" si="6"/>
        <v>8.4244000000000003E-3</v>
      </c>
      <c r="L37">
        <f t="shared" si="7"/>
        <v>8.5913716079999997E-3</v>
      </c>
      <c r="M37">
        <f t="shared" si="5"/>
        <v>0.85913716080000002</v>
      </c>
      <c r="O37">
        <f t="shared" si="8"/>
        <v>4.7860897021042934</v>
      </c>
      <c r="Q37">
        <v>0.85913716080000013</v>
      </c>
      <c r="R37" s="91">
        <v>4.7860897021042934</v>
      </c>
    </row>
    <row r="38" spans="1:18" x14ac:dyDescent="0.2">
      <c r="A38" s="1">
        <v>35</v>
      </c>
      <c r="B38" t="s">
        <v>38</v>
      </c>
      <c r="C38">
        <v>0.18923000000000001</v>
      </c>
      <c r="D38" s="19">
        <v>1.0246500000000001</v>
      </c>
      <c r="F38">
        <v>0.18923000000000001</v>
      </c>
      <c r="G38" s="54">
        <v>4.8295599999999999</v>
      </c>
      <c r="H38">
        <f t="shared" si="3"/>
        <v>9.1389763880000002E-3</v>
      </c>
      <c r="I38">
        <f t="shared" si="4"/>
        <v>9.1389763880000002E-3</v>
      </c>
      <c r="K38">
        <f t="shared" si="6"/>
        <v>1.8923000000000002E-3</v>
      </c>
      <c r="L38">
        <f t="shared" si="7"/>
        <v>1.9389451950000004E-3</v>
      </c>
      <c r="M38">
        <f t="shared" si="5"/>
        <v>0.19389451950000003</v>
      </c>
      <c r="O38">
        <f t="shared" si="8"/>
        <v>4.7133752988825446</v>
      </c>
      <c r="Q38">
        <v>0.19389451950000011</v>
      </c>
      <c r="R38" s="92">
        <v>4.7133752988825446</v>
      </c>
    </row>
    <row r="39" spans="1:18" x14ac:dyDescent="0.2">
      <c r="A39" s="1">
        <v>36</v>
      </c>
      <c r="B39" t="s">
        <v>39</v>
      </c>
      <c r="C39">
        <v>9.817999999999999E-2</v>
      </c>
      <c r="D39" s="20">
        <v>0.96792999999999996</v>
      </c>
      <c r="F39">
        <v>9.817999999999999E-2</v>
      </c>
      <c r="G39" s="55">
        <v>9.4877899999999986</v>
      </c>
      <c r="H39">
        <f t="shared" si="3"/>
        <v>9.3151122219999969E-3</v>
      </c>
      <c r="I39">
        <f t="shared" si="4"/>
        <v>9.3151122219999969E-3</v>
      </c>
      <c r="K39">
        <f t="shared" si="6"/>
        <v>9.817999999999999E-4</v>
      </c>
      <c r="L39">
        <f t="shared" si="7"/>
        <v>9.5031367399999985E-4</v>
      </c>
      <c r="M39">
        <f t="shared" si="5"/>
        <v>9.5031367399999983E-2</v>
      </c>
      <c r="O39">
        <f t="shared" si="8"/>
        <v>9.8021447831971305</v>
      </c>
      <c r="Q39">
        <v>9.5031367399999969E-2</v>
      </c>
      <c r="R39" s="93">
        <v>9.8021447831971305</v>
      </c>
    </row>
    <row r="40" spans="1:18" x14ac:dyDescent="0.2">
      <c r="A40" s="1">
        <v>37</v>
      </c>
      <c r="B40" t="s">
        <v>40</v>
      </c>
      <c r="C40">
        <v>0.27016000000000001</v>
      </c>
      <c r="D40" s="4">
        <v>1.0924</v>
      </c>
      <c r="F40">
        <v>0.27016000000000001</v>
      </c>
      <c r="G40" s="41">
        <v>1.0426800000000001</v>
      </c>
      <c r="H40">
        <f t="shared" si="3"/>
        <v>2.8169042880000004E-3</v>
      </c>
      <c r="I40">
        <f t="shared" si="4"/>
        <v>2.8169042880000004E-3</v>
      </c>
      <c r="K40">
        <f t="shared" si="6"/>
        <v>2.7016000000000002E-3</v>
      </c>
      <c r="L40">
        <f t="shared" si="7"/>
        <v>2.9512278400000004E-3</v>
      </c>
      <c r="M40">
        <f t="shared" si="5"/>
        <v>0.29512278400000003</v>
      </c>
      <c r="O40">
        <f t="shared" si="8"/>
        <v>0.95448553643354084</v>
      </c>
      <c r="Q40">
        <v>0.29512278400000003</v>
      </c>
      <c r="R40" s="85">
        <v>0.95448553643354062</v>
      </c>
    </row>
    <row r="41" spans="1:18" x14ac:dyDescent="0.2">
      <c r="A41" s="1">
        <v>38</v>
      </c>
      <c r="B41" t="s">
        <v>41</v>
      </c>
      <c r="C41">
        <v>0.35202</v>
      </c>
      <c r="D41" s="13">
        <v>1.0807599999999999</v>
      </c>
      <c r="F41">
        <v>0.35202</v>
      </c>
      <c r="G41" s="56">
        <v>1.7</v>
      </c>
      <c r="H41">
        <f t="shared" si="3"/>
        <v>5.9843399999999995E-3</v>
      </c>
      <c r="I41">
        <f t="shared" si="4"/>
        <v>5.9843399999999995E-3</v>
      </c>
      <c r="K41">
        <f t="shared" si="6"/>
        <v>3.5201999999999998E-3</v>
      </c>
      <c r="L41">
        <f t="shared" si="7"/>
        <v>3.8044913519999996E-3</v>
      </c>
      <c r="M41">
        <f t="shared" si="5"/>
        <v>0.38044913519999995</v>
      </c>
      <c r="O41">
        <f t="shared" si="8"/>
        <v>1.5729671712498612</v>
      </c>
      <c r="Q41">
        <v>0.38044913520000001</v>
      </c>
      <c r="R41" s="68">
        <v>1.572967171249861</v>
      </c>
    </row>
    <row r="42" spans="1:18" x14ac:dyDescent="0.2">
      <c r="A42" s="1">
        <v>39</v>
      </c>
      <c r="B42" t="s">
        <v>42</v>
      </c>
      <c r="C42">
        <v>0.82967999999999997</v>
      </c>
      <c r="D42" s="3">
        <v>1.09938</v>
      </c>
      <c r="F42">
        <v>0.82967999999999997</v>
      </c>
      <c r="G42" s="57">
        <v>1.1176600000000001</v>
      </c>
      <c r="H42">
        <f t="shared" si="3"/>
        <v>9.273001488000001E-3</v>
      </c>
      <c r="I42">
        <f t="shared" si="4"/>
        <v>9.273001488000001E-3</v>
      </c>
      <c r="K42">
        <f t="shared" si="6"/>
        <v>8.2968E-3</v>
      </c>
      <c r="L42">
        <f t="shared" si="7"/>
        <v>9.1213359840000008E-3</v>
      </c>
      <c r="M42">
        <f t="shared" si="5"/>
        <v>0.91213359840000008</v>
      </c>
      <c r="O42">
        <f t="shared" si="8"/>
        <v>1.0166275537120923</v>
      </c>
      <c r="Q42">
        <v>0.91213359839999997</v>
      </c>
      <c r="R42" s="37">
        <v>1.0166275537120919</v>
      </c>
    </row>
    <row r="43" spans="1:18" x14ac:dyDescent="0.2">
      <c r="A43" s="1">
        <v>40</v>
      </c>
      <c r="B43" t="s">
        <v>43</v>
      </c>
      <c r="C43">
        <v>2.2161</v>
      </c>
      <c r="D43" s="6">
        <v>1.1026499999999999</v>
      </c>
      <c r="F43">
        <v>2.2161</v>
      </c>
      <c r="G43" s="57">
        <v>1.1361000000000001</v>
      </c>
      <c r="H43">
        <f t="shared" si="3"/>
        <v>2.5177112100000003E-2</v>
      </c>
      <c r="I43">
        <f t="shared" si="4"/>
        <v>2.5177112100000003E-2</v>
      </c>
      <c r="K43">
        <f t="shared" si="6"/>
        <v>2.2161E-2</v>
      </c>
      <c r="L43">
        <f t="shared" si="7"/>
        <v>2.4435826649999999E-2</v>
      </c>
      <c r="M43">
        <f t="shared" si="5"/>
        <v>2.4435826650000001</v>
      </c>
      <c r="O43">
        <f t="shared" si="8"/>
        <v>1.0303360087062987</v>
      </c>
      <c r="Q43">
        <v>2.4435826650000001</v>
      </c>
      <c r="R43" s="37">
        <v>1.0303360087062989</v>
      </c>
    </row>
    <row r="44" spans="1:18" x14ac:dyDescent="0.2">
      <c r="A44" s="1">
        <v>41</v>
      </c>
      <c r="B44" t="s">
        <v>44</v>
      </c>
      <c r="C44">
        <v>0.56276000000000004</v>
      </c>
      <c r="D44" s="2">
        <v>1.09575</v>
      </c>
      <c r="F44">
        <v>0.56276000000000004</v>
      </c>
      <c r="G44" s="58">
        <v>1.3043199999999999</v>
      </c>
      <c r="H44">
        <f t="shared" si="3"/>
        <v>7.3401912319999993E-3</v>
      </c>
      <c r="I44">
        <f t="shared" si="4"/>
        <v>7.3401912319999993E-3</v>
      </c>
      <c r="K44">
        <f t="shared" si="6"/>
        <v>5.6276E-3</v>
      </c>
      <c r="L44">
        <f t="shared" si="7"/>
        <v>6.1664427000000001E-3</v>
      </c>
      <c r="M44">
        <f t="shared" si="5"/>
        <v>0.61664426999999999</v>
      </c>
      <c r="O44">
        <f t="shared" si="8"/>
        <v>1.190344512890714</v>
      </c>
      <c r="Q44">
        <v>0.61664426999999999</v>
      </c>
      <c r="R44" s="57">
        <v>1.190344512890714</v>
      </c>
    </row>
    <row r="45" spans="1:18" x14ac:dyDescent="0.2">
      <c r="A45" s="1">
        <v>42</v>
      </c>
      <c r="B45" t="s">
        <v>45</v>
      </c>
      <c r="C45">
        <v>0.20094999999999999</v>
      </c>
      <c r="D45" s="21">
        <v>1.07639</v>
      </c>
      <c r="F45">
        <v>0.20094999999999999</v>
      </c>
      <c r="G45" s="59">
        <v>2.5780799999999999</v>
      </c>
      <c r="H45">
        <f t="shared" si="3"/>
        <v>5.1806517600000001E-3</v>
      </c>
      <c r="I45">
        <f t="shared" si="4"/>
        <v>5.1806517600000001E-3</v>
      </c>
      <c r="K45">
        <f t="shared" si="6"/>
        <v>2.0095E-3</v>
      </c>
      <c r="L45">
        <f t="shared" si="7"/>
        <v>2.1630057049999997E-3</v>
      </c>
      <c r="M45">
        <f t="shared" si="5"/>
        <v>0.21630057049999998</v>
      </c>
      <c r="O45">
        <f t="shared" si="8"/>
        <v>2.395117011492117</v>
      </c>
      <c r="Q45">
        <v>0.21630057050000001</v>
      </c>
      <c r="R45" s="48">
        <v>2.395117011492117</v>
      </c>
    </row>
    <row r="46" spans="1:18" x14ac:dyDescent="0.2">
      <c r="A46" s="1">
        <v>43</v>
      </c>
      <c r="B46" t="s">
        <v>46</v>
      </c>
      <c r="C46">
        <v>0.13814000000000001</v>
      </c>
      <c r="D46" s="5">
        <v>1.0721700000000001</v>
      </c>
      <c r="F46">
        <v>0.13814000000000001</v>
      </c>
      <c r="G46" s="60">
        <v>4.0904400000000001</v>
      </c>
      <c r="H46">
        <f t="shared" si="3"/>
        <v>5.6505338160000003E-3</v>
      </c>
      <c r="I46">
        <f t="shared" si="4"/>
        <v>5.6505338160000003E-3</v>
      </c>
      <c r="K46">
        <f t="shared" si="6"/>
        <v>1.3814000000000001E-3</v>
      </c>
      <c r="L46">
        <f t="shared" si="7"/>
        <v>1.4810956380000003E-3</v>
      </c>
      <c r="M46">
        <f t="shared" si="5"/>
        <v>0.14810956380000004</v>
      </c>
      <c r="O46">
        <f t="shared" si="8"/>
        <v>3.8151039480679367</v>
      </c>
      <c r="Q46">
        <v>0.14810956380000001</v>
      </c>
      <c r="R46" s="94">
        <v>3.8151039480679372</v>
      </c>
    </row>
    <row r="47" spans="1:18" x14ac:dyDescent="0.2">
      <c r="A47" s="1">
        <v>44</v>
      </c>
      <c r="B47" t="s">
        <v>47</v>
      </c>
      <c r="C47">
        <v>0.15264</v>
      </c>
      <c r="D47" s="22">
        <v>1.04417</v>
      </c>
      <c r="F47">
        <v>0.15264</v>
      </c>
      <c r="G47" s="61">
        <v>5.6087899999999999</v>
      </c>
      <c r="H47">
        <f t="shared" si="3"/>
        <v>8.5612570560000007E-3</v>
      </c>
      <c r="I47">
        <f t="shared" si="4"/>
        <v>8.5612570560000007E-3</v>
      </c>
      <c r="K47">
        <f t="shared" si="6"/>
        <v>1.5264E-3</v>
      </c>
      <c r="L47">
        <f t="shared" si="7"/>
        <v>1.5938210880000001E-3</v>
      </c>
      <c r="M47">
        <f t="shared" si="5"/>
        <v>0.15938210880000001</v>
      </c>
      <c r="O47">
        <f t="shared" si="8"/>
        <v>5.3715295402089698</v>
      </c>
      <c r="Q47">
        <v>0.15938210880000001</v>
      </c>
      <c r="R47" s="53">
        <v>5.3715295402089707</v>
      </c>
    </row>
    <row r="48" spans="1:18" x14ac:dyDescent="0.2">
      <c r="A48" s="1">
        <v>45</v>
      </c>
      <c r="B48" t="s">
        <v>48</v>
      </c>
      <c r="C48">
        <v>0.19026000000000001</v>
      </c>
      <c r="D48" s="9">
        <v>0.97322999999999993</v>
      </c>
      <c r="F48">
        <v>0.19026000000000001</v>
      </c>
      <c r="G48" s="62">
        <v>11.901339999999999</v>
      </c>
      <c r="H48">
        <f t="shared" si="3"/>
        <v>2.2643489483999999E-2</v>
      </c>
      <c r="I48">
        <f t="shared" si="4"/>
        <v>2.2643489483999999E-2</v>
      </c>
      <c r="K48">
        <f t="shared" si="6"/>
        <v>1.9026000000000002E-3</v>
      </c>
      <c r="L48">
        <f t="shared" si="7"/>
        <v>1.8516673980000001E-3</v>
      </c>
      <c r="M48">
        <f t="shared" si="5"/>
        <v>0.18516673980000001</v>
      </c>
      <c r="O48">
        <f t="shared" si="8"/>
        <v>12.228702362237087</v>
      </c>
      <c r="Q48">
        <v>0.18516673980000001</v>
      </c>
      <c r="R48" s="17">
        <v>12.22870236223709</v>
      </c>
    </row>
    <row r="49" spans="1:18" x14ac:dyDescent="0.2">
      <c r="A49" s="1">
        <v>46</v>
      </c>
      <c r="B49" t="s">
        <v>49</v>
      </c>
      <c r="C49">
        <v>0.12293999999999999</v>
      </c>
      <c r="D49" s="18">
        <v>1.0193399999999999</v>
      </c>
      <c r="F49">
        <v>0.12293999999999999</v>
      </c>
      <c r="G49" s="9">
        <v>10.81127</v>
      </c>
      <c r="H49">
        <f t="shared" si="3"/>
        <v>1.3291375337999999E-2</v>
      </c>
      <c r="I49">
        <f t="shared" si="4"/>
        <v>1.3291375337999999E-2</v>
      </c>
      <c r="K49">
        <f t="shared" si="6"/>
        <v>1.2293999999999999E-3</v>
      </c>
      <c r="L49">
        <f t="shared" si="7"/>
        <v>1.2531765959999997E-3</v>
      </c>
      <c r="M49">
        <f t="shared" si="5"/>
        <v>0.12531765959999996</v>
      </c>
      <c r="O49">
        <f t="shared" si="8"/>
        <v>10.606147114799773</v>
      </c>
      <c r="Q49">
        <v>0.12531765959999999</v>
      </c>
      <c r="R49" s="95">
        <v>10.60614711479977</v>
      </c>
    </row>
    <row r="50" spans="1:18" x14ac:dyDescent="0.2">
      <c r="A50" s="1">
        <v>47</v>
      </c>
      <c r="B50" t="s">
        <v>50</v>
      </c>
      <c r="C50">
        <v>0.11382</v>
      </c>
      <c r="D50" s="19">
        <v>1.02478</v>
      </c>
      <c r="F50">
        <v>0.11382</v>
      </c>
      <c r="G50" s="63">
        <v>7.9584100000000007</v>
      </c>
      <c r="H50">
        <f t="shared" si="3"/>
        <v>9.0582622620000008E-3</v>
      </c>
      <c r="I50">
        <f t="shared" si="4"/>
        <v>9.0582622620000008E-3</v>
      </c>
      <c r="K50">
        <f t="shared" si="6"/>
        <v>1.1382E-3</v>
      </c>
      <c r="L50">
        <f t="shared" si="7"/>
        <v>1.166404596E-3</v>
      </c>
      <c r="M50">
        <f t="shared" si="5"/>
        <v>0.1166404596</v>
      </c>
      <c r="O50">
        <f t="shared" si="8"/>
        <v>7.7659692812115777</v>
      </c>
      <c r="Q50">
        <v>0.1166404596</v>
      </c>
      <c r="R50" s="96">
        <v>7.7659692812115777</v>
      </c>
    </row>
    <row r="51" spans="1:18" x14ac:dyDescent="0.2">
      <c r="A51" s="1">
        <v>48</v>
      </c>
      <c r="B51" t="s">
        <v>51</v>
      </c>
      <c r="C51">
        <v>0.13503000000000001</v>
      </c>
      <c r="D51" s="23">
        <v>1.00986</v>
      </c>
      <c r="F51">
        <v>0.13503000000000001</v>
      </c>
      <c r="G51" s="64">
        <v>10.34906</v>
      </c>
      <c r="H51">
        <f t="shared" si="3"/>
        <v>1.3974335718000001E-2</v>
      </c>
      <c r="I51">
        <f t="shared" si="4"/>
        <v>1.3974335718000001E-2</v>
      </c>
      <c r="K51">
        <f t="shared" si="6"/>
        <v>1.3503E-3</v>
      </c>
      <c r="L51">
        <f t="shared" si="7"/>
        <v>1.3636139579999999E-3</v>
      </c>
      <c r="M51">
        <f t="shared" si="5"/>
        <v>0.13636139579999998</v>
      </c>
      <c r="O51">
        <f t="shared" si="8"/>
        <v>10.2480145762779</v>
      </c>
      <c r="Q51">
        <v>0.13636139580000001</v>
      </c>
      <c r="R51" s="97">
        <v>10.2480145762779</v>
      </c>
    </row>
    <row r="52" spans="1:18" x14ac:dyDescent="0.2">
      <c r="A52" s="1">
        <v>49</v>
      </c>
      <c r="B52" t="s">
        <v>52</v>
      </c>
      <c r="C52">
        <v>0.14501</v>
      </c>
      <c r="D52" s="24">
        <v>0.98742999999999992</v>
      </c>
      <c r="F52">
        <v>0.14501</v>
      </c>
      <c r="G52" s="19">
        <v>11.74019</v>
      </c>
      <c r="H52">
        <f t="shared" si="3"/>
        <v>1.7024449519E-2</v>
      </c>
      <c r="I52">
        <f t="shared" si="4"/>
        <v>1.7024449519E-2</v>
      </c>
      <c r="K52">
        <f t="shared" si="6"/>
        <v>1.4501E-3</v>
      </c>
      <c r="L52">
        <f t="shared" si="7"/>
        <v>1.4318722429999999E-3</v>
      </c>
      <c r="M52">
        <f t="shared" si="5"/>
        <v>0.1431872243</v>
      </c>
      <c r="O52">
        <f t="shared" si="8"/>
        <v>11.889642810123251</v>
      </c>
      <c r="Q52">
        <v>0.1431872243</v>
      </c>
      <c r="R52" s="20">
        <v>11.889642810123251</v>
      </c>
    </row>
    <row r="53" spans="1:18" x14ac:dyDescent="0.2">
      <c r="A53" s="1">
        <v>50</v>
      </c>
      <c r="B53" t="s">
        <v>53</v>
      </c>
      <c r="C53">
        <v>0.15887000000000001</v>
      </c>
      <c r="D53" s="23">
        <v>1.00871</v>
      </c>
      <c r="F53">
        <v>0.15887000000000001</v>
      </c>
      <c r="G53" s="65">
        <v>9.4184900000000003</v>
      </c>
      <c r="H53">
        <f t="shared" si="3"/>
        <v>1.4963155063000002E-2</v>
      </c>
      <c r="I53">
        <f t="shared" si="4"/>
        <v>1.4963155063000002E-2</v>
      </c>
      <c r="K53">
        <f t="shared" si="6"/>
        <v>1.5887000000000002E-3</v>
      </c>
      <c r="L53">
        <f t="shared" si="7"/>
        <v>1.6025375770000001E-3</v>
      </c>
      <c r="M53">
        <f t="shared" si="5"/>
        <v>0.1602537577</v>
      </c>
      <c r="O53">
        <f t="shared" si="8"/>
        <v>9.3371633075908829</v>
      </c>
      <c r="Q53">
        <v>0.1602537577</v>
      </c>
      <c r="R53" s="98">
        <v>9.3371633075908829</v>
      </c>
    </row>
    <row r="54" spans="1:18" x14ac:dyDescent="0.2">
      <c r="A54" s="1">
        <v>51</v>
      </c>
      <c r="B54" t="s">
        <v>54</v>
      </c>
      <c r="C54">
        <v>0.28553000000000001</v>
      </c>
      <c r="D54" s="12">
        <v>1.0661700000000001</v>
      </c>
      <c r="F54">
        <v>0.28553000000000001</v>
      </c>
      <c r="G54" s="66">
        <v>3.3768699999999998</v>
      </c>
      <c r="H54">
        <f t="shared" si="3"/>
        <v>9.6419769109999994E-3</v>
      </c>
      <c r="I54">
        <f t="shared" si="4"/>
        <v>9.6419769109999994E-3</v>
      </c>
      <c r="K54">
        <f t="shared" si="6"/>
        <v>2.8552999999999999E-3</v>
      </c>
      <c r="L54">
        <f t="shared" si="7"/>
        <v>3.0442352010000002E-3</v>
      </c>
      <c r="M54">
        <f t="shared" si="5"/>
        <v>0.30442352010000001</v>
      </c>
      <c r="O54">
        <f t="shared" si="8"/>
        <v>3.1672903945899806</v>
      </c>
      <c r="Q54">
        <v>0.30442352010000001</v>
      </c>
      <c r="R54" s="99">
        <v>3.1672903945899811</v>
      </c>
    </row>
    <row r="55" spans="1:18" x14ac:dyDescent="0.2">
      <c r="A55" s="1">
        <v>52</v>
      </c>
      <c r="B55" t="s">
        <v>55</v>
      </c>
      <c r="C55">
        <v>0.19109000000000001</v>
      </c>
      <c r="D55" s="12">
        <v>1.0678399999999999</v>
      </c>
      <c r="F55">
        <v>0.19109000000000001</v>
      </c>
      <c r="G55" s="67">
        <v>4.6050399999999998</v>
      </c>
      <c r="H55">
        <f t="shared" si="3"/>
        <v>8.7997709359999999E-3</v>
      </c>
      <c r="I55">
        <f t="shared" si="4"/>
        <v>8.7997709359999999E-3</v>
      </c>
      <c r="K55">
        <f t="shared" si="6"/>
        <v>1.9109000000000001E-3</v>
      </c>
      <c r="L55">
        <f t="shared" si="7"/>
        <v>2.0405354559999999E-3</v>
      </c>
      <c r="M55">
        <f t="shared" si="5"/>
        <v>0.2040535456</v>
      </c>
      <c r="O55">
        <f t="shared" si="8"/>
        <v>4.3124812706023379</v>
      </c>
      <c r="Q55">
        <v>0.2040535456</v>
      </c>
      <c r="R55" s="100">
        <v>4.3124812706023379</v>
      </c>
    </row>
    <row r="56" spans="1:18" x14ac:dyDescent="0.2">
      <c r="A56" s="1">
        <v>53</v>
      </c>
      <c r="B56" t="s">
        <v>56</v>
      </c>
      <c r="C56">
        <v>0.32485999999999998</v>
      </c>
      <c r="D56" s="4">
        <v>1.0940399999999999</v>
      </c>
      <c r="F56">
        <v>0.32485999999999998</v>
      </c>
      <c r="G56" s="68">
        <v>1.4030499999999999</v>
      </c>
      <c r="H56">
        <f t="shared" si="3"/>
        <v>4.55794823E-3</v>
      </c>
      <c r="I56">
        <f t="shared" si="4"/>
        <v>4.55794823E-3</v>
      </c>
      <c r="K56">
        <f t="shared" si="6"/>
        <v>3.2485999999999999E-3</v>
      </c>
      <c r="L56">
        <f t="shared" si="7"/>
        <v>3.5540983439999994E-3</v>
      </c>
      <c r="M56">
        <f t="shared" si="5"/>
        <v>0.35540983439999996</v>
      </c>
      <c r="O56">
        <f t="shared" si="8"/>
        <v>1.2824485393587073</v>
      </c>
      <c r="Q56">
        <v>0.35540983440000001</v>
      </c>
      <c r="R56" s="57">
        <v>1.2824485393587071</v>
      </c>
    </row>
    <row r="57" spans="1:18" x14ac:dyDescent="0.2">
      <c r="A57" s="1">
        <v>54</v>
      </c>
      <c r="B57" t="s">
        <v>57</v>
      </c>
      <c r="C57">
        <v>1.1072</v>
      </c>
      <c r="D57" s="3">
        <v>1.0985400000000001</v>
      </c>
      <c r="F57">
        <v>1.1072</v>
      </c>
      <c r="G57" s="35">
        <v>0.72245999999999999</v>
      </c>
      <c r="H57">
        <f t="shared" si="3"/>
        <v>7.9990771199999998E-3</v>
      </c>
      <c r="I57">
        <f t="shared" si="4"/>
        <v>7.9990771199999998E-3</v>
      </c>
      <c r="K57">
        <f t="shared" si="6"/>
        <v>1.1072E-2</v>
      </c>
      <c r="L57">
        <f t="shared" si="7"/>
        <v>1.2163034880000001E-2</v>
      </c>
      <c r="M57">
        <f t="shared" si="5"/>
        <v>1.2163034880000001</v>
      </c>
      <c r="O57">
        <f t="shared" si="8"/>
        <v>0.65765470533617343</v>
      </c>
      <c r="Q57">
        <v>1.2163034880000001</v>
      </c>
      <c r="R57" s="36">
        <v>0.65765470533617343</v>
      </c>
    </row>
    <row r="58" spans="1:18" x14ac:dyDescent="0.2">
      <c r="A58" s="1">
        <v>55</v>
      </c>
      <c r="B58" t="s">
        <v>58</v>
      </c>
      <c r="C58">
        <v>3.9348200000000002</v>
      </c>
      <c r="D58" s="6">
        <v>1.1014900000000001</v>
      </c>
      <c r="F58">
        <v>3.9348200000000002</v>
      </c>
      <c r="G58" s="42">
        <v>0.43757000000000001</v>
      </c>
      <c r="H58">
        <f t="shared" si="3"/>
        <v>1.7217591874000002E-2</v>
      </c>
      <c r="I58">
        <f t="shared" si="4"/>
        <v>1.7217591874000002E-2</v>
      </c>
      <c r="K58">
        <f t="shared" si="6"/>
        <v>3.93482E-2</v>
      </c>
      <c r="L58">
        <f t="shared" si="7"/>
        <v>4.3341648818000005E-2</v>
      </c>
      <c r="M58">
        <f t="shared" si="5"/>
        <v>4.3341648818000005</v>
      </c>
      <c r="O58">
        <f t="shared" si="8"/>
        <v>0.39725281209997365</v>
      </c>
      <c r="Q58">
        <v>4.3341648817999996</v>
      </c>
      <c r="R58" s="30">
        <v>0.39725281209997371</v>
      </c>
    </row>
    <row r="59" spans="1:18" x14ac:dyDescent="0.2">
      <c r="A59" s="1">
        <v>56</v>
      </c>
      <c r="B59" t="s">
        <v>59</v>
      </c>
      <c r="C59">
        <v>0.62802999999999998</v>
      </c>
      <c r="D59" s="21">
        <v>1.07609</v>
      </c>
      <c r="F59">
        <v>0.62802999999999998</v>
      </c>
      <c r="G59" s="69">
        <v>1.6150100000000001</v>
      </c>
      <c r="H59">
        <f t="shared" si="3"/>
        <v>1.0142747303000001E-2</v>
      </c>
      <c r="I59">
        <f t="shared" si="4"/>
        <v>1.0142747303000001E-2</v>
      </c>
      <c r="K59">
        <f t="shared" si="6"/>
        <v>6.2802999999999999E-3</v>
      </c>
      <c r="L59">
        <f t="shared" si="7"/>
        <v>6.7581680269999996E-3</v>
      </c>
      <c r="M59">
        <f t="shared" si="5"/>
        <v>0.6758168027</v>
      </c>
      <c r="O59">
        <f t="shared" si="8"/>
        <v>1.5008131290133726</v>
      </c>
      <c r="Q59">
        <v>0.6758168027</v>
      </c>
      <c r="R59" s="101">
        <v>1.500813129013373</v>
      </c>
    </row>
    <row r="60" spans="1:18" x14ac:dyDescent="0.2">
      <c r="A60" s="1">
        <v>57</v>
      </c>
      <c r="B60" t="s">
        <v>60</v>
      </c>
      <c r="C60">
        <v>1.5125500000000001</v>
      </c>
      <c r="D60" s="7">
        <v>1.08775</v>
      </c>
      <c r="F60">
        <v>1.5125500000000001</v>
      </c>
      <c r="G60" s="41">
        <v>1.02166</v>
      </c>
      <c r="H60">
        <f t="shared" si="3"/>
        <v>1.545311833E-2</v>
      </c>
      <c r="I60">
        <f t="shared" si="4"/>
        <v>1.545311833E-2</v>
      </c>
      <c r="K60">
        <f t="shared" si="6"/>
        <v>1.51255E-2</v>
      </c>
      <c r="L60">
        <f t="shared" si="7"/>
        <v>1.6452762624999999E-2</v>
      </c>
      <c r="M60">
        <f t="shared" si="5"/>
        <v>1.6452762624999999</v>
      </c>
      <c r="O60">
        <f t="shared" si="8"/>
        <v>0.93924155366582396</v>
      </c>
      <c r="Q60">
        <v>1.6452762624999999</v>
      </c>
      <c r="R60" s="31">
        <v>0.93924155366582407</v>
      </c>
    </row>
    <row r="61" spans="1:18" x14ac:dyDescent="0.2">
      <c r="A61" s="1">
        <v>58</v>
      </c>
      <c r="B61" t="s">
        <v>61</v>
      </c>
      <c r="C61">
        <v>0.61351</v>
      </c>
      <c r="D61" s="14">
        <v>1.05555</v>
      </c>
      <c r="F61">
        <v>0.61351</v>
      </c>
      <c r="G61" s="70">
        <v>2.8206500000000001</v>
      </c>
      <c r="H61">
        <f t="shared" si="3"/>
        <v>1.7304969815000001E-2</v>
      </c>
      <c r="I61">
        <f t="shared" si="4"/>
        <v>1.7304969815000001E-2</v>
      </c>
      <c r="K61">
        <f t="shared" si="6"/>
        <v>6.1351000000000001E-3</v>
      </c>
      <c r="L61">
        <f t="shared" si="7"/>
        <v>6.475904805E-3</v>
      </c>
      <c r="M61">
        <f t="shared" si="5"/>
        <v>0.64759048050000001</v>
      </c>
      <c r="O61">
        <f t="shared" si="8"/>
        <v>2.6722088010989533</v>
      </c>
      <c r="Q61">
        <v>0.64759048050000001</v>
      </c>
      <c r="R61" s="102">
        <v>2.6722088010989529</v>
      </c>
    </row>
    <row r="62" spans="1:18" x14ac:dyDescent="0.2">
      <c r="A62" s="1">
        <v>59</v>
      </c>
      <c r="B62" t="s">
        <v>62</v>
      </c>
      <c r="C62">
        <v>0.39255000000000001</v>
      </c>
      <c r="D62" s="21">
        <v>1.0766800000000001</v>
      </c>
      <c r="F62">
        <v>0.39255000000000001</v>
      </c>
      <c r="G62" s="71">
        <v>1.5197000000000001</v>
      </c>
      <c r="H62">
        <f t="shared" si="3"/>
        <v>5.9655823500000009E-3</v>
      </c>
      <c r="I62">
        <f t="shared" si="4"/>
        <v>5.9655823500000009E-3</v>
      </c>
      <c r="K62">
        <f t="shared" si="6"/>
        <v>3.9255000000000002E-3</v>
      </c>
      <c r="L62">
        <f t="shared" si="7"/>
        <v>4.2265073400000004E-3</v>
      </c>
      <c r="M62">
        <f t="shared" si="5"/>
        <v>0.42265073400000003</v>
      </c>
      <c r="O62">
        <f t="shared" si="8"/>
        <v>1.4114685886242895</v>
      </c>
      <c r="Q62">
        <v>0.42265073399999997</v>
      </c>
      <c r="R62" s="58">
        <v>1.4114685886242899</v>
      </c>
    </row>
    <row r="63" spans="1:18" x14ac:dyDescent="0.2">
      <c r="A63" s="1">
        <v>60</v>
      </c>
      <c r="B63" t="s">
        <v>63</v>
      </c>
      <c r="C63">
        <v>0.99391000000000007</v>
      </c>
      <c r="D63" s="4">
        <v>1.0940000000000001</v>
      </c>
      <c r="F63">
        <v>0.99391000000000007</v>
      </c>
      <c r="G63" s="42">
        <v>0.42446000000000011</v>
      </c>
      <c r="H63">
        <f t="shared" si="3"/>
        <v>4.2187503860000013E-3</v>
      </c>
      <c r="I63">
        <f t="shared" si="4"/>
        <v>4.2187503860000013E-3</v>
      </c>
      <c r="K63">
        <f t="shared" si="6"/>
        <v>9.9391000000000011E-3</v>
      </c>
      <c r="L63">
        <f t="shared" si="7"/>
        <v>1.0873375400000001E-2</v>
      </c>
      <c r="M63">
        <f t="shared" si="5"/>
        <v>1.08733754</v>
      </c>
      <c r="O63">
        <f t="shared" si="8"/>
        <v>0.38798903107861066</v>
      </c>
      <c r="Q63">
        <v>1.08733754</v>
      </c>
      <c r="R63" s="30">
        <v>0.3879890310786106</v>
      </c>
    </row>
    <row r="64" spans="1:18" x14ac:dyDescent="0.2">
      <c r="A64" s="1">
        <v>61</v>
      </c>
      <c r="B64" t="s">
        <v>64</v>
      </c>
      <c r="C64">
        <v>0.58828999999999998</v>
      </c>
      <c r="D64" s="2">
        <v>1.0954299999999999</v>
      </c>
      <c r="F64">
        <v>0.58828999999999998</v>
      </c>
      <c r="G64" s="72">
        <v>0.53576000000000001</v>
      </c>
      <c r="H64">
        <f t="shared" si="3"/>
        <v>3.151822504E-3</v>
      </c>
      <c r="I64">
        <f t="shared" si="4"/>
        <v>3.151822504E-3</v>
      </c>
      <c r="K64">
        <f t="shared" si="6"/>
        <v>5.8828999999999999E-3</v>
      </c>
      <c r="L64">
        <f t="shared" si="7"/>
        <v>6.444305146999999E-3</v>
      </c>
      <c r="M64">
        <f t="shared" si="5"/>
        <v>0.6444305146999999</v>
      </c>
      <c r="O64">
        <f t="shared" si="8"/>
        <v>0.48908647745634143</v>
      </c>
      <c r="Q64">
        <v>0.6444305146999999</v>
      </c>
      <c r="R64" s="42">
        <v>0.48908647745634137</v>
      </c>
    </row>
    <row r="65" spans="1:18" x14ac:dyDescent="0.2">
      <c r="A65" s="1">
        <v>62</v>
      </c>
      <c r="B65" t="s">
        <v>65</v>
      </c>
      <c r="C65">
        <v>0.2545</v>
      </c>
      <c r="D65" s="7">
        <v>1.0838300000000001</v>
      </c>
      <c r="F65">
        <v>0.2545</v>
      </c>
      <c r="G65" s="40">
        <v>1.45177</v>
      </c>
      <c r="H65">
        <f t="shared" si="3"/>
        <v>3.6947546499999998E-3</v>
      </c>
      <c r="I65">
        <f t="shared" si="4"/>
        <v>3.6947546499999998E-3</v>
      </c>
      <c r="K65">
        <f t="shared" si="6"/>
        <v>2.545E-3</v>
      </c>
      <c r="L65">
        <f t="shared" si="7"/>
        <v>2.7583473500000003E-3</v>
      </c>
      <c r="M65">
        <f t="shared" si="5"/>
        <v>0.27583473500000005</v>
      </c>
      <c r="O65">
        <f t="shared" si="8"/>
        <v>1.3394812839651975</v>
      </c>
      <c r="Q65">
        <v>0.27583473499999989</v>
      </c>
      <c r="R65" s="44">
        <v>1.3394812839651979</v>
      </c>
    </row>
    <row r="66" spans="1:18" x14ac:dyDescent="0.2">
      <c r="A66" s="1">
        <v>63</v>
      </c>
      <c r="B66" t="s">
        <v>66</v>
      </c>
      <c r="C66">
        <v>0.16206999999999999</v>
      </c>
      <c r="D66" s="7">
        <v>1.08769</v>
      </c>
      <c r="F66">
        <v>0.16206999999999999</v>
      </c>
      <c r="G66" s="69">
        <v>1.6234599999999999</v>
      </c>
      <c r="H66">
        <f t="shared" si="3"/>
        <v>2.6311416219999997E-3</v>
      </c>
      <c r="I66">
        <f t="shared" si="4"/>
        <v>2.6311416219999997E-3</v>
      </c>
      <c r="K66">
        <f t="shared" si="6"/>
        <v>1.6206999999999999E-3</v>
      </c>
      <c r="L66">
        <f t="shared" si="7"/>
        <v>1.762819183E-3</v>
      </c>
      <c r="M66">
        <f t="shared" si="5"/>
        <v>0.17628191830000001</v>
      </c>
      <c r="O66">
        <f t="shared" si="8"/>
        <v>1.4925760097086485</v>
      </c>
      <c r="Q66">
        <v>0.17628191830000001</v>
      </c>
      <c r="R66" s="101">
        <v>1.4925760097086489</v>
      </c>
    </row>
    <row r="67" spans="1:18" x14ac:dyDescent="0.2">
      <c r="A67" s="1">
        <v>64</v>
      </c>
      <c r="B67" t="s">
        <v>67</v>
      </c>
      <c r="C67">
        <v>0.39455000000000001</v>
      </c>
      <c r="D67" s="3">
        <v>1.09843</v>
      </c>
      <c r="F67">
        <v>0.39455000000000001</v>
      </c>
      <c r="G67" s="31">
        <v>0.86495</v>
      </c>
      <c r="H67">
        <f t="shared" si="3"/>
        <v>3.4126602250000001E-3</v>
      </c>
      <c r="I67">
        <f t="shared" si="4"/>
        <v>3.4126602250000001E-3</v>
      </c>
      <c r="K67">
        <f t="shared" ref="K67:K102" si="9" xml:space="preserve"> C67 /100</f>
        <v>3.9455000000000002E-3</v>
      </c>
      <c r="L67">
        <f t="shared" ref="L67:L98" si="10" xml:space="preserve"> D67 * K67</f>
        <v>4.3338555650000001E-3</v>
      </c>
      <c r="M67">
        <f t="shared" si="5"/>
        <v>0.43338555649999999</v>
      </c>
      <c r="O67">
        <f t="shared" ref="O67:O102" si="11" xml:space="preserve"> G67 / D67</f>
        <v>0.78744207641816044</v>
      </c>
      <c r="Q67">
        <v>0.43338555649999999</v>
      </c>
      <c r="R67" s="35">
        <v>0.78744207641816044</v>
      </c>
    </row>
    <row r="68" spans="1:18" x14ac:dyDescent="0.2">
      <c r="A68" s="1">
        <v>65</v>
      </c>
      <c r="B68" t="s">
        <v>68</v>
      </c>
      <c r="C68">
        <v>0.71518999999999999</v>
      </c>
      <c r="D68" s="3">
        <v>1.09945</v>
      </c>
      <c r="F68">
        <v>0.71518999999999999</v>
      </c>
      <c r="G68" s="30">
        <v>0.40429999999999999</v>
      </c>
      <c r="H68">
        <f t="shared" ref="H68:H102" si="12">G68 * K68</f>
        <v>2.8915131699999998E-3</v>
      </c>
      <c r="I68">
        <f t="shared" ref="I68:I102" si="13">H68 * $G$103</f>
        <v>2.8915131699999998E-3</v>
      </c>
      <c r="K68">
        <f t="shared" si="9"/>
        <v>7.1519000000000001E-3</v>
      </c>
      <c r="L68">
        <f t="shared" si="10"/>
        <v>7.8631564550000008E-3</v>
      </c>
      <c r="M68">
        <f t="shared" ref="M68:M102" si="14" xml:space="preserve"> L68 * 100</f>
        <v>0.7863156455000001</v>
      </c>
      <c r="O68">
        <f t="shared" si="11"/>
        <v>0.36772931920505708</v>
      </c>
      <c r="Q68">
        <v>0.7863156455000001</v>
      </c>
      <c r="R68" s="34">
        <v>0.36772931920505708</v>
      </c>
    </row>
    <row r="69" spans="1:18" x14ac:dyDescent="0.2">
      <c r="A69" s="1">
        <v>66</v>
      </c>
      <c r="B69" t="s">
        <v>69</v>
      </c>
      <c r="C69">
        <v>0.48438999999999999</v>
      </c>
      <c r="D69" s="3">
        <v>1.10012</v>
      </c>
      <c r="F69">
        <v>0.48438999999999999</v>
      </c>
      <c r="G69" s="73">
        <v>0.45976000000000011</v>
      </c>
      <c r="H69">
        <f t="shared" si="12"/>
        <v>2.2270314640000007E-3</v>
      </c>
      <c r="I69">
        <f t="shared" si="13"/>
        <v>2.2270314640000007E-3</v>
      </c>
      <c r="K69">
        <f t="shared" si="9"/>
        <v>4.8438999999999999E-3</v>
      </c>
      <c r="L69">
        <f t="shared" si="10"/>
        <v>5.3288712679999996E-3</v>
      </c>
      <c r="M69">
        <f t="shared" si="14"/>
        <v>0.53288712679999994</v>
      </c>
      <c r="O69">
        <f t="shared" si="11"/>
        <v>0.41791804530414872</v>
      </c>
      <c r="Q69">
        <v>0.53288712679999994</v>
      </c>
      <c r="R69" s="30">
        <v>0.41791804530414872</v>
      </c>
    </row>
    <row r="70" spans="1:18" x14ac:dyDescent="0.2">
      <c r="A70" s="1">
        <v>67</v>
      </c>
      <c r="B70" t="s">
        <v>70</v>
      </c>
      <c r="C70">
        <v>12.22593</v>
      </c>
      <c r="D70" s="2">
        <v>1.0979000000000001</v>
      </c>
      <c r="F70">
        <v>12.22593</v>
      </c>
      <c r="G70" s="29">
        <v>0.26959</v>
      </c>
      <c r="H70">
        <f t="shared" si="12"/>
        <v>3.2959884687E-2</v>
      </c>
      <c r="I70">
        <f t="shared" si="13"/>
        <v>3.2959884687E-2</v>
      </c>
      <c r="K70">
        <f t="shared" si="9"/>
        <v>0.1222593</v>
      </c>
      <c r="L70">
        <f t="shared" si="10"/>
        <v>0.13422848547000002</v>
      </c>
      <c r="M70">
        <f t="shared" si="14"/>
        <v>13.422848547000003</v>
      </c>
      <c r="O70">
        <f t="shared" si="11"/>
        <v>0.24555059659349665</v>
      </c>
      <c r="Q70">
        <v>13.422848546999999</v>
      </c>
      <c r="R70" s="43">
        <v>0.24555059659349671</v>
      </c>
    </row>
    <row r="71" spans="1:18" x14ac:dyDescent="0.2">
      <c r="A71" s="1">
        <v>68</v>
      </c>
      <c r="B71" t="s">
        <v>71</v>
      </c>
      <c r="C71">
        <v>11.861090000000001</v>
      </c>
      <c r="D71" s="25">
        <v>0.35319</v>
      </c>
      <c r="F71">
        <v>11.861090000000001</v>
      </c>
      <c r="G71" s="25">
        <v>6.9190000000000002E-2</v>
      </c>
      <c r="H71">
        <f t="shared" si="12"/>
        <v>8.2066881710000008E-3</v>
      </c>
      <c r="I71">
        <f t="shared" si="13"/>
        <v>8.2066881710000008E-3</v>
      </c>
      <c r="K71">
        <f t="shared" si="9"/>
        <v>0.11861090000000001</v>
      </c>
      <c r="L71">
        <f t="shared" si="10"/>
        <v>4.1892183770999999E-2</v>
      </c>
      <c r="M71">
        <f t="shared" si="14"/>
        <v>4.1892183770999996</v>
      </c>
      <c r="O71">
        <f t="shared" si="11"/>
        <v>0.195900223675642</v>
      </c>
      <c r="Q71">
        <v>4.1892183770999996</v>
      </c>
      <c r="R71" s="28">
        <v>0.195900223675642</v>
      </c>
    </row>
    <row r="72" spans="1:18" x14ac:dyDescent="0.2">
      <c r="A72" s="1">
        <v>69</v>
      </c>
      <c r="B72" t="s">
        <v>72</v>
      </c>
      <c r="C72">
        <v>4.4519900000000003</v>
      </c>
      <c r="D72" s="21">
        <v>1.07683</v>
      </c>
      <c r="F72">
        <v>4.4519900000000003</v>
      </c>
      <c r="G72" s="25">
        <v>4.9689999999999998E-2</v>
      </c>
      <c r="H72">
        <f t="shared" si="12"/>
        <v>2.212193831E-3</v>
      </c>
      <c r="I72">
        <f t="shared" si="13"/>
        <v>2.212193831E-3</v>
      </c>
      <c r="K72">
        <f t="shared" si="9"/>
        <v>4.4519900000000001E-2</v>
      </c>
      <c r="L72">
        <f t="shared" si="10"/>
        <v>4.7940363916999996E-2</v>
      </c>
      <c r="M72">
        <f t="shared" si="14"/>
        <v>4.7940363916999997</v>
      </c>
      <c r="O72">
        <f t="shared" si="11"/>
        <v>4.6144702506430914E-2</v>
      </c>
      <c r="Q72">
        <v>4.7940363916999997</v>
      </c>
      <c r="R72" s="25">
        <v>4.6144702506430907E-2</v>
      </c>
    </row>
    <row r="73" spans="1:18" x14ac:dyDescent="0.2">
      <c r="A73" s="1">
        <v>70</v>
      </c>
      <c r="B73" t="s">
        <v>73</v>
      </c>
      <c r="C73">
        <v>1.3590500000000001</v>
      </c>
      <c r="D73" s="6">
        <v>1.1039699999999999</v>
      </c>
      <c r="F73">
        <v>1.3590500000000001</v>
      </c>
      <c r="G73" s="25">
        <v>4.9930000000000002E-2</v>
      </c>
      <c r="H73">
        <f t="shared" si="12"/>
        <v>6.7857366500000008E-4</v>
      </c>
      <c r="I73">
        <f t="shared" si="13"/>
        <v>6.7857366500000008E-4</v>
      </c>
      <c r="K73">
        <f t="shared" si="9"/>
        <v>1.35905E-2</v>
      </c>
      <c r="L73">
        <f t="shared" si="10"/>
        <v>1.5003504284999998E-2</v>
      </c>
      <c r="M73">
        <f t="shared" si="14"/>
        <v>1.5003504284999998</v>
      </c>
      <c r="O73">
        <f t="shared" si="11"/>
        <v>4.5227678288359288E-2</v>
      </c>
      <c r="Q73">
        <v>1.5003504285</v>
      </c>
      <c r="R73" s="25">
        <v>4.5227678288359281E-2</v>
      </c>
    </row>
    <row r="74" spans="1:18" x14ac:dyDescent="0.2">
      <c r="A74" s="1">
        <v>71</v>
      </c>
      <c r="B74" t="s">
        <v>74</v>
      </c>
      <c r="C74">
        <v>0.56345000000000001</v>
      </c>
      <c r="D74" s="2">
        <v>1.0962700000000001</v>
      </c>
      <c r="F74">
        <v>0.56345000000000001</v>
      </c>
      <c r="G74" s="25">
        <v>9.3700000000000006E-2</v>
      </c>
      <c r="H74">
        <f t="shared" si="12"/>
        <v>5.2795265000000005E-4</v>
      </c>
      <c r="I74">
        <f t="shared" si="13"/>
        <v>5.2795265000000005E-4</v>
      </c>
      <c r="K74">
        <f t="shared" si="9"/>
        <v>5.6344999999999998E-3</v>
      </c>
      <c r="L74">
        <f t="shared" si="10"/>
        <v>6.1769333149999999E-3</v>
      </c>
      <c r="M74">
        <f t="shared" si="14"/>
        <v>0.61769333149999994</v>
      </c>
      <c r="O74">
        <f t="shared" si="11"/>
        <v>8.5471644759046589E-2</v>
      </c>
      <c r="Q74">
        <v>0.61769333149999994</v>
      </c>
      <c r="R74" s="25">
        <v>8.5471644759046589E-2</v>
      </c>
    </row>
    <row r="75" spans="1:18" x14ac:dyDescent="0.2">
      <c r="A75" s="1">
        <v>72</v>
      </c>
      <c r="B75" t="s">
        <v>75</v>
      </c>
      <c r="C75">
        <v>0.24898000000000001</v>
      </c>
      <c r="D75" s="21">
        <v>1.0752699999999999</v>
      </c>
      <c r="F75">
        <v>0.24898000000000001</v>
      </c>
      <c r="G75" s="74">
        <v>1.00587</v>
      </c>
      <c r="H75">
        <f t="shared" si="12"/>
        <v>2.5044151260000002E-3</v>
      </c>
      <c r="I75">
        <f t="shared" si="13"/>
        <v>2.5044151260000002E-3</v>
      </c>
      <c r="K75">
        <f t="shared" si="9"/>
        <v>2.4897999999999999E-3</v>
      </c>
      <c r="L75">
        <f t="shared" si="10"/>
        <v>2.6772072459999999E-3</v>
      </c>
      <c r="M75">
        <f t="shared" si="14"/>
        <v>0.26772072460000002</v>
      </c>
      <c r="O75">
        <f t="shared" si="11"/>
        <v>0.93545807099612199</v>
      </c>
      <c r="Q75">
        <v>0.26772072460000002</v>
      </c>
      <c r="R75" s="31">
        <v>0.93545807099612177</v>
      </c>
    </row>
    <row r="76" spans="1:18" x14ac:dyDescent="0.2">
      <c r="A76" s="1">
        <v>73</v>
      </c>
      <c r="B76" t="s">
        <v>76</v>
      </c>
      <c r="C76">
        <v>0.58084999999999998</v>
      </c>
      <c r="D76" s="26">
        <v>1.0909</v>
      </c>
      <c r="F76">
        <v>0.58084999999999998</v>
      </c>
      <c r="G76" s="34">
        <v>0.32285999999999998</v>
      </c>
      <c r="H76">
        <f t="shared" si="12"/>
        <v>1.8753323099999998E-3</v>
      </c>
      <c r="I76">
        <f t="shared" si="13"/>
        <v>1.8753323099999998E-3</v>
      </c>
      <c r="K76">
        <f t="shared" si="9"/>
        <v>5.8084999999999994E-3</v>
      </c>
      <c r="L76">
        <f t="shared" si="10"/>
        <v>6.3364926499999991E-3</v>
      </c>
      <c r="M76">
        <f t="shared" si="14"/>
        <v>0.63364926499999996</v>
      </c>
      <c r="O76">
        <f t="shared" si="11"/>
        <v>0.29595746631221925</v>
      </c>
      <c r="Q76">
        <v>0.63364926499999996</v>
      </c>
      <c r="R76" s="29">
        <v>0.29595746631221931</v>
      </c>
    </row>
    <row r="77" spans="1:18" x14ac:dyDescent="0.2">
      <c r="A77" s="1">
        <v>74</v>
      </c>
      <c r="B77" t="s">
        <v>77</v>
      </c>
      <c r="C77">
        <v>1.0233000000000001</v>
      </c>
      <c r="D77" s="7">
        <v>1.08874</v>
      </c>
      <c r="F77">
        <v>1.0233000000000001</v>
      </c>
      <c r="G77" s="28">
        <v>0.16916</v>
      </c>
      <c r="H77">
        <f t="shared" si="12"/>
        <v>1.7310142800000001E-3</v>
      </c>
      <c r="I77">
        <f t="shared" si="13"/>
        <v>1.7310142800000001E-3</v>
      </c>
      <c r="K77">
        <f t="shared" si="9"/>
        <v>1.0233000000000001E-2</v>
      </c>
      <c r="L77">
        <f t="shared" si="10"/>
        <v>1.1141076420000002E-2</v>
      </c>
      <c r="M77">
        <f t="shared" si="14"/>
        <v>1.1141076420000002</v>
      </c>
      <c r="O77">
        <f t="shared" si="11"/>
        <v>0.1553722651872807</v>
      </c>
      <c r="Q77">
        <v>1.114107642</v>
      </c>
      <c r="R77" s="25">
        <v>0.1553722651872807</v>
      </c>
    </row>
    <row r="78" spans="1:18" x14ac:dyDescent="0.2">
      <c r="A78" s="1">
        <v>75</v>
      </c>
      <c r="B78" t="s">
        <v>78</v>
      </c>
      <c r="C78">
        <v>0.43461000000000011</v>
      </c>
      <c r="D78" s="4">
        <v>1.0935699999999999</v>
      </c>
      <c r="F78">
        <v>0.43461000000000011</v>
      </c>
      <c r="G78" s="42">
        <v>0.43708000000000002</v>
      </c>
      <c r="H78">
        <f t="shared" si="12"/>
        <v>1.8995933880000006E-3</v>
      </c>
      <c r="I78">
        <f t="shared" si="13"/>
        <v>1.8995933880000006E-3</v>
      </c>
      <c r="K78">
        <f t="shared" si="9"/>
        <v>4.3461000000000012E-3</v>
      </c>
      <c r="L78">
        <f t="shared" si="10"/>
        <v>4.7527645770000012E-3</v>
      </c>
      <c r="M78">
        <f t="shared" si="14"/>
        <v>0.4752764577000001</v>
      </c>
      <c r="O78">
        <f t="shared" si="11"/>
        <v>0.39968177620088341</v>
      </c>
      <c r="Q78">
        <v>0.4752764577000001</v>
      </c>
      <c r="R78" s="30">
        <v>0.3996817762008833</v>
      </c>
    </row>
    <row r="79" spans="1:18" x14ac:dyDescent="0.2">
      <c r="A79" s="1">
        <v>76</v>
      </c>
      <c r="B79" t="s">
        <v>79</v>
      </c>
      <c r="C79">
        <v>5.0020000000000002E-2</v>
      </c>
      <c r="D79" s="9">
        <v>0.97278999999999993</v>
      </c>
      <c r="F79">
        <v>5.0020000000000002E-2</v>
      </c>
      <c r="G79" s="28">
        <v>0.17868000000000001</v>
      </c>
      <c r="H79">
        <f t="shared" si="12"/>
        <v>8.9375736000000004E-5</v>
      </c>
      <c r="I79">
        <f t="shared" si="13"/>
        <v>8.9375736000000004E-5</v>
      </c>
      <c r="K79">
        <f t="shared" si="9"/>
        <v>5.0020000000000002E-4</v>
      </c>
      <c r="L79">
        <f t="shared" si="10"/>
        <v>4.8658955799999999E-4</v>
      </c>
      <c r="M79">
        <f t="shared" si="14"/>
        <v>4.8658955800000001E-2</v>
      </c>
      <c r="O79">
        <f t="shared" si="11"/>
        <v>0.18367787497815563</v>
      </c>
      <c r="Q79">
        <v>4.8658955800000001E-2</v>
      </c>
      <c r="R79" s="28">
        <v>0.18367787497815569</v>
      </c>
    </row>
    <row r="80" spans="1:18" x14ac:dyDescent="0.2">
      <c r="A80" s="1">
        <v>77</v>
      </c>
      <c r="B80" t="s">
        <v>80</v>
      </c>
      <c r="C80">
        <v>1.197E-2</v>
      </c>
      <c r="D80" s="27">
        <v>0.96394999999999997</v>
      </c>
      <c r="F80">
        <v>1.197E-2</v>
      </c>
      <c r="G80" s="36">
        <v>0.61981000000000008</v>
      </c>
      <c r="H80">
        <f t="shared" si="12"/>
        <v>7.4191257000000012E-5</v>
      </c>
      <c r="I80">
        <f t="shared" si="13"/>
        <v>7.4191257000000012E-5</v>
      </c>
      <c r="K80">
        <f t="shared" si="9"/>
        <v>1.197E-4</v>
      </c>
      <c r="L80">
        <f t="shared" si="10"/>
        <v>1.1538481499999999E-4</v>
      </c>
      <c r="M80">
        <f t="shared" si="14"/>
        <v>1.1538481499999999E-2</v>
      </c>
      <c r="O80">
        <f t="shared" si="11"/>
        <v>0.64298978162767784</v>
      </c>
      <c r="Q80">
        <v>1.1538481499999999E-2</v>
      </c>
      <c r="R80" s="36">
        <v>0.64298978162767784</v>
      </c>
    </row>
    <row r="81" spans="1:18" x14ac:dyDescent="0.2">
      <c r="A81" s="1">
        <v>78</v>
      </c>
      <c r="B81" t="s">
        <v>81</v>
      </c>
      <c r="C81">
        <v>0.99786000000000008</v>
      </c>
      <c r="D81" s="7">
        <v>1.08371</v>
      </c>
      <c r="F81">
        <v>0.99786000000000008</v>
      </c>
      <c r="G81" s="28">
        <v>0.15967999999999999</v>
      </c>
      <c r="H81">
        <f t="shared" si="12"/>
        <v>1.593382848E-3</v>
      </c>
      <c r="I81">
        <f t="shared" si="13"/>
        <v>1.593382848E-3</v>
      </c>
      <c r="K81">
        <f t="shared" si="9"/>
        <v>9.9786000000000007E-3</v>
      </c>
      <c r="L81">
        <f t="shared" si="10"/>
        <v>1.0813908606000001E-2</v>
      </c>
      <c r="M81">
        <f t="shared" si="14"/>
        <v>1.0813908606</v>
      </c>
      <c r="O81">
        <f t="shared" si="11"/>
        <v>0.14734569211320372</v>
      </c>
      <c r="Q81">
        <v>1.0813908606</v>
      </c>
      <c r="R81" s="25">
        <v>0.1473456921132037</v>
      </c>
    </row>
    <row r="82" spans="1:18" x14ac:dyDescent="0.2">
      <c r="A82" s="1">
        <v>79</v>
      </c>
      <c r="B82" t="s">
        <v>82</v>
      </c>
      <c r="C82">
        <v>0.40575</v>
      </c>
      <c r="D82" s="26">
        <v>1.0905100000000001</v>
      </c>
      <c r="F82">
        <v>0.40575</v>
      </c>
      <c r="G82" s="36">
        <v>0.64588000000000001</v>
      </c>
      <c r="H82">
        <f t="shared" si="12"/>
        <v>2.6206581000000001E-3</v>
      </c>
      <c r="I82">
        <f t="shared" si="13"/>
        <v>2.6206581000000001E-3</v>
      </c>
      <c r="K82">
        <f t="shared" si="9"/>
        <v>4.0575000000000003E-3</v>
      </c>
      <c r="L82">
        <f t="shared" si="10"/>
        <v>4.4247443250000004E-3</v>
      </c>
      <c r="M82">
        <f t="shared" si="14"/>
        <v>0.44247443250000007</v>
      </c>
      <c r="O82">
        <f t="shared" si="11"/>
        <v>0.59227333999688214</v>
      </c>
      <c r="Q82">
        <v>0.44247443250000013</v>
      </c>
      <c r="R82" s="72">
        <v>0.59227333999688214</v>
      </c>
    </row>
    <row r="83" spans="1:18" x14ac:dyDescent="0.2">
      <c r="A83" s="1">
        <v>80</v>
      </c>
      <c r="B83" t="s">
        <v>83</v>
      </c>
      <c r="C83">
        <v>0.15168000000000001</v>
      </c>
      <c r="D83" s="9">
        <v>0.97432999999999992</v>
      </c>
      <c r="F83">
        <v>0.15168000000000001</v>
      </c>
      <c r="G83" s="75">
        <v>5.7049000000000003</v>
      </c>
      <c r="H83">
        <f t="shared" si="12"/>
        <v>8.653192320000001E-3</v>
      </c>
      <c r="I83">
        <f t="shared" si="13"/>
        <v>8.653192320000001E-3</v>
      </c>
      <c r="K83">
        <f t="shared" si="9"/>
        <v>1.5168E-3</v>
      </c>
      <c r="L83">
        <f t="shared" si="10"/>
        <v>1.4778637439999999E-3</v>
      </c>
      <c r="M83">
        <f t="shared" si="14"/>
        <v>0.14778637439999998</v>
      </c>
      <c r="O83">
        <f t="shared" si="11"/>
        <v>5.855203062617389</v>
      </c>
      <c r="Q83">
        <v>0.1477863744</v>
      </c>
      <c r="R83" s="103">
        <v>5.855203062617389</v>
      </c>
    </row>
    <row r="84" spans="1:18" x14ac:dyDescent="0.2">
      <c r="A84" s="1">
        <v>81</v>
      </c>
      <c r="B84" t="s">
        <v>84</v>
      </c>
      <c r="C84">
        <v>0.24257999999999999</v>
      </c>
      <c r="D84" s="22">
        <v>1.04342</v>
      </c>
      <c r="F84">
        <v>0.24257999999999999</v>
      </c>
      <c r="G84" s="76">
        <v>4.4174499999999997</v>
      </c>
      <c r="H84">
        <f t="shared" si="12"/>
        <v>1.0715850209999999E-2</v>
      </c>
      <c r="I84">
        <f t="shared" si="13"/>
        <v>1.0715850209999999E-2</v>
      </c>
      <c r="K84">
        <f t="shared" si="9"/>
        <v>2.4258000000000001E-3</v>
      </c>
      <c r="L84">
        <f t="shared" si="10"/>
        <v>2.531128236E-3</v>
      </c>
      <c r="M84">
        <f t="shared" si="14"/>
        <v>0.25311282359999998</v>
      </c>
      <c r="O84">
        <f t="shared" si="11"/>
        <v>4.2336259607828097</v>
      </c>
      <c r="Q84">
        <v>0.25311282359999998</v>
      </c>
      <c r="R84" s="104">
        <v>4.2336259607828097</v>
      </c>
    </row>
    <row r="85" spans="1:18" x14ac:dyDescent="0.2">
      <c r="A85" s="1">
        <v>82</v>
      </c>
      <c r="B85" t="s">
        <v>85</v>
      </c>
      <c r="C85">
        <v>0.33195000000000002</v>
      </c>
      <c r="D85" s="4">
        <v>1.09257</v>
      </c>
      <c r="F85">
        <v>0.33195000000000002</v>
      </c>
      <c r="G85" s="41">
        <v>1.0683</v>
      </c>
      <c r="H85">
        <f t="shared" si="12"/>
        <v>3.5462218500000005E-3</v>
      </c>
      <c r="I85">
        <f t="shared" si="13"/>
        <v>3.5462218500000005E-3</v>
      </c>
      <c r="K85">
        <f t="shared" si="9"/>
        <v>3.3195000000000004E-3</v>
      </c>
      <c r="L85">
        <f t="shared" si="10"/>
        <v>3.6267861150000007E-3</v>
      </c>
      <c r="M85">
        <f t="shared" si="14"/>
        <v>0.36267861150000008</v>
      </c>
      <c r="O85">
        <f t="shared" si="11"/>
        <v>0.97778632032730162</v>
      </c>
      <c r="Q85">
        <v>0.36267861150000008</v>
      </c>
      <c r="R85" s="85">
        <v>0.97778632032730162</v>
      </c>
    </row>
    <row r="86" spans="1:18" x14ac:dyDescent="0.2">
      <c r="A86" s="1">
        <v>83</v>
      </c>
      <c r="B86" t="s">
        <v>86</v>
      </c>
      <c r="C86">
        <v>0.76428000000000007</v>
      </c>
      <c r="D86" s="6">
        <v>1.1011</v>
      </c>
      <c r="F86">
        <v>0.76428000000000007</v>
      </c>
      <c r="G86" s="73">
        <v>0.48854999999999998</v>
      </c>
      <c r="H86">
        <f t="shared" si="12"/>
        <v>3.7338899400000004E-3</v>
      </c>
      <c r="I86">
        <f t="shared" si="13"/>
        <v>3.7338899400000004E-3</v>
      </c>
      <c r="K86">
        <f t="shared" si="9"/>
        <v>7.6428000000000008E-3</v>
      </c>
      <c r="L86">
        <f t="shared" si="10"/>
        <v>8.4154870800000007E-3</v>
      </c>
      <c r="M86">
        <f t="shared" si="14"/>
        <v>0.84154870800000003</v>
      </c>
      <c r="O86">
        <f t="shared" si="11"/>
        <v>0.44369267096539822</v>
      </c>
      <c r="Q86">
        <v>0.84154870799999992</v>
      </c>
      <c r="R86" s="42">
        <v>0.44369267096539822</v>
      </c>
    </row>
    <row r="87" spans="1:18" x14ac:dyDescent="0.2">
      <c r="A87" s="1">
        <v>84</v>
      </c>
      <c r="B87" t="s">
        <v>87</v>
      </c>
      <c r="C87">
        <v>0.36597000000000002</v>
      </c>
      <c r="D87" s="26">
        <v>1.09124</v>
      </c>
      <c r="F87">
        <v>0.36597000000000002</v>
      </c>
      <c r="G87" s="41">
        <v>1.0589</v>
      </c>
      <c r="H87">
        <f t="shared" si="12"/>
        <v>3.8752563300000001E-3</v>
      </c>
      <c r="I87">
        <f t="shared" si="13"/>
        <v>3.8752563300000001E-3</v>
      </c>
      <c r="K87">
        <f t="shared" si="9"/>
        <v>3.6597000000000001E-3</v>
      </c>
      <c r="L87">
        <f t="shared" si="10"/>
        <v>3.9936110280000001E-3</v>
      </c>
      <c r="M87">
        <f t="shared" si="14"/>
        <v>0.39936110280000003</v>
      </c>
      <c r="O87">
        <f t="shared" si="11"/>
        <v>0.97036398958982439</v>
      </c>
      <c r="Q87">
        <v>0.39936110279999992</v>
      </c>
      <c r="R87" s="85">
        <v>0.97036398958982439</v>
      </c>
    </row>
    <row r="88" spans="1:18" x14ac:dyDescent="0.2">
      <c r="A88" s="1">
        <v>85</v>
      </c>
      <c r="B88" t="s">
        <v>88</v>
      </c>
      <c r="C88">
        <v>1.01705</v>
      </c>
      <c r="D88" s="2">
        <v>1.09785</v>
      </c>
      <c r="F88">
        <v>1.01705</v>
      </c>
      <c r="G88" s="72">
        <v>0.55879000000000001</v>
      </c>
      <c r="H88">
        <f t="shared" si="12"/>
        <v>5.6831736950000008E-3</v>
      </c>
      <c r="I88">
        <f t="shared" si="13"/>
        <v>5.6831736950000008E-3</v>
      </c>
      <c r="K88">
        <f t="shared" si="9"/>
        <v>1.0170500000000001E-2</v>
      </c>
      <c r="L88">
        <f t="shared" si="10"/>
        <v>1.1165683425000001E-2</v>
      </c>
      <c r="M88">
        <f t="shared" si="14"/>
        <v>1.1165683425000001</v>
      </c>
      <c r="O88">
        <f t="shared" si="11"/>
        <v>0.5089857448649634</v>
      </c>
      <c r="Q88">
        <v>1.1165683424999999</v>
      </c>
      <c r="R88" s="73">
        <v>0.5089857448649634</v>
      </c>
    </row>
    <row r="89" spans="1:18" x14ac:dyDescent="0.2">
      <c r="A89" s="1">
        <v>86</v>
      </c>
      <c r="B89" t="s">
        <v>89</v>
      </c>
      <c r="C89">
        <v>0.64521000000000006</v>
      </c>
      <c r="D89" s="2">
        <v>1.09809</v>
      </c>
      <c r="F89">
        <v>0.64521000000000006</v>
      </c>
      <c r="G89" s="73">
        <v>0.49525999999999998</v>
      </c>
      <c r="H89">
        <f t="shared" si="12"/>
        <v>3.1954670460000003E-3</v>
      </c>
      <c r="I89">
        <f t="shared" si="13"/>
        <v>3.1954670460000003E-3</v>
      </c>
      <c r="K89">
        <f t="shared" si="9"/>
        <v>6.4521000000000005E-3</v>
      </c>
      <c r="L89">
        <f t="shared" si="10"/>
        <v>7.0849864890000008E-3</v>
      </c>
      <c r="M89">
        <f t="shared" si="14"/>
        <v>0.70849864890000003</v>
      </c>
      <c r="O89">
        <f t="shared" si="11"/>
        <v>0.45101949749109815</v>
      </c>
      <c r="Q89">
        <v>0.70849864890000003</v>
      </c>
      <c r="R89" s="42">
        <v>0.45101949749109821</v>
      </c>
    </row>
    <row r="90" spans="1:18" x14ac:dyDescent="0.2">
      <c r="A90" s="1">
        <v>87</v>
      </c>
      <c r="B90" t="s">
        <v>90</v>
      </c>
      <c r="C90">
        <v>0.20080999999999999</v>
      </c>
      <c r="D90" s="7">
        <v>1.08893</v>
      </c>
      <c r="F90">
        <v>0.20080999999999999</v>
      </c>
      <c r="G90" s="77">
        <v>1.75667</v>
      </c>
      <c r="H90">
        <f t="shared" si="12"/>
        <v>3.5275690270000003E-3</v>
      </c>
      <c r="I90">
        <f t="shared" si="13"/>
        <v>3.5275690270000003E-3</v>
      </c>
      <c r="K90">
        <f t="shared" si="9"/>
        <v>2.0081000000000001E-3</v>
      </c>
      <c r="L90">
        <f t="shared" si="10"/>
        <v>2.1866803329999998E-3</v>
      </c>
      <c r="M90">
        <f t="shared" si="14"/>
        <v>0.21866803329999998</v>
      </c>
      <c r="O90">
        <f t="shared" si="11"/>
        <v>1.6132074605346534</v>
      </c>
      <c r="Q90">
        <v>0.21866803330000001</v>
      </c>
      <c r="R90" s="40">
        <v>1.613207460534654</v>
      </c>
    </row>
    <row r="91" spans="1:18" x14ac:dyDescent="0.2">
      <c r="A91" s="1">
        <v>88</v>
      </c>
      <c r="B91" t="s">
        <v>91</v>
      </c>
      <c r="C91">
        <v>0.52564</v>
      </c>
      <c r="D91" s="6">
        <v>1.10145</v>
      </c>
      <c r="F91">
        <v>0.52564</v>
      </c>
      <c r="G91" s="48">
        <v>2.1534</v>
      </c>
      <c r="H91">
        <f t="shared" si="12"/>
        <v>1.1319131759999998E-2</v>
      </c>
      <c r="I91">
        <f t="shared" si="13"/>
        <v>1.1319131759999998E-2</v>
      </c>
      <c r="K91">
        <f t="shared" si="9"/>
        <v>5.2563999999999996E-3</v>
      </c>
      <c r="L91">
        <f t="shared" si="10"/>
        <v>5.7896617800000001E-3</v>
      </c>
      <c r="M91">
        <f t="shared" si="14"/>
        <v>0.57896617800000005</v>
      </c>
      <c r="O91">
        <f t="shared" si="11"/>
        <v>1.955059240092605</v>
      </c>
      <c r="Q91">
        <v>0.57896617799999994</v>
      </c>
      <c r="R91" s="77">
        <v>1.955059240092605</v>
      </c>
    </row>
    <row r="92" spans="1:18" x14ac:dyDescent="0.2">
      <c r="A92" s="1">
        <v>89</v>
      </c>
      <c r="B92" t="s">
        <v>92</v>
      </c>
      <c r="C92">
        <v>1.36873</v>
      </c>
      <c r="D92" s="3">
        <v>1.0997600000000001</v>
      </c>
      <c r="F92">
        <v>1.36873</v>
      </c>
      <c r="G92" s="31">
        <v>0.82579999999999998</v>
      </c>
      <c r="H92">
        <f t="shared" si="12"/>
        <v>1.130297234E-2</v>
      </c>
      <c r="I92">
        <f t="shared" si="13"/>
        <v>1.130297234E-2</v>
      </c>
      <c r="K92">
        <f t="shared" si="9"/>
        <v>1.3687299999999999E-2</v>
      </c>
      <c r="L92">
        <f t="shared" si="10"/>
        <v>1.5052745048000001E-2</v>
      </c>
      <c r="M92">
        <f t="shared" si="14"/>
        <v>1.5052745048</v>
      </c>
      <c r="O92">
        <f t="shared" si="11"/>
        <v>0.75089110351349375</v>
      </c>
      <c r="Q92">
        <v>1.5052745048</v>
      </c>
      <c r="R92" s="79">
        <v>0.75089110351349375</v>
      </c>
    </row>
    <row r="93" spans="1:18" x14ac:dyDescent="0.2">
      <c r="A93" s="1">
        <v>90</v>
      </c>
      <c r="B93" t="s">
        <v>93</v>
      </c>
      <c r="C93">
        <v>0.45705000000000001</v>
      </c>
      <c r="D93" s="2">
        <v>1.09796</v>
      </c>
      <c r="F93">
        <v>0.45705000000000001</v>
      </c>
      <c r="G93" s="74">
        <v>0.98426000000000002</v>
      </c>
      <c r="H93">
        <f t="shared" si="12"/>
        <v>4.49856033E-3</v>
      </c>
      <c r="I93">
        <f t="shared" si="13"/>
        <v>4.49856033E-3</v>
      </c>
      <c r="K93">
        <f t="shared" si="9"/>
        <v>4.5704999999999999E-3</v>
      </c>
      <c r="L93">
        <f t="shared" si="10"/>
        <v>5.0182261799999999E-3</v>
      </c>
      <c r="M93">
        <f t="shared" si="14"/>
        <v>0.50182261799999994</v>
      </c>
      <c r="O93">
        <f t="shared" si="11"/>
        <v>0.89644431491129006</v>
      </c>
      <c r="Q93">
        <v>0.50182261799999994</v>
      </c>
      <c r="R93" s="31">
        <v>0.89644431491129006</v>
      </c>
    </row>
    <row r="94" spans="1:18" x14ac:dyDescent="0.2">
      <c r="A94" s="1">
        <v>91</v>
      </c>
      <c r="B94" t="s">
        <v>94</v>
      </c>
      <c r="C94">
        <v>0.25675999999999999</v>
      </c>
      <c r="D94" s="26">
        <v>1.0921700000000001</v>
      </c>
      <c r="F94">
        <v>0.25675999999999999</v>
      </c>
      <c r="G94" s="78">
        <v>1.89316</v>
      </c>
      <c r="H94">
        <f t="shared" si="12"/>
        <v>4.8608776159999997E-3</v>
      </c>
      <c r="I94">
        <f t="shared" si="13"/>
        <v>4.8608776159999997E-3</v>
      </c>
      <c r="K94">
        <f t="shared" si="9"/>
        <v>2.5675999999999997E-3</v>
      </c>
      <c r="L94">
        <f t="shared" si="10"/>
        <v>2.8042556920000001E-3</v>
      </c>
      <c r="M94">
        <f t="shared" si="14"/>
        <v>0.2804255692</v>
      </c>
      <c r="O94">
        <f t="shared" si="11"/>
        <v>1.7333931530805642</v>
      </c>
      <c r="Q94">
        <v>0.2804255692</v>
      </c>
      <c r="R94" s="81">
        <v>1.733393153080564</v>
      </c>
    </row>
    <row r="95" spans="1:18" x14ac:dyDescent="0.2">
      <c r="A95" s="1">
        <v>92</v>
      </c>
      <c r="B95" t="s">
        <v>95</v>
      </c>
      <c r="C95">
        <v>0.56184999999999996</v>
      </c>
      <c r="D95" s="2">
        <v>1.0965800000000001</v>
      </c>
      <c r="F95">
        <v>0.56184999999999996</v>
      </c>
      <c r="G95" s="73">
        <v>0.47683999999999999</v>
      </c>
      <c r="H95">
        <f t="shared" si="12"/>
        <v>2.6791255399999997E-3</v>
      </c>
      <c r="I95">
        <f t="shared" si="13"/>
        <v>2.6791255399999997E-3</v>
      </c>
      <c r="K95">
        <f t="shared" si="9"/>
        <v>5.6184999999999994E-3</v>
      </c>
      <c r="L95">
        <f t="shared" si="10"/>
        <v>6.1611347300000001E-3</v>
      </c>
      <c r="M95">
        <f t="shared" si="14"/>
        <v>0.61611347299999997</v>
      </c>
      <c r="O95">
        <f t="shared" si="11"/>
        <v>0.43484287512083014</v>
      </c>
      <c r="Q95">
        <v>0.61611347299999986</v>
      </c>
      <c r="R95" s="30">
        <v>0.43484287512083031</v>
      </c>
    </row>
    <row r="96" spans="1:18" x14ac:dyDescent="0.2">
      <c r="A96" s="1">
        <v>93</v>
      </c>
      <c r="B96" t="s">
        <v>96</v>
      </c>
      <c r="C96">
        <v>0.47706999999999999</v>
      </c>
      <c r="D96" s="7">
        <v>1.08643</v>
      </c>
      <c r="F96">
        <v>0.47706999999999999</v>
      </c>
      <c r="G96" s="79">
        <v>0.69838999999999996</v>
      </c>
      <c r="H96">
        <f t="shared" si="12"/>
        <v>3.331809173E-3</v>
      </c>
      <c r="I96">
        <f t="shared" si="13"/>
        <v>3.331809173E-3</v>
      </c>
      <c r="K96">
        <f t="shared" si="9"/>
        <v>4.7707000000000001E-3</v>
      </c>
      <c r="L96">
        <f t="shared" si="10"/>
        <v>5.183031601E-3</v>
      </c>
      <c r="M96">
        <f t="shared" si="14"/>
        <v>0.51830316009999999</v>
      </c>
      <c r="O96">
        <f t="shared" si="11"/>
        <v>0.64283018694255489</v>
      </c>
      <c r="Q96">
        <v>0.51830316009999999</v>
      </c>
      <c r="R96" s="36">
        <v>0.64283018694255489</v>
      </c>
    </row>
    <row r="97" spans="1:18" x14ac:dyDescent="0.2">
      <c r="A97" s="1">
        <v>94</v>
      </c>
      <c r="B97" t="s">
        <v>97</v>
      </c>
      <c r="C97">
        <v>1.69187</v>
      </c>
      <c r="D97" s="3">
        <v>1.10103</v>
      </c>
      <c r="F97">
        <v>1.69187</v>
      </c>
      <c r="G97" s="28">
        <v>0.19317999999999999</v>
      </c>
      <c r="H97">
        <f t="shared" si="12"/>
        <v>3.2683544659999997E-3</v>
      </c>
      <c r="I97">
        <f t="shared" si="13"/>
        <v>3.2683544659999997E-3</v>
      </c>
      <c r="K97">
        <f t="shared" si="9"/>
        <v>1.6918699999999998E-2</v>
      </c>
      <c r="L97">
        <f t="shared" si="10"/>
        <v>1.8627996260999997E-2</v>
      </c>
      <c r="M97">
        <f t="shared" si="14"/>
        <v>1.8627996260999997</v>
      </c>
      <c r="O97">
        <f t="shared" si="11"/>
        <v>0.17545389317275642</v>
      </c>
      <c r="Q97">
        <v>1.8627996260999999</v>
      </c>
      <c r="R97" s="28">
        <v>0.17545389317275639</v>
      </c>
    </row>
    <row r="98" spans="1:18" x14ac:dyDescent="0.2">
      <c r="A98" s="1">
        <v>95</v>
      </c>
      <c r="B98" t="s">
        <v>98</v>
      </c>
      <c r="C98">
        <v>0.37497999999999998</v>
      </c>
      <c r="D98" s="2">
        <v>1.0980000000000001</v>
      </c>
      <c r="F98">
        <v>0.37497999999999998</v>
      </c>
      <c r="G98" s="36">
        <v>0.61187000000000002</v>
      </c>
      <c r="H98">
        <f t="shared" si="12"/>
        <v>2.2943901259999998E-3</v>
      </c>
      <c r="I98">
        <f t="shared" si="13"/>
        <v>2.2943901259999998E-3</v>
      </c>
      <c r="K98">
        <f t="shared" si="9"/>
        <v>3.7497999999999997E-3</v>
      </c>
      <c r="L98">
        <f t="shared" si="10"/>
        <v>4.1172804000000002E-3</v>
      </c>
      <c r="M98">
        <f t="shared" si="14"/>
        <v>0.41172804000000002</v>
      </c>
      <c r="O98">
        <f t="shared" si="11"/>
        <v>0.5572586520947177</v>
      </c>
      <c r="Q98">
        <v>0.41172804000000002</v>
      </c>
      <c r="R98" s="72">
        <v>0.5572586520947177</v>
      </c>
    </row>
    <row r="99" spans="1:18" x14ac:dyDescent="0.2">
      <c r="A99" s="1">
        <v>96</v>
      </c>
      <c r="B99" t="s">
        <v>99</v>
      </c>
      <c r="C99">
        <v>0.13014000000000001</v>
      </c>
      <c r="D99" s="5">
        <v>1.0726800000000001</v>
      </c>
      <c r="F99">
        <v>0.13014000000000001</v>
      </c>
      <c r="G99" s="75">
        <v>5.7407900000000014</v>
      </c>
      <c r="H99">
        <f t="shared" si="12"/>
        <v>7.4710641060000025E-3</v>
      </c>
      <c r="I99">
        <f t="shared" si="13"/>
        <v>7.4710641060000025E-3</v>
      </c>
      <c r="K99">
        <f t="shared" si="9"/>
        <v>1.3014000000000001E-3</v>
      </c>
      <c r="L99">
        <f t="shared" ref="L99:L102" si="15" xml:space="preserve"> D99 * K99</f>
        <v>1.3959857520000002E-3</v>
      </c>
      <c r="M99">
        <f t="shared" si="14"/>
        <v>0.13959857520000002</v>
      </c>
      <c r="O99">
        <f t="shared" si="11"/>
        <v>5.3518197412089359</v>
      </c>
      <c r="Q99">
        <v>0.13959857519999999</v>
      </c>
      <c r="R99" s="54">
        <v>5.3518197412089368</v>
      </c>
    </row>
    <row r="100" spans="1:18" x14ac:dyDescent="0.2">
      <c r="A100" s="1">
        <v>97</v>
      </c>
      <c r="B100" t="s">
        <v>100</v>
      </c>
      <c r="C100">
        <v>0.12898000000000001</v>
      </c>
      <c r="D100" s="14">
        <v>1.05722</v>
      </c>
      <c r="F100">
        <v>0.12898000000000001</v>
      </c>
      <c r="G100" s="80">
        <v>4.0074500000000004</v>
      </c>
      <c r="H100">
        <f t="shared" si="12"/>
        <v>5.1688090100000007E-3</v>
      </c>
      <c r="I100">
        <f t="shared" si="13"/>
        <v>5.1688090100000007E-3</v>
      </c>
      <c r="K100">
        <f t="shared" si="9"/>
        <v>1.2898E-3</v>
      </c>
      <c r="L100">
        <f t="shared" si="15"/>
        <v>1.3636023560000001E-3</v>
      </c>
      <c r="M100">
        <f t="shared" si="14"/>
        <v>0.13636023560000002</v>
      </c>
      <c r="O100">
        <f t="shared" si="11"/>
        <v>3.7905544730519667</v>
      </c>
      <c r="Q100">
        <v>0.13636023559999999</v>
      </c>
      <c r="R100" s="94">
        <v>3.7905544730519671</v>
      </c>
    </row>
    <row r="101" spans="1:18" x14ac:dyDescent="0.2">
      <c r="A101" s="1">
        <v>98</v>
      </c>
      <c r="B101" t="s">
        <v>101</v>
      </c>
      <c r="C101">
        <v>0.16011</v>
      </c>
      <c r="D101" s="13">
        <v>1.08212</v>
      </c>
      <c r="F101">
        <v>0.16011</v>
      </c>
      <c r="G101" s="77">
        <v>1.76553</v>
      </c>
      <c r="H101">
        <f t="shared" si="12"/>
        <v>2.8267900830000001E-3</v>
      </c>
      <c r="I101">
        <f t="shared" si="13"/>
        <v>2.8267900830000001E-3</v>
      </c>
      <c r="K101">
        <f t="shared" si="9"/>
        <v>1.6011E-3</v>
      </c>
      <c r="L101">
        <f t="shared" si="15"/>
        <v>1.7325823320000001E-3</v>
      </c>
      <c r="M101">
        <f t="shared" si="14"/>
        <v>0.1732582332</v>
      </c>
      <c r="O101">
        <f t="shared" si="11"/>
        <v>1.6315473330129746</v>
      </c>
      <c r="Q101">
        <v>0.1732582332</v>
      </c>
      <c r="R101" s="71">
        <v>1.6315473330129739</v>
      </c>
    </row>
    <row r="102" spans="1:18" x14ac:dyDescent="0.2">
      <c r="A102" s="1">
        <v>99</v>
      </c>
      <c r="B102" t="s">
        <v>102</v>
      </c>
      <c r="C102">
        <v>0.34634999999999999</v>
      </c>
      <c r="D102" s="2">
        <v>1.0969800000000001</v>
      </c>
      <c r="F102">
        <v>0.34634999999999999</v>
      </c>
      <c r="G102" s="35">
        <v>0.72189999999999999</v>
      </c>
      <c r="H102">
        <f t="shared" si="12"/>
        <v>2.50030065E-3</v>
      </c>
      <c r="I102">
        <f t="shared" si="13"/>
        <v>2.50030065E-3</v>
      </c>
      <c r="K102">
        <f t="shared" si="9"/>
        <v>3.4635E-3</v>
      </c>
      <c r="L102">
        <f t="shared" si="15"/>
        <v>3.7993902300000001E-3</v>
      </c>
      <c r="M102">
        <f t="shared" si="14"/>
        <v>0.37993902299999999</v>
      </c>
      <c r="O102">
        <f t="shared" si="11"/>
        <v>0.65807945450236094</v>
      </c>
      <c r="Q102">
        <v>0.37993902299999999</v>
      </c>
      <c r="R102" s="36">
        <v>0.65807945450236116</v>
      </c>
    </row>
    <row r="103" spans="1:18" x14ac:dyDescent="0.2">
      <c r="A103" s="1">
        <v>100</v>
      </c>
      <c r="B103" t="s">
        <v>103</v>
      </c>
      <c r="C103">
        <v>100</v>
      </c>
      <c r="D103">
        <v>90.43583000000001</v>
      </c>
      <c r="F103">
        <v>100</v>
      </c>
      <c r="G103">
        <v>1</v>
      </c>
      <c r="I103">
        <f>SUM(I3:I102)</f>
        <v>1.0000006376210002</v>
      </c>
      <c r="M103">
        <f>SUM(M3:M102)</f>
        <v>99.999910122800031</v>
      </c>
      <c r="O103">
        <f xml:space="preserve"> G103 /D103 * 100</f>
        <v>1.1057564241960294</v>
      </c>
      <c r="Q103">
        <v>99.999910122800003</v>
      </c>
      <c r="R103">
        <v>1.1057564241960289</v>
      </c>
    </row>
    <row r="104" spans="1:18" x14ac:dyDescent="0.2">
      <c r="I104" t="s">
        <v>112</v>
      </c>
      <c r="O104" t="s">
        <v>109</v>
      </c>
    </row>
  </sheetData>
  <mergeCells count="2">
    <mergeCell ref="B1:D1"/>
    <mergeCell ref="F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2019-08-12T14:52:53Z</dcterms:created>
  <dcterms:modified xsi:type="dcterms:W3CDTF">2019-09-07T02:08:27Z</dcterms:modified>
</cp:coreProperties>
</file>