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ma12_CustLib_Testing\DNA3HC\tools_TurboLIFT\Custlib\TestData\"/>
    </mc:Choice>
  </mc:AlternateContent>
  <xr:revisionPtr revIDLastSave="0" documentId="13_ncr:1_{0439D6F1-1241-4032-B495-62D5AAE8FC93}" xr6:coauthVersionLast="47" xr6:coauthVersionMax="47" xr10:uidLastSave="{00000000-0000-0000-0000-000000000000}"/>
  <bookViews>
    <workbookView xWindow="-120" yWindow="-120" windowWidth="29040" windowHeight="15840" activeTab="8" xr2:uid="{AAA557D7-723D-4EBC-BA27-880CBC5EF1C3}"/>
  </bookViews>
  <sheets>
    <sheet name="All" sheetId="11" r:id="rId1"/>
    <sheet name="J34H" sheetId="1" r:id="rId2"/>
    <sheet name="J34X_High" sheetId="3" r:id="rId3"/>
    <sheet name="J34X_Low" sheetId="7" r:id="rId4"/>
    <sheet name="J30S_High" sheetId="8" r:id="rId5"/>
    <sheet name="J30S_Russ" sheetId="9" r:id="rId6"/>
    <sheet name="J30X_High" sheetId="14" r:id="rId7"/>
    <sheet name="J30X_Low" sheetId="16" r:id="rId8"/>
    <sheet name="J30K_High" sheetId="15" r:id="rId9"/>
    <sheet name="CRS88_BL13.5" sheetId="2" r:id="rId10"/>
    <sheet name="Backup=&gt;" sheetId="17" r:id="rId11"/>
    <sheet name="CRS88_BL13" sheetId="12" r:id="rId12"/>
  </sheets>
  <definedNames>
    <definedName name="_xlnm._FilterDatabase" localSheetId="11" hidden="1">CRS88_BL13!$A$2:$AI$153</definedName>
    <definedName name="_xlnm._FilterDatabase" localSheetId="9" hidden="1">'CRS88_BL13.5'!$A$2:$AH$153</definedName>
    <definedName name="_xlnm._FilterDatabase" localSheetId="8" hidden="1">J30K_High!$D$3:$H$83</definedName>
    <definedName name="_xlnm._FilterDatabase" localSheetId="4" hidden="1">J30S_High!$D$3:$H$83</definedName>
    <definedName name="_xlnm._FilterDatabase" localSheetId="5" hidden="1">J30S_Russ!$D$3:$H$83</definedName>
    <definedName name="_xlnm._FilterDatabase" localSheetId="6" hidden="1">J30X_High!$D$3:$H$83</definedName>
    <definedName name="_xlnm._FilterDatabase" localSheetId="7" hidden="1">J30X_Low!$D$3:$H$83</definedName>
    <definedName name="_xlnm._FilterDatabase" localSheetId="1" hidden="1">J34H!$D$3:$G$83</definedName>
    <definedName name="_xlnm._FilterDatabase" localSheetId="2" hidden="1">J34X_High!$B$3:$G$3</definedName>
    <definedName name="_xlnm._FilterDatabase" localSheetId="3" hidden="1">J34X_Low!$B$3:$G$3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9" i="15"/>
  <c r="F20" i="15"/>
  <c r="F21" i="15"/>
  <c r="F22" i="15"/>
  <c r="F24" i="15"/>
  <c r="F27" i="15"/>
  <c r="F28" i="15"/>
  <c r="F29" i="15"/>
  <c r="F30" i="15"/>
  <c r="F31" i="15"/>
  <c r="F37" i="15"/>
  <c r="F38" i="15" s="1"/>
  <c r="F39" i="15"/>
  <c r="F40" i="15"/>
  <c r="F41" i="15"/>
  <c r="F42" i="15"/>
  <c r="F43" i="15"/>
  <c r="F44" i="15"/>
  <c r="F45" i="15"/>
  <c r="F46" i="15"/>
  <c r="F47" i="15"/>
  <c r="F49" i="15"/>
  <c r="F50" i="15"/>
  <c r="F51" i="15"/>
  <c r="F52" i="15"/>
  <c r="F53" i="15"/>
  <c r="F58" i="15"/>
  <c r="F59" i="15"/>
  <c r="F61" i="15"/>
  <c r="F65" i="15"/>
  <c r="F70" i="15"/>
  <c r="F72" i="15"/>
  <c r="F74" i="15"/>
  <c r="F75" i="15"/>
  <c r="F76" i="15"/>
  <c r="F77" i="15"/>
  <c r="F78" i="15"/>
  <c r="F79" i="15"/>
  <c r="F80" i="15"/>
  <c r="F81" i="15"/>
  <c r="F82" i="15"/>
  <c r="F83" i="15"/>
  <c r="J25" i="11" l="1"/>
  <c r="J27" i="11"/>
  <c r="J28" i="11"/>
  <c r="J43" i="11"/>
  <c r="J56" i="11"/>
  <c r="J57" i="11"/>
  <c r="J58" i="11"/>
  <c r="J59" i="11"/>
  <c r="J62" i="11"/>
  <c r="J65" i="11"/>
  <c r="J66" i="11"/>
  <c r="J68" i="11"/>
  <c r="J69" i="11"/>
  <c r="J70" i="11"/>
  <c r="J71" i="11"/>
  <c r="J73" i="11"/>
  <c r="J75" i="11"/>
  <c r="F83" i="16"/>
  <c r="E83" i="16" s="1"/>
  <c r="J85" i="11" s="1"/>
  <c r="F82" i="16"/>
  <c r="E82" i="16" s="1"/>
  <c r="J84" i="11" s="1"/>
  <c r="F81" i="16"/>
  <c r="E81" i="16" s="1"/>
  <c r="J83" i="11" s="1"/>
  <c r="F80" i="16"/>
  <c r="E80" i="16" s="1"/>
  <c r="J82" i="11" s="1"/>
  <c r="F79" i="16"/>
  <c r="E79" i="16" s="1"/>
  <c r="J81" i="11" s="1"/>
  <c r="F78" i="16"/>
  <c r="E78" i="16" s="1"/>
  <c r="J80" i="11" s="1"/>
  <c r="F77" i="16"/>
  <c r="E77" i="16" s="1"/>
  <c r="J79" i="11" s="1"/>
  <c r="F76" i="16"/>
  <c r="E76" i="16" s="1"/>
  <c r="J78" i="11" s="1"/>
  <c r="F75" i="16"/>
  <c r="E75" i="16" s="1"/>
  <c r="J77" i="11" s="1"/>
  <c r="F74" i="16"/>
  <c r="E74" i="16" s="1"/>
  <c r="J76" i="11" s="1"/>
  <c r="E73" i="16"/>
  <c r="E71" i="16"/>
  <c r="E69" i="16"/>
  <c r="E68" i="16"/>
  <c r="E67" i="16"/>
  <c r="E66" i="16"/>
  <c r="E64" i="16"/>
  <c r="E63" i="16"/>
  <c r="E60" i="16"/>
  <c r="E57" i="16"/>
  <c r="E56" i="16"/>
  <c r="E55" i="16"/>
  <c r="E54" i="16"/>
  <c r="F44" i="16"/>
  <c r="E44" i="16" s="1"/>
  <c r="J46" i="11" s="1"/>
  <c r="E41" i="16"/>
  <c r="E26" i="16"/>
  <c r="E25" i="16"/>
  <c r="E23" i="16"/>
  <c r="F74" i="14" l="1"/>
  <c r="F75" i="14"/>
  <c r="F76" i="14"/>
  <c r="F77" i="14"/>
  <c r="F78" i="14"/>
  <c r="F79" i="14"/>
  <c r="F80" i="14"/>
  <c r="F81" i="14"/>
  <c r="F82" i="14"/>
  <c r="F83" i="14"/>
  <c r="F44" i="14"/>
  <c r="F44" i="7"/>
  <c r="F74" i="7"/>
  <c r="F75" i="7"/>
  <c r="F76" i="7"/>
  <c r="F77" i="7"/>
  <c r="F78" i="7"/>
  <c r="F79" i="7"/>
  <c r="F80" i="7"/>
  <c r="F81" i="7"/>
  <c r="F82" i="7"/>
  <c r="F83" i="7"/>
  <c r="E83" i="15" l="1"/>
  <c r="K85" i="11" s="1"/>
  <c r="E82" i="15"/>
  <c r="K84" i="11" s="1"/>
  <c r="E81" i="15"/>
  <c r="K83" i="11" s="1"/>
  <c r="E80" i="15"/>
  <c r="K82" i="11" s="1"/>
  <c r="E79" i="15"/>
  <c r="K81" i="11" s="1"/>
  <c r="E78" i="15"/>
  <c r="K80" i="11" s="1"/>
  <c r="E77" i="15"/>
  <c r="K79" i="11" s="1"/>
  <c r="E76" i="15"/>
  <c r="K78" i="11" s="1"/>
  <c r="E75" i="15"/>
  <c r="K77" i="11" s="1"/>
  <c r="E74" i="15"/>
  <c r="K76" i="11" s="1"/>
  <c r="E73" i="15"/>
  <c r="K75" i="11" s="1"/>
  <c r="E71" i="15"/>
  <c r="K73" i="11" s="1"/>
  <c r="E69" i="15"/>
  <c r="K71" i="11" s="1"/>
  <c r="E68" i="15"/>
  <c r="K70" i="11" s="1"/>
  <c r="E67" i="15"/>
  <c r="K69" i="11" s="1"/>
  <c r="E66" i="15"/>
  <c r="K68" i="11" s="1"/>
  <c r="E60" i="15"/>
  <c r="K62" i="11" s="1"/>
  <c r="E57" i="15"/>
  <c r="K59" i="11" s="1"/>
  <c r="E56" i="15"/>
  <c r="K58" i="11" s="1"/>
  <c r="E44" i="15"/>
  <c r="K46" i="11" s="1"/>
  <c r="E26" i="15"/>
  <c r="K28" i="11" s="1"/>
  <c r="E25" i="15"/>
  <c r="K27" i="11" s="1"/>
  <c r="E23" i="15"/>
  <c r="K25" i="11" s="1"/>
  <c r="E83" i="14"/>
  <c r="I85" i="11" s="1"/>
  <c r="E82" i="14"/>
  <c r="I84" i="11" s="1"/>
  <c r="E81" i="14"/>
  <c r="I83" i="11" s="1"/>
  <c r="E80" i="14"/>
  <c r="I82" i="11" s="1"/>
  <c r="E79" i="14"/>
  <c r="I81" i="11" s="1"/>
  <c r="E78" i="14"/>
  <c r="I80" i="11" s="1"/>
  <c r="E77" i="14"/>
  <c r="I79" i="11" s="1"/>
  <c r="E76" i="14"/>
  <c r="I78" i="11" s="1"/>
  <c r="E75" i="14"/>
  <c r="I77" i="11" s="1"/>
  <c r="E74" i="14"/>
  <c r="I76" i="11" s="1"/>
  <c r="E73" i="14"/>
  <c r="I75" i="11" s="1"/>
  <c r="E69" i="14"/>
  <c r="I71" i="11" s="1"/>
  <c r="E68" i="14"/>
  <c r="I70" i="11" s="1"/>
  <c r="E67" i="14"/>
  <c r="I69" i="11" s="1"/>
  <c r="E66" i="14"/>
  <c r="I68" i="11" s="1"/>
  <c r="E60" i="14"/>
  <c r="I62" i="11" s="1"/>
  <c r="E57" i="14"/>
  <c r="I59" i="11" s="1"/>
  <c r="E56" i="14"/>
  <c r="I58" i="11" s="1"/>
  <c r="E44" i="14"/>
  <c r="I46" i="11" s="1"/>
  <c r="E41" i="14"/>
  <c r="I43" i="11" s="1"/>
  <c r="E26" i="14"/>
  <c r="I28" i="11" s="1"/>
  <c r="E25" i="14"/>
  <c r="I27" i="11" s="1"/>
  <c r="E23" i="14"/>
  <c r="I25" i="11" s="1"/>
  <c r="I3" i="12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H3" i="12"/>
  <c r="G3" i="1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4" i="2"/>
  <c r="H3" i="2"/>
  <c r="I3" i="2" s="1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25" i="11"/>
  <c r="H27" i="11"/>
  <c r="H28" i="11"/>
  <c r="H56" i="11"/>
  <c r="H57" i="11"/>
  <c r="H58" i="11"/>
  <c r="H59" i="11"/>
  <c r="H62" i="11"/>
  <c r="H65" i="11"/>
  <c r="H66" i="11"/>
  <c r="H73" i="11"/>
  <c r="H75" i="11"/>
  <c r="G25" i="11"/>
  <c r="G27" i="11"/>
  <c r="G28" i="11"/>
  <c r="G56" i="11"/>
  <c r="G57" i="11"/>
  <c r="G58" i="11"/>
  <c r="G59" i="11"/>
  <c r="G62" i="11"/>
  <c r="G65" i="11"/>
  <c r="G66" i="11"/>
  <c r="G73" i="11"/>
  <c r="G75" i="11"/>
  <c r="E25" i="11"/>
  <c r="E27" i="11"/>
  <c r="E28" i="11"/>
  <c r="E56" i="11"/>
  <c r="E57" i="11"/>
  <c r="E58" i="11"/>
  <c r="E59" i="11"/>
  <c r="E65" i="11"/>
  <c r="E66" i="11"/>
  <c r="E73" i="11"/>
  <c r="E75" i="11"/>
  <c r="D25" i="11"/>
  <c r="D27" i="11"/>
  <c r="D28" i="11"/>
  <c r="D58" i="11"/>
  <c r="D59" i="11"/>
  <c r="D65" i="11"/>
  <c r="D66" i="11"/>
  <c r="D73" i="11"/>
  <c r="F83" i="9"/>
  <c r="E83" i="9" s="1"/>
  <c r="H85" i="11" s="1"/>
  <c r="F82" i="9"/>
  <c r="E82" i="9" s="1"/>
  <c r="H84" i="11" s="1"/>
  <c r="F81" i="9"/>
  <c r="E81" i="9" s="1"/>
  <c r="H83" i="11" s="1"/>
  <c r="F80" i="9"/>
  <c r="E80" i="9" s="1"/>
  <c r="H82" i="11" s="1"/>
  <c r="F79" i="9"/>
  <c r="E79" i="9" s="1"/>
  <c r="H81" i="11" s="1"/>
  <c r="F78" i="9"/>
  <c r="E78" i="9" s="1"/>
  <c r="H80" i="11" s="1"/>
  <c r="F77" i="9"/>
  <c r="E77" i="9" s="1"/>
  <c r="H79" i="11" s="1"/>
  <c r="F76" i="9"/>
  <c r="E76" i="9" s="1"/>
  <c r="H78" i="11" s="1"/>
  <c r="F75" i="9"/>
  <c r="E75" i="9" s="1"/>
  <c r="H77" i="11" s="1"/>
  <c r="F74" i="9"/>
  <c r="E74" i="9" s="1"/>
  <c r="H76" i="11" s="1"/>
  <c r="E69" i="9"/>
  <c r="H71" i="11" s="1"/>
  <c r="E55" i="9"/>
  <c r="F44" i="9"/>
  <c r="E44" i="9" s="1"/>
  <c r="H46" i="11" s="1"/>
  <c r="E23" i="9"/>
  <c r="E73" i="9"/>
  <c r="E71" i="9"/>
  <c r="E68" i="9"/>
  <c r="H70" i="11" s="1"/>
  <c r="E67" i="9"/>
  <c r="H69" i="11" s="1"/>
  <c r="E66" i="9"/>
  <c r="H68" i="11" s="1"/>
  <c r="E64" i="9"/>
  <c r="E63" i="9"/>
  <c r="E60" i="9"/>
  <c r="E57" i="9"/>
  <c r="E56" i="9"/>
  <c r="E54" i="9"/>
  <c r="E26" i="9"/>
  <c r="E25" i="9"/>
  <c r="F44" i="8"/>
  <c r="E44" i="8" s="1"/>
  <c r="G46" i="11" s="1"/>
  <c r="F74" i="8"/>
  <c r="E74" i="8" s="1"/>
  <c r="G76" i="11" s="1"/>
  <c r="F75" i="8"/>
  <c r="E75" i="8" s="1"/>
  <c r="G77" i="11" s="1"/>
  <c r="F76" i="8"/>
  <c r="E76" i="8" s="1"/>
  <c r="G78" i="11" s="1"/>
  <c r="F77" i="8"/>
  <c r="E77" i="8" s="1"/>
  <c r="G79" i="11" s="1"/>
  <c r="F78" i="8"/>
  <c r="E78" i="8" s="1"/>
  <c r="G80" i="11" s="1"/>
  <c r="F79" i="8"/>
  <c r="E79" i="8" s="1"/>
  <c r="G81" i="11" s="1"/>
  <c r="F80" i="8"/>
  <c r="E80" i="8" s="1"/>
  <c r="G82" i="11" s="1"/>
  <c r="F81" i="8"/>
  <c r="E81" i="8" s="1"/>
  <c r="G83" i="11" s="1"/>
  <c r="F82" i="8"/>
  <c r="E82" i="8" s="1"/>
  <c r="G84" i="11" s="1"/>
  <c r="F83" i="8"/>
  <c r="E83" i="8" s="1"/>
  <c r="G85" i="11" s="1"/>
  <c r="E23" i="8"/>
  <c r="E83" i="7"/>
  <c r="F85" i="11" s="1"/>
  <c r="E82" i="7"/>
  <c r="F84" i="11" s="1"/>
  <c r="E81" i="7"/>
  <c r="F83" i="11" s="1"/>
  <c r="E80" i="7"/>
  <c r="F82" i="11" s="1"/>
  <c r="E79" i="7"/>
  <c r="F81" i="11" s="1"/>
  <c r="E78" i="7"/>
  <c r="F80" i="11" s="1"/>
  <c r="E77" i="7"/>
  <c r="F79" i="11" s="1"/>
  <c r="E76" i="7"/>
  <c r="F78" i="11" s="1"/>
  <c r="E75" i="7"/>
  <c r="F77" i="11" s="1"/>
  <c r="E74" i="7"/>
  <c r="F76" i="11" s="1"/>
  <c r="E44" i="7"/>
  <c r="F46" i="11" s="1"/>
  <c r="E26" i="7"/>
  <c r="F28" i="11" s="1"/>
  <c r="E25" i="7"/>
  <c r="F27" i="11" s="1"/>
  <c r="E23" i="7"/>
  <c r="F25" i="11" s="1"/>
  <c r="F44" i="3"/>
  <c r="E44" i="3" s="1"/>
  <c r="E46" i="11" s="1"/>
  <c r="E71" i="3"/>
  <c r="F74" i="3"/>
  <c r="E74" i="3" s="1"/>
  <c r="E76" i="11" s="1"/>
  <c r="F75" i="3"/>
  <c r="E75" i="3" s="1"/>
  <c r="E77" i="11" s="1"/>
  <c r="F76" i="3"/>
  <c r="E76" i="3" s="1"/>
  <c r="E78" i="11" s="1"/>
  <c r="F77" i="3"/>
  <c r="E77" i="3" s="1"/>
  <c r="E79" i="11" s="1"/>
  <c r="F78" i="3"/>
  <c r="E78" i="3" s="1"/>
  <c r="E80" i="11" s="1"/>
  <c r="F79" i="3"/>
  <c r="E79" i="3" s="1"/>
  <c r="E81" i="11" s="1"/>
  <c r="F80" i="3"/>
  <c r="E80" i="3" s="1"/>
  <c r="E82" i="11" s="1"/>
  <c r="F81" i="3"/>
  <c r="E81" i="3" s="1"/>
  <c r="E83" i="11" s="1"/>
  <c r="F82" i="3"/>
  <c r="E82" i="3" s="1"/>
  <c r="E84" i="11" s="1"/>
  <c r="F83" i="3"/>
  <c r="E83" i="3" s="1"/>
  <c r="E85" i="11" s="1"/>
  <c r="E73" i="3"/>
  <c r="E64" i="3"/>
  <c r="E63" i="3"/>
  <c r="E57" i="3"/>
  <c r="E56" i="3"/>
  <c r="E55" i="3"/>
  <c r="E54" i="3"/>
  <c r="E26" i="3"/>
  <c r="E25" i="3"/>
  <c r="E23" i="3"/>
  <c r="F44" i="1"/>
  <c r="E44" i="1" s="1"/>
  <c r="D46" i="11" s="1"/>
  <c r="F74" i="1"/>
  <c r="E74" i="1" s="1"/>
  <c r="D76" i="11" s="1"/>
  <c r="F75" i="1"/>
  <c r="E75" i="1" s="1"/>
  <c r="D77" i="11" s="1"/>
  <c r="F76" i="1"/>
  <c r="E76" i="1" s="1"/>
  <c r="D78" i="11" s="1"/>
  <c r="F77" i="1"/>
  <c r="E77" i="1" s="1"/>
  <c r="D79" i="11" s="1"/>
  <c r="F78" i="1"/>
  <c r="E78" i="1" s="1"/>
  <c r="D80" i="11" s="1"/>
  <c r="F79" i="1"/>
  <c r="E79" i="1" s="1"/>
  <c r="D81" i="11" s="1"/>
  <c r="F80" i="1"/>
  <c r="E80" i="1" s="1"/>
  <c r="D82" i="11" s="1"/>
  <c r="F81" i="1"/>
  <c r="E81" i="1" s="1"/>
  <c r="D83" i="11" s="1"/>
  <c r="F82" i="1"/>
  <c r="E82" i="1" s="1"/>
  <c r="D84" i="11" s="1"/>
  <c r="F83" i="1"/>
  <c r="E83" i="1" s="1"/>
  <c r="D85" i="11" s="1"/>
  <c r="E23" i="1"/>
  <c r="E26" i="1"/>
  <c r="E63" i="1"/>
  <c r="E71" i="1"/>
  <c r="E57" i="1"/>
  <c r="F151" i="2"/>
  <c r="F152" i="2"/>
  <c r="E25" i="1"/>
  <c r="E54" i="1"/>
  <c r="D56" i="11" s="1"/>
  <c r="E55" i="1"/>
  <c r="D57" i="11" s="1"/>
  <c r="E56" i="1"/>
  <c r="E64" i="1"/>
  <c r="E73" i="1"/>
  <c r="D75" i="11" s="1"/>
  <c r="J3" i="2" l="1"/>
  <c r="K3" i="2" s="1"/>
  <c r="L3" i="2" s="1"/>
  <c r="M3" i="2" s="1"/>
  <c r="E62" i="16" s="1"/>
  <c r="J64" i="11" s="1"/>
  <c r="F5" i="7"/>
  <c r="F13" i="7"/>
  <c r="E13" i="7" s="1"/>
  <c r="F15" i="11" s="1"/>
  <c r="F21" i="7"/>
  <c r="E32" i="7"/>
  <c r="F34" i="11" s="1"/>
  <c r="F40" i="7"/>
  <c r="E40" i="7" s="1"/>
  <c r="F42" i="11" s="1"/>
  <c r="E48" i="7"/>
  <c r="F50" i="11" s="1"/>
  <c r="E56" i="7"/>
  <c r="F58" i="11" s="1"/>
  <c r="E64" i="7"/>
  <c r="F66" i="11" s="1"/>
  <c r="F39" i="7"/>
  <c r="F6" i="7"/>
  <c r="E6" i="7" s="1"/>
  <c r="F8" i="11" s="1"/>
  <c r="F14" i="7"/>
  <c r="E14" i="7" s="1"/>
  <c r="F16" i="11" s="1"/>
  <c r="F22" i="7"/>
  <c r="E22" i="7" s="1"/>
  <c r="F24" i="11" s="1"/>
  <c r="E33" i="7"/>
  <c r="F35" i="11" s="1"/>
  <c r="F41" i="7"/>
  <c r="E41" i="7" s="1"/>
  <c r="F43" i="11" s="1"/>
  <c r="F49" i="7"/>
  <c r="E49" i="7" s="1"/>
  <c r="F51" i="11" s="1"/>
  <c r="E57" i="7"/>
  <c r="F59" i="11" s="1"/>
  <c r="F65" i="7"/>
  <c r="E73" i="7"/>
  <c r="F75" i="11" s="1"/>
  <c r="F31" i="7"/>
  <c r="F7" i="7"/>
  <c r="E7" i="7" s="1"/>
  <c r="F9" i="11" s="1"/>
  <c r="F15" i="7"/>
  <c r="E15" i="7" s="1"/>
  <c r="F17" i="11" s="1"/>
  <c r="F24" i="7"/>
  <c r="E24" i="7" s="1"/>
  <c r="F26" i="11" s="1"/>
  <c r="E34" i="7"/>
  <c r="F36" i="11" s="1"/>
  <c r="F42" i="7"/>
  <c r="E42" i="7" s="1"/>
  <c r="F44" i="11" s="1"/>
  <c r="F50" i="7"/>
  <c r="F58" i="7"/>
  <c r="E66" i="7"/>
  <c r="F68" i="11" s="1"/>
  <c r="E55" i="7"/>
  <c r="F57" i="11" s="1"/>
  <c r="F8" i="7"/>
  <c r="E8" i="7" s="1"/>
  <c r="F10" i="11" s="1"/>
  <c r="F16" i="7"/>
  <c r="E16" i="7" s="1"/>
  <c r="F18" i="11" s="1"/>
  <c r="F27" i="7"/>
  <c r="E27" i="7" s="1"/>
  <c r="F29" i="11" s="1"/>
  <c r="E35" i="7"/>
  <c r="F37" i="11" s="1"/>
  <c r="F43" i="7"/>
  <c r="F51" i="7"/>
  <c r="E51" i="7" s="1"/>
  <c r="F53" i="11" s="1"/>
  <c r="F59" i="7"/>
  <c r="E59" i="7" s="1"/>
  <c r="F61" i="11" s="1"/>
  <c r="E67" i="7"/>
  <c r="F69" i="11" s="1"/>
  <c r="F47" i="7"/>
  <c r="E47" i="7" s="1"/>
  <c r="F49" i="11" s="1"/>
  <c r="F9" i="7"/>
  <c r="E9" i="7" s="1"/>
  <c r="F11" i="11" s="1"/>
  <c r="E17" i="7"/>
  <c r="F19" i="11" s="1"/>
  <c r="F28" i="7"/>
  <c r="E28" i="7" s="1"/>
  <c r="F30" i="11" s="1"/>
  <c r="F52" i="7"/>
  <c r="E52" i="7" s="1"/>
  <c r="F54" i="11" s="1"/>
  <c r="F60" i="7"/>
  <c r="E60" i="7" s="1"/>
  <c r="F62" i="11" s="1"/>
  <c r="E63" i="7"/>
  <c r="F65" i="11" s="1"/>
  <c r="F10" i="7"/>
  <c r="E10" i="7" s="1"/>
  <c r="F12" i="11" s="1"/>
  <c r="E18" i="7"/>
  <c r="F20" i="11" s="1"/>
  <c r="F29" i="7"/>
  <c r="E29" i="7" s="1"/>
  <c r="F31" i="11" s="1"/>
  <c r="F37" i="7"/>
  <c r="F38" i="7" s="1"/>
  <c r="E38" i="7" s="1"/>
  <c r="F40" i="11" s="1"/>
  <c r="F45" i="7"/>
  <c r="F53" i="7"/>
  <c r="E53" i="7" s="1"/>
  <c r="F55" i="11" s="1"/>
  <c r="F61" i="7"/>
  <c r="E61" i="7" s="1"/>
  <c r="F63" i="11" s="1"/>
  <c r="E69" i="7"/>
  <c r="F71" i="11" s="1"/>
  <c r="F20" i="7"/>
  <c r="E20" i="7" s="1"/>
  <c r="F22" i="11" s="1"/>
  <c r="F11" i="7"/>
  <c r="E11" i="7" s="1"/>
  <c r="F13" i="11" s="1"/>
  <c r="F19" i="7"/>
  <c r="E19" i="7" s="1"/>
  <c r="F21" i="11" s="1"/>
  <c r="F30" i="7"/>
  <c r="E30" i="7" s="1"/>
  <c r="F32" i="11" s="1"/>
  <c r="F46" i="7"/>
  <c r="E54" i="7"/>
  <c r="F56" i="11" s="1"/>
  <c r="E62" i="7"/>
  <c r="F64" i="11" s="1"/>
  <c r="F70" i="7"/>
  <c r="E70" i="7" s="1"/>
  <c r="F72" i="11" s="1"/>
  <c r="F12" i="7"/>
  <c r="E12" i="7" s="1"/>
  <c r="F14" i="11" s="1"/>
  <c r="E71" i="7"/>
  <c r="F73" i="11" s="1"/>
  <c r="E41" i="9"/>
  <c r="H43" i="11" s="1"/>
  <c r="F8" i="3"/>
  <c r="E8" i="3" s="1"/>
  <c r="E10" i="11" s="1"/>
  <c r="E62" i="1"/>
  <c r="D64" i="11" s="1"/>
  <c r="E33" i="1"/>
  <c r="D35" i="11" s="1"/>
  <c r="F6" i="1"/>
  <c r="E6" i="1" s="1"/>
  <c r="D8" i="11" s="1"/>
  <c r="E66" i="3"/>
  <c r="E68" i="11" s="1"/>
  <c r="E35" i="3"/>
  <c r="E37" i="11" s="1"/>
  <c r="F16" i="3"/>
  <c r="E16" i="3" s="1"/>
  <c r="E18" i="11" s="1"/>
  <c r="E39" i="7"/>
  <c r="F41" i="11" s="1"/>
  <c r="E69" i="8"/>
  <c r="G71" i="11" s="1"/>
  <c r="E72" i="1"/>
  <c r="D74" i="11" s="1"/>
  <c r="F61" i="1"/>
  <c r="E61" i="1" s="1"/>
  <c r="D63" i="11" s="1"/>
  <c r="F49" i="1"/>
  <c r="E49" i="1" s="1"/>
  <c r="D51" i="11" s="1"/>
  <c r="F41" i="1"/>
  <c r="E41" i="1" s="1"/>
  <c r="D43" i="11" s="1"/>
  <c r="E32" i="1"/>
  <c r="D34" i="11" s="1"/>
  <c r="F21" i="1"/>
  <c r="E21" i="1" s="1"/>
  <c r="D23" i="11" s="1"/>
  <c r="F13" i="1"/>
  <c r="E13" i="1" s="1"/>
  <c r="D15" i="11" s="1"/>
  <c r="F5" i="1"/>
  <c r="E5" i="1" s="1"/>
  <c r="D7" i="11" s="1"/>
  <c r="F65" i="3"/>
  <c r="E65" i="3" s="1"/>
  <c r="E67" i="11" s="1"/>
  <c r="F51" i="3"/>
  <c r="E51" i="3" s="1"/>
  <c r="E53" i="11" s="1"/>
  <c r="F43" i="3"/>
  <c r="E43" i="3" s="1"/>
  <c r="E45" i="11" s="1"/>
  <c r="E34" i="3"/>
  <c r="E36" i="11" s="1"/>
  <c r="F24" i="3"/>
  <c r="E24" i="3" s="1"/>
  <c r="E26" i="11" s="1"/>
  <c r="F15" i="3"/>
  <c r="E15" i="3" s="1"/>
  <c r="E17" i="11" s="1"/>
  <c r="F7" i="3"/>
  <c r="E7" i="3" s="1"/>
  <c r="E9" i="11" s="1"/>
  <c r="E68" i="8"/>
  <c r="G70" i="11" s="1"/>
  <c r="E60" i="8"/>
  <c r="F42" i="1"/>
  <c r="E42" i="1" s="1"/>
  <c r="D44" i="11" s="1"/>
  <c r="F14" i="1"/>
  <c r="E14" i="1" s="1"/>
  <c r="D16" i="11" s="1"/>
  <c r="F52" i="3"/>
  <c r="E52" i="3" s="1"/>
  <c r="E54" i="11" s="1"/>
  <c r="F27" i="3"/>
  <c r="E27" i="3" s="1"/>
  <c r="E29" i="11" s="1"/>
  <c r="E31" i="7"/>
  <c r="F33" i="11" s="1"/>
  <c r="E46" i="7"/>
  <c r="F48" i="11" s="1"/>
  <c r="E68" i="7"/>
  <c r="F70" i="11" s="1"/>
  <c r="F70" i="1"/>
  <c r="E70" i="1" s="1"/>
  <c r="D72" i="11" s="1"/>
  <c r="F60" i="1"/>
  <c r="E60" i="1" s="1"/>
  <c r="D62" i="11" s="1"/>
  <c r="E48" i="1"/>
  <c r="D50" i="11" s="1"/>
  <c r="F40" i="1"/>
  <c r="E40" i="1" s="1"/>
  <c r="D42" i="11" s="1"/>
  <c r="F31" i="1"/>
  <c r="E31" i="1" s="1"/>
  <c r="D33" i="11" s="1"/>
  <c r="F20" i="1"/>
  <c r="E20" i="1" s="1"/>
  <c r="D22" i="11" s="1"/>
  <c r="F12" i="1"/>
  <c r="E12" i="1" s="1"/>
  <c r="D14" i="11" s="1"/>
  <c r="E72" i="3"/>
  <c r="E74" i="11" s="1"/>
  <c r="E62" i="3"/>
  <c r="E64" i="11" s="1"/>
  <c r="F50" i="3"/>
  <c r="E50" i="3" s="1"/>
  <c r="E52" i="11" s="1"/>
  <c r="F42" i="3"/>
  <c r="E42" i="3" s="1"/>
  <c r="E44" i="11" s="1"/>
  <c r="E33" i="3"/>
  <c r="E35" i="11" s="1"/>
  <c r="F22" i="3"/>
  <c r="E22" i="3" s="1"/>
  <c r="E24" i="11" s="1"/>
  <c r="F14" i="3"/>
  <c r="E14" i="3" s="1"/>
  <c r="E16" i="11" s="1"/>
  <c r="F6" i="3"/>
  <c r="E6" i="3" s="1"/>
  <c r="E8" i="11" s="1"/>
  <c r="E67" i="8"/>
  <c r="G69" i="11" s="1"/>
  <c r="F50" i="1"/>
  <c r="E50" i="1" s="1"/>
  <c r="D52" i="11" s="1"/>
  <c r="F22" i="1"/>
  <c r="E22" i="1" s="1"/>
  <c r="D24" i="11" s="1"/>
  <c r="E69" i="1"/>
  <c r="D71" i="11" s="1"/>
  <c r="F59" i="1"/>
  <c r="E59" i="1" s="1"/>
  <c r="D61" i="11" s="1"/>
  <c r="F47" i="1"/>
  <c r="E47" i="1" s="1"/>
  <c r="D49" i="11" s="1"/>
  <c r="F39" i="1"/>
  <c r="E39" i="1" s="1"/>
  <c r="D41" i="11" s="1"/>
  <c r="F30" i="1"/>
  <c r="E30" i="1" s="1"/>
  <c r="D32" i="11" s="1"/>
  <c r="F19" i="1"/>
  <c r="E19" i="1" s="1"/>
  <c r="D21" i="11" s="1"/>
  <c r="F11" i="1"/>
  <c r="E11" i="1" s="1"/>
  <c r="D13" i="11" s="1"/>
  <c r="F61" i="3"/>
  <c r="E61" i="3" s="1"/>
  <c r="E63" i="11" s="1"/>
  <c r="F49" i="3"/>
  <c r="E49" i="3" s="1"/>
  <c r="E51" i="11" s="1"/>
  <c r="F41" i="3"/>
  <c r="E41" i="3" s="1"/>
  <c r="E43" i="11" s="1"/>
  <c r="E32" i="3"/>
  <c r="E34" i="11" s="1"/>
  <c r="F21" i="3"/>
  <c r="E21" i="3" s="1"/>
  <c r="E23" i="11" s="1"/>
  <c r="F13" i="3"/>
  <c r="E13" i="3" s="1"/>
  <c r="E15" i="11" s="1"/>
  <c r="F5" i="3"/>
  <c r="E5" i="3" s="1"/>
  <c r="E7" i="11" s="1"/>
  <c r="E66" i="8"/>
  <c r="G68" i="11" s="1"/>
  <c r="E26" i="8"/>
  <c r="E68" i="1"/>
  <c r="D70" i="11" s="1"/>
  <c r="F58" i="1"/>
  <c r="E58" i="1" s="1"/>
  <c r="D60" i="11" s="1"/>
  <c r="F46" i="1"/>
  <c r="E46" i="1" s="1"/>
  <c r="D48" i="11" s="1"/>
  <c r="F37" i="1"/>
  <c r="F38" i="1" s="1"/>
  <c r="E38" i="1" s="1"/>
  <c r="D40" i="11" s="1"/>
  <c r="F29" i="1"/>
  <c r="E29" i="1" s="1"/>
  <c r="D31" i="11" s="1"/>
  <c r="E18" i="1"/>
  <c r="D20" i="11" s="1"/>
  <c r="F10" i="1"/>
  <c r="E10" i="1" s="1"/>
  <c r="D12" i="11" s="1"/>
  <c r="F70" i="3"/>
  <c r="E70" i="3" s="1"/>
  <c r="E72" i="11" s="1"/>
  <c r="F60" i="3"/>
  <c r="E60" i="3" s="1"/>
  <c r="E62" i="11" s="1"/>
  <c r="E48" i="3"/>
  <c r="E50" i="11" s="1"/>
  <c r="F40" i="3"/>
  <c r="E40" i="3" s="1"/>
  <c r="E42" i="11" s="1"/>
  <c r="F31" i="3"/>
  <c r="E31" i="3" s="1"/>
  <c r="E33" i="11" s="1"/>
  <c r="F20" i="3"/>
  <c r="E20" i="3" s="1"/>
  <c r="E22" i="11" s="1"/>
  <c r="F12" i="3"/>
  <c r="E12" i="3" s="1"/>
  <c r="E14" i="11" s="1"/>
  <c r="E72" i="7"/>
  <c r="F74" i="11" s="1"/>
  <c r="E73" i="8"/>
  <c r="E57" i="8"/>
  <c r="E41" i="8"/>
  <c r="G43" i="11" s="1"/>
  <c r="E25" i="8"/>
  <c r="E67" i="1"/>
  <c r="D69" i="11" s="1"/>
  <c r="F53" i="1"/>
  <c r="E53" i="1" s="1"/>
  <c r="D55" i="11" s="1"/>
  <c r="F45" i="1"/>
  <c r="E45" i="1" s="1"/>
  <c r="D47" i="11" s="1"/>
  <c r="E36" i="1"/>
  <c r="D38" i="11" s="1"/>
  <c r="F28" i="1"/>
  <c r="E28" i="1" s="1"/>
  <c r="D30" i="11" s="1"/>
  <c r="E17" i="1"/>
  <c r="D19" i="11" s="1"/>
  <c r="F9" i="1"/>
  <c r="E9" i="1" s="1"/>
  <c r="D11" i="11" s="1"/>
  <c r="E69" i="3"/>
  <c r="E71" i="11" s="1"/>
  <c r="F59" i="3"/>
  <c r="E59" i="3" s="1"/>
  <c r="E61" i="11" s="1"/>
  <c r="F47" i="3"/>
  <c r="E47" i="3" s="1"/>
  <c r="E49" i="11" s="1"/>
  <c r="F39" i="3"/>
  <c r="E39" i="3" s="1"/>
  <c r="E41" i="11" s="1"/>
  <c r="F30" i="3"/>
  <c r="E30" i="3" s="1"/>
  <c r="E32" i="11" s="1"/>
  <c r="F19" i="3"/>
  <c r="E19" i="3" s="1"/>
  <c r="E21" i="11" s="1"/>
  <c r="F11" i="3"/>
  <c r="E11" i="3" s="1"/>
  <c r="E13" i="11" s="1"/>
  <c r="F4" i="7"/>
  <c r="E4" i="7" s="1"/>
  <c r="F6" i="11" s="1"/>
  <c r="E21" i="7"/>
  <c r="F23" i="11" s="1"/>
  <c r="E43" i="7"/>
  <c r="F45" i="11" s="1"/>
  <c r="E50" i="7"/>
  <c r="F52" i="11" s="1"/>
  <c r="E65" i="7"/>
  <c r="F67" i="11" s="1"/>
  <c r="E64" i="8"/>
  <c r="E56" i="8"/>
  <c r="F4" i="1"/>
  <c r="E4" i="1" s="1"/>
  <c r="D6" i="11" s="1"/>
  <c r="E66" i="1"/>
  <c r="D68" i="11" s="1"/>
  <c r="F52" i="1"/>
  <c r="E52" i="1" s="1"/>
  <c r="D54" i="11" s="1"/>
  <c r="E35" i="1"/>
  <c r="D37" i="11" s="1"/>
  <c r="F27" i="1"/>
  <c r="E27" i="1" s="1"/>
  <c r="D29" i="11" s="1"/>
  <c r="F16" i="1"/>
  <c r="E16" i="1" s="1"/>
  <c r="D18" i="11" s="1"/>
  <c r="F8" i="1"/>
  <c r="E8" i="1" s="1"/>
  <c r="D10" i="11" s="1"/>
  <c r="E68" i="3"/>
  <c r="E70" i="11" s="1"/>
  <c r="F58" i="3"/>
  <c r="E58" i="3" s="1"/>
  <c r="E60" i="11" s="1"/>
  <c r="F46" i="3"/>
  <c r="E46" i="3" s="1"/>
  <c r="E48" i="11" s="1"/>
  <c r="F37" i="3"/>
  <c r="F38" i="3" s="1"/>
  <c r="E38" i="3" s="1"/>
  <c r="E40" i="11" s="1"/>
  <c r="F29" i="3"/>
  <c r="E29" i="3" s="1"/>
  <c r="E31" i="11" s="1"/>
  <c r="E18" i="3"/>
  <c r="E20" i="11" s="1"/>
  <c r="F10" i="3"/>
  <c r="E10" i="3" s="1"/>
  <c r="E12" i="11" s="1"/>
  <c r="E36" i="7"/>
  <c r="F38" i="11" s="1"/>
  <c r="E58" i="7"/>
  <c r="F60" i="11" s="1"/>
  <c r="E71" i="8"/>
  <c r="E63" i="8"/>
  <c r="E55" i="8"/>
  <c r="F65" i="1"/>
  <c r="E65" i="1" s="1"/>
  <c r="D67" i="11" s="1"/>
  <c r="F51" i="1"/>
  <c r="E51" i="1" s="1"/>
  <c r="D53" i="11" s="1"/>
  <c r="F43" i="1"/>
  <c r="E43" i="1" s="1"/>
  <c r="D45" i="11" s="1"/>
  <c r="E34" i="1"/>
  <c r="D36" i="11" s="1"/>
  <c r="F24" i="1"/>
  <c r="E24" i="1" s="1"/>
  <c r="D26" i="11" s="1"/>
  <c r="F15" i="1"/>
  <c r="E15" i="1" s="1"/>
  <c r="D17" i="11" s="1"/>
  <c r="F7" i="1"/>
  <c r="E7" i="1" s="1"/>
  <c r="D9" i="11" s="1"/>
  <c r="F4" i="3"/>
  <c r="E4" i="3" s="1"/>
  <c r="E6" i="11" s="1"/>
  <c r="E67" i="3"/>
  <c r="E69" i="11" s="1"/>
  <c r="F53" i="3"/>
  <c r="E53" i="3" s="1"/>
  <c r="E55" i="11" s="1"/>
  <c r="F45" i="3"/>
  <c r="E45" i="3" s="1"/>
  <c r="E47" i="11" s="1"/>
  <c r="E36" i="3"/>
  <c r="E38" i="11" s="1"/>
  <c r="F28" i="3"/>
  <c r="E28" i="3" s="1"/>
  <c r="E30" i="11" s="1"/>
  <c r="E17" i="3"/>
  <c r="E19" i="11" s="1"/>
  <c r="F9" i="3"/>
  <c r="E9" i="3" s="1"/>
  <c r="E11" i="11" s="1"/>
  <c r="E5" i="7"/>
  <c r="F7" i="11" s="1"/>
  <c r="E45" i="7"/>
  <c r="F47" i="11" s="1"/>
  <c r="E54" i="8"/>
  <c r="F43" i="16" l="1"/>
  <c r="E43" i="16" s="1"/>
  <c r="J45" i="11" s="1"/>
  <c r="F11" i="16"/>
  <c r="E11" i="16" s="1"/>
  <c r="J13" i="11" s="1"/>
  <c r="F4" i="14"/>
  <c r="E4" i="14" s="1"/>
  <c r="I6" i="11" s="1"/>
  <c r="F70" i="16"/>
  <c r="E70" i="16" s="1"/>
  <c r="J72" i="11" s="1"/>
  <c r="F20" i="16"/>
  <c r="E20" i="16" s="1"/>
  <c r="J22" i="11" s="1"/>
  <c r="F5" i="16"/>
  <c r="E5" i="16" s="1"/>
  <c r="J7" i="11" s="1"/>
  <c r="F39" i="16"/>
  <c r="E39" i="16" s="1"/>
  <c r="J41" i="11" s="1"/>
  <c r="F51" i="16"/>
  <c r="E51" i="16" s="1"/>
  <c r="J53" i="11" s="1"/>
  <c r="F50" i="16"/>
  <c r="E50" i="16" s="1"/>
  <c r="J52" i="11" s="1"/>
  <c r="F40" i="16"/>
  <c r="E40" i="16" s="1"/>
  <c r="J42" i="11" s="1"/>
  <c r="E48" i="16"/>
  <c r="J50" i="11" s="1"/>
  <c r="F29" i="16"/>
  <c r="E29" i="16" s="1"/>
  <c r="J31" i="11" s="1"/>
  <c r="F8" i="16"/>
  <c r="E8" i="16" s="1"/>
  <c r="J10" i="11" s="1"/>
  <c r="F12" i="16"/>
  <c r="E12" i="16" s="1"/>
  <c r="J14" i="11" s="1"/>
  <c r="F58" i="16"/>
  <c r="E58" i="16" s="1"/>
  <c r="J60" i="11" s="1"/>
  <c r="F61" i="16"/>
  <c r="E61" i="16" s="1"/>
  <c r="J63" i="11" s="1"/>
  <c r="F9" i="16"/>
  <c r="E9" i="16" s="1"/>
  <c r="J11" i="11" s="1"/>
  <c r="E34" i="16"/>
  <c r="J36" i="11" s="1"/>
  <c r="F72" i="16"/>
  <c r="E72" i="16" s="1"/>
  <c r="J74" i="11" s="1"/>
  <c r="F14" i="16"/>
  <c r="E14" i="16" s="1"/>
  <c r="J16" i="11" s="1"/>
  <c r="F6" i="16"/>
  <c r="E6" i="16" s="1"/>
  <c r="J8" i="11" s="1"/>
  <c r="F42" i="16"/>
  <c r="E42" i="16" s="1"/>
  <c r="J44" i="11" s="1"/>
  <c r="F45" i="16"/>
  <c r="E45" i="16" s="1"/>
  <c r="J47" i="11" s="1"/>
  <c r="F31" i="16"/>
  <c r="E31" i="16" s="1"/>
  <c r="J33" i="11" s="1"/>
  <c r="E32" i="16"/>
  <c r="J34" i="11" s="1"/>
  <c r="F47" i="16"/>
  <c r="E47" i="16" s="1"/>
  <c r="J49" i="11" s="1"/>
  <c r="F13" i="16"/>
  <c r="E13" i="16" s="1"/>
  <c r="J15" i="11" s="1"/>
  <c r="F37" i="16"/>
  <c r="F38" i="16" s="1"/>
  <c r="E38" i="16" s="1"/>
  <c r="J40" i="11" s="1"/>
  <c r="F7" i="16"/>
  <c r="E7" i="16" s="1"/>
  <c r="J9" i="11" s="1"/>
  <c r="F52" i="16"/>
  <c r="E52" i="16" s="1"/>
  <c r="J54" i="11" s="1"/>
  <c r="F27" i="16"/>
  <c r="E27" i="16" s="1"/>
  <c r="J29" i="11" s="1"/>
  <c r="E36" i="16"/>
  <c r="J38" i="11" s="1"/>
  <c r="F21" i="16"/>
  <c r="E21" i="16" s="1"/>
  <c r="J23" i="11" s="1"/>
  <c r="E18" i="16"/>
  <c r="J20" i="11" s="1"/>
  <c r="E33" i="16"/>
  <c r="J35" i="11" s="1"/>
  <c r="F19" i="16"/>
  <c r="E19" i="16" s="1"/>
  <c r="J21" i="11" s="1"/>
  <c r="F59" i="16"/>
  <c r="E59" i="16" s="1"/>
  <c r="J61" i="11" s="1"/>
  <c r="F28" i="16"/>
  <c r="E28" i="16" s="1"/>
  <c r="J30" i="11" s="1"/>
  <c r="F15" i="16"/>
  <c r="E15" i="16" s="1"/>
  <c r="J17" i="11" s="1"/>
  <c r="F10" i="16"/>
  <c r="E10" i="16" s="1"/>
  <c r="J12" i="11" s="1"/>
  <c r="E35" i="16"/>
  <c r="J37" i="11" s="1"/>
  <c r="F49" i="16"/>
  <c r="E49" i="16" s="1"/>
  <c r="J51" i="11" s="1"/>
  <c r="F24" i="16"/>
  <c r="E24" i="16" s="1"/>
  <c r="J26" i="11" s="1"/>
  <c r="F65" i="16"/>
  <c r="E65" i="16" s="1"/>
  <c r="J67" i="11" s="1"/>
  <c r="F4" i="16"/>
  <c r="E4" i="16" s="1"/>
  <c r="J6" i="11" s="1"/>
  <c r="F16" i="16"/>
  <c r="E16" i="16" s="1"/>
  <c r="J18" i="11" s="1"/>
  <c r="E17" i="16"/>
  <c r="J19" i="11" s="1"/>
  <c r="F46" i="16"/>
  <c r="E46" i="16" s="1"/>
  <c r="J48" i="11" s="1"/>
  <c r="F22" i="16"/>
  <c r="E22" i="16" s="1"/>
  <c r="J24" i="11" s="1"/>
  <c r="F30" i="16"/>
  <c r="E30" i="16" s="1"/>
  <c r="J32" i="11" s="1"/>
  <c r="F53" i="16"/>
  <c r="E53" i="16" s="1"/>
  <c r="J55" i="11" s="1"/>
  <c r="N3" i="2"/>
  <c r="O3" i="2" s="1"/>
  <c r="P3" i="2" s="1"/>
  <c r="F70" i="14"/>
  <c r="E70" i="14" s="1"/>
  <c r="I72" i="11" s="1"/>
  <c r="F7" i="14"/>
  <c r="E7" i="14" s="1"/>
  <c r="I9" i="11" s="1"/>
  <c r="F15" i="14"/>
  <c r="E15" i="14" s="1"/>
  <c r="I17" i="11" s="1"/>
  <c r="F24" i="14"/>
  <c r="E24" i="14" s="1"/>
  <c r="I26" i="11" s="1"/>
  <c r="E34" i="14"/>
  <c r="I36" i="11" s="1"/>
  <c r="F52" i="14"/>
  <c r="E52" i="14" s="1"/>
  <c r="I54" i="11" s="1"/>
  <c r="E63" i="14"/>
  <c r="I65" i="11" s="1"/>
  <c r="F8" i="14"/>
  <c r="E8" i="14" s="1"/>
  <c r="I10" i="11" s="1"/>
  <c r="F16" i="14"/>
  <c r="E16" i="14" s="1"/>
  <c r="I18" i="11" s="1"/>
  <c r="E64" i="14"/>
  <c r="I66" i="11" s="1"/>
  <c r="E36" i="14"/>
  <c r="I38" i="11" s="1"/>
  <c r="E71" i="14"/>
  <c r="I73" i="11" s="1"/>
  <c r="F72" i="14"/>
  <c r="E72" i="14" s="1"/>
  <c r="I74" i="11" s="1"/>
  <c r="F10" i="14"/>
  <c r="E10" i="14" s="1"/>
  <c r="I12" i="11" s="1"/>
  <c r="E18" i="14"/>
  <c r="I20" i="11" s="1"/>
  <c r="F29" i="14"/>
  <c r="E29" i="14" s="1"/>
  <c r="I31" i="11" s="1"/>
  <c r="F37" i="14"/>
  <c r="F47" i="14"/>
  <c r="E47" i="14" s="1"/>
  <c r="I49" i="11" s="1"/>
  <c r="E55" i="14"/>
  <c r="I57" i="11" s="1"/>
  <c r="F22" i="14"/>
  <c r="E22" i="14" s="1"/>
  <c r="I24" i="11" s="1"/>
  <c r="F43" i="14"/>
  <c r="E43" i="14" s="1"/>
  <c r="I45" i="11" s="1"/>
  <c r="F27" i="14"/>
  <c r="E27" i="14" s="1"/>
  <c r="I29" i="11" s="1"/>
  <c r="F9" i="14"/>
  <c r="E9" i="14" s="1"/>
  <c r="I11" i="11" s="1"/>
  <c r="F65" i="14"/>
  <c r="E65" i="14" s="1"/>
  <c r="I67" i="11" s="1"/>
  <c r="F11" i="14"/>
  <c r="E11" i="14" s="1"/>
  <c r="I13" i="11" s="1"/>
  <c r="F19" i="14"/>
  <c r="E19" i="14" s="1"/>
  <c r="I21" i="11" s="1"/>
  <c r="F30" i="14"/>
  <c r="E30" i="14" s="1"/>
  <c r="I32" i="11" s="1"/>
  <c r="F39" i="14"/>
  <c r="E39" i="14" s="1"/>
  <c r="I41" i="11" s="1"/>
  <c r="E48" i="14"/>
  <c r="I50" i="11" s="1"/>
  <c r="F58" i="14"/>
  <c r="E58" i="14" s="1"/>
  <c r="I60" i="11" s="1"/>
  <c r="F6" i="14"/>
  <c r="E6" i="14" s="1"/>
  <c r="I8" i="11" s="1"/>
  <c r="E62" i="14"/>
  <c r="I64" i="11" s="1"/>
  <c r="F53" i="14"/>
  <c r="E53" i="14" s="1"/>
  <c r="I55" i="11" s="1"/>
  <c r="F46" i="14"/>
  <c r="E46" i="14" s="1"/>
  <c r="I48" i="11" s="1"/>
  <c r="F12" i="14"/>
  <c r="E12" i="14" s="1"/>
  <c r="I14" i="11" s="1"/>
  <c r="F20" i="14"/>
  <c r="E20" i="14" s="1"/>
  <c r="I22" i="11" s="1"/>
  <c r="F31" i="14"/>
  <c r="E31" i="14" s="1"/>
  <c r="I33" i="11" s="1"/>
  <c r="F40" i="14"/>
  <c r="E40" i="14" s="1"/>
  <c r="I42" i="11" s="1"/>
  <c r="F49" i="14"/>
  <c r="E49" i="14" s="1"/>
  <c r="I51" i="11" s="1"/>
  <c r="F59" i="14"/>
  <c r="E59" i="14" s="1"/>
  <c r="I61" i="11" s="1"/>
  <c r="F14" i="14"/>
  <c r="E14" i="14" s="1"/>
  <c r="I16" i="11" s="1"/>
  <c r="F51" i="14"/>
  <c r="E51" i="14" s="1"/>
  <c r="I53" i="11" s="1"/>
  <c r="E35" i="14"/>
  <c r="I37" i="11" s="1"/>
  <c r="F28" i="14"/>
  <c r="E28" i="14" s="1"/>
  <c r="I30" i="11" s="1"/>
  <c r="F5" i="14"/>
  <c r="E5" i="14" s="1"/>
  <c r="I7" i="11" s="1"/>
  <c r="F13" i="14"/>
  <c r="E13" i="14" s="1"/>
  <c r="I15" i="11" s="1"/>
  <c r="F21" i="14"/>
  <c r="E21" i="14" s="1"/>
  <c r="I23" i="11" s="1"/>
  <c r="E32" i="14"/>
  <c r="I34" i="11" s="1"/>
  <c r="F42" i="14"/>
  <c r="E42" i="14" s="1"/>
  <c r="I44" i="11" s="1"/>
  <c r="F50" i="14"/>
  <c r="E50" i="14" s="1"/>
  <c r="I52" i="11" s="1"/>
  <c r="F61" i="14"/>
  <c r="E61" i="14" s="1"/>
  <c r="I63" i="11" s="1"/>
  <c r="E33" i="14"/>
  <c r="I35" i="11" s="1"/>
  <c r="F45" i="14"/>
  <c r="E45" i="14" s="1"/>
  <c r="I47" i="11" s="1"/>
  <c r="E17" i="14"/>
  <c r="I19" i="11" s="1"/>
  <c r="E54" i="14"/>
  <c r="I56" i="11" s="1"/>
  <c r="E37" i="1"/>
  <c r="D39" i="11" s="1"/>
  <c r="E37" i="7"/>
  <c r="F39" i="11" s="1"/>
  <c r="E37" i="3"/>
  <c r="E39" i="11" s="1"/>
  <c r="E37" i="16" l="1"/>
  <c r="J39" i="11" s="1"/>
  <c r="E20" i="15"/>
  <c r="K22" i="11" s="1"/>
  <c r="E31" i="15"/>
  <c r="K33" i="11" s="1"/>
  <c r="E40" i="15"/>
  <c r="K42" i="11" s="1"/>
  <c r="E48" i="15"/>
  <c r="K50" i="11" s="1"/>
  <c r="E58" i="15"/>
  <c r="K60" i="11" s="1"/>
  <c r="E72" i="15"/>
  <c r="K74" i="11" s="1"/>
  <c r="E70" i="15"/>
  <c r="K72" i="11" s="1"/>
  <c r="E13" i="15"/>
  <c r="K15" i="11" s="1"/>
  <c r="E21" i="15"/>
  <c r="K23" i="11" s="1"/>
  <c r="E41" i="15"/>
  <c r="K43" i="11" s="1"/>
  <c r="E49" i="15"/>
  <c r="K51" i="11" s="1"/>
  <c r="E59" i="15"/>
  <c r="K61" i="11" s="1"/>
  <c r="E55" i="15"/>
  <c r="K57" i="11" s="1"/>
  <c r="E6" i="15"/>
  <c r="K8" i="11" s="1"/>
  <c r="E22" i="15"/>
  <c r="K24" i="11" s="1"/>
  <c r="E33" i="15"/>
  <c r="K35" i="11" s="1"/>
  <c r="E42" i="15"/>
  <c r="K44" i="11" s="1"/>
  <c r="E50" i="15"/>
  <c r="K52" i="11" s="1"/>
  <c r="E61" i="15"/>
  <c r="K63" i="11" s="1"/>
  <c r="E39" i="15"/>
  <c r="K41" i="11" s="1"/>
  <c r="E7" i="15"/>
  <c r="K9" i="11" s="1"/>
  <c r="E15" i="15"/>
  <c r="K17" i="11" s="1"/>
  <c r="E24" i="15"/>
  <c r="K26" i="11" s="1"/>
  <c r="E34" i="15"/>
  <c r="K36" i="11" s="1"/>
  <c r="E43" i="15"/>
  <c r="K45" i="11" s="1"/>
  <c r="E51" i="15"/>
  <c r="K53" i="11" s="1"/>
  <c r="E62" i="15"/>
  <c r="K64" i="11" s="1"/>
  <c r="E30" i="15"/>
  <c r="K32" i="11" s="1"/>
  <c r="E8" i="15"/>
  <c r="K10" i="11" s="1"/>
  <c r="E16" i="15"/>
  <c r="K18" i="11" s="1"/>
  <c r="E27" i="15"/>
  <c r="K29" i="11" s="1"/>
  <c r="E35" i="15"/>
  <c r="K37" i="11" s="1"/>
  <c r="E52" i="15"/>
  <c r="K54" i="11" s="1"/>
  <c r="E63" i="15"/>
  <c r="K65" i="11" s="1"/>
  <c r="E19" i="15"/>
  <c r="K21" i="11" s="1"/>
  <c r="E9" i="15"/>
  <c r="K11" i="11" s="1"/>
  <c r="E17" i="15"/>
  <c r="K19" i="11" s="1"/>
  <c r="E28" i="15"/>
  <c r="K30" i="11" s="1"/>
  <c r="E36" i="15"/>
  <c r="K38" i="11" s="1"/>
  <c r="E45" i="15"/>
  <c r="K47" i="11" s="1"/>
  <c r="E53" i="15"/>
  <c r="K55" i="11" s="1"/>
  <c r="E64" i="15"/>
  <c r="K66" i="11" s="1"/>
  <c r="E47" i="15"/>
  <c r="K49" i="11" s="1"/>
  <c r="E10" i="15"/>
  <c r="K12" i="11" s="1"/>
  <c r="E18" i="15"/>
  <c r="K20" i="11" s="1"/>
  <c r="E29" i="15"/>
  <c r="K31" i="11" s="1"/>
  <c r="E46" i="15"/>
  <c r="K48" i="11" s="1"/>
  <c r="E54" i="15"/>
  <c r="K56" i="11" s="1"/>
  <c r="E65" i="15"/>
  <c r="K67" i="11" s="1"/>
  <c r="E11" i="15"/>
  <c r="K13" i="11" s="1"/>
  <c r="F38" i="14"/>
  <c r="E38" i="14" s="1"/>
  <c r="I40" i="11" s="1"/>
  <c r="E37" i="14"/>
  <c r="I39" i="11" s="1"/>
  <c r="Q3" i="2"/>
  <c r="R3" i="2" s="1"/>
  <c r="S3" i="2" s="1"/>
  <c r="T3" i="2" s="1"/>
  <c r="E32" i="15"/>
  <c r="K34" i="11" s="1"/>
  <c r="E14" i="15"/>
  <c r="K16" i="11" s="1"/>
  <c r="E12" i="15"/>
  <c r="K14" i="11" s="1"/>
  <c r="E5" i="15"/>
  <c r="K7" i="11" s="1"/>
  <c r="E4" i="15"/>
  <c r="K6" i="11" s="1"/>
  <c r="E48" i="9" l="1"/>
  <c r="H50" i="11" s="1"/>
  <c r="F37" i="9"/>
  <c r="E18" i="9"/>
  <c r="H20" i="11" s="1"/>
  <c r="E17" i="9"/>
  <c r="H19" i="11" s="1"/>
  <c r="F51" i="9"/>
  <c r="E51" i="9" s="1"/>
  <c r="H53" i="11" s="1"/>
  <c r="F6" i="9"/>
  <c r="E6" i="9" s="1"/>
  <c r="H8" i="11" s="1"/>
  <c r="F13" i="9"/>
  <c r="E13" i="9" s="1"/>
  <c r="H15" i="11" s="1"/>
  <c r="F4" i="9"/>
  <c r="E4" i="9" s="1"/>
  <c r="H6" i="11" s="1"/>
  <c r="F59" i="9"/>
  <c r="E59" i="9" s="1"/>
  <c r="H61" i="11" s="1"/>
  <c r="F14" i="9"/>
  <c r="E14" i="9" s="1"/>
  <c r="H16" i="11" s="1"/>
  <c r="F39" i="9"/>
  <c r="E39" i="9" s="1"/>
  <c r="H41" i="11" s="1"/>
  <c r="F29" i="9"/>
  <c r="E29" i="9" s="1"/>
  <c r="H31" i="11" s="1"/>
  <c r="F10" i="9"/>
  <c r="E10" i="9" s="1"/>
  <c r="H12" i="11" s="1"/>
  <c r="F9" i="9"/>
  <c r="E9" i="9" s="1"/>
  <c r="H11" i="11" s="1"/>
  <c r="F7" i="9"/>
  <c r="E7" i="9" s="1"/>
  <c r="H9" i="11" s="1"/>
  <c r="F5" i="9"/>
  <c r="E5" i="9" s="1"/>
  <c r="H7" i="11" s="1"/>
  <c r="F46" i="9"/>
  <c r="E46" i="9" s="1"/>
  <c r="H48" i="11" s="1"/>
  <c r="F40" i="9"/>
  <c r="E40" i="9" s="1"/>
  <c r="H42" i="11" s="1"/>
  <c r="F28" i="9"/>
  <c r="E28" i="9" s="1"/>
  <c r="H30" i="11" s="1"/>
  <c r="F30" i="9"/>
  <c r="E30" i="9" s="1"/>
  <c r="H32" i="11" s="1"/>
  <c r="F19" i="9"/>
  <c r="E19" i="9" s="1"/>
  <c r="H21" i="11" s="1"/>
  <c r="E33" i="9"/>
  <c r="H35" i="11" s="1"/>
  <c r="F43" i="9"/>
  <c r="E43" i="9" s="1"/>
  <c r="H45" i="11" s="1"/>
  <c r="E62" i="9"/>
  <c r="H64" i="11" s="1"/>
  <c r="U3" i="2"/>
  <c r="V3" i="2" s="1"/>
  <c r="F15" i="9"/>
  <c r="E15" i="9" s="1"/>
  <c r="H17" i="11" s="1"/>
  <c r="F45" i="9"/>
  <c r="E45" i="9" s="1"/>
  <c r="H47" i="11" s="1"/>
  <c r="F20" i="9"/>
  <c r="E20" i="9" s="1"/>
  <c r="H22" i="11" s="1"/>
  <c r="F11" i="9"/>
  <c r="E11" i="9" s="1"/>
  <c r="H13" i="11" s="1"/>
  <c r="F70" i="9"/>
  <c r="E70" i="9" s="1"/>
  <c r="H72" i="11" s="1"/>
  <c r="F52" i="9"/>
  <c r="E52" i="9" s="1"/>
  <c r="H54" i="11" s="1"/>
  <c r="F50" i="9"/>
  <c r="E50" i="9" s="1"/>
  <c r="H52" i="11" s="1"/>
  <c r="F61" i="9"/>
  <c r="E61" i="9" s="1"/>
  <c r="H63" i="11" s="1"/>
  <c r="F24" i="9"/>
  <c r="E24" i="9" s="1"/>
  <c r="H26" i="11" s="1"/>
  <c r="F8" i="9"/>
  <c r="E8" i="9" s="1"/>
  <c r="H10" i="11" s="1"/>
  <c r="F12" i="9"/>
  <c r="E12" i="9" s="1"/>
  <c r="H14" i="11" s="1"/>
  <c r="F65" i="9"/>
  <c r="E65" i="9" s="1"/>
  <c r="H67" i="11" s="1"/>
  <c r="F53" i="9"/>
  <c r="E53" i="9" s="1"/>
  <c r="H55" i="11" s="1"/>
  <c r="E34" i="9"/>
  <c r="H36" i="11" s="1"/>
  <c r="F42" i="9"/>
  <c r="E42" i="9" s="1"/>
  <c r="H44" i="11" s="1"/>
  <c r="F49" i="9"/>
  <c r="E49" i="9" s="1"/>
  <c r="H51" i="11" s="1"/>
  <c r="E32" i="9"/>
  <c r="H34" i="11" s="1"/>
  <c r="F27" i="9"/>
  <c r="E27" i="9" s="1"/>
  <c r="H29" i="11" s="1"/>
  <c r="F72" i="9"/>
  <c r="E72" i="9" s="1"/>
  <c r="H74" i="11" s="1"/>
  <c r="F58" i="9"/>
  <c r="E58" i="9" s="1"/>
  <c r="H60" i="11" s="1"/>
  <c r="E36" i="9"/>
  <c r="H38" i="11" s="1"/>
  <c r="E35" i="9"/>
  <c r="H37" i="11" s="1"/>
  <c r="F16" i="9"/>
  <c r="E16" i="9" s="1"/>
  <c r="H18" i="11" s="1"/>
  <c r="F22" i="9"/>
  <c r="E22" i="9" s="1"/>
  <c r="H24" i="11" s="1"/>
  <c r="F31" i="9"/>
  <c r="E31" i="9" s="1"/>
  <c r="H33" i="11" s="1"/>
  <c r="F47" i="9"/>
  <c r="E47" i="9" s="1"/>
  <c r="H49" i="11" s="1"/>
  <c r="F21" i="9"/>
  <c r="E21" i="9" s="1"/>
  <c r="H23" i="11" s="1"/>
  <c r="E37" i="15"/>
  <c r="K39" i="11" s="1"/>
  <c r="E38" i="15"/>
  <c r="K40" i="11" s="1"/>
  <c r="F38" i="9" l="1"/>
  <c r="E38" i="9" s="1"/>
  <c r="H40" i="11" s="1"/>
  <c r="E37" i="9"/>
  <c r="H39" i="11" s="1"/>
  <c r="F45" i="8"/>
  <c r="E45" i="8" s="1"/>
  <c r="G47" i="11" s="1"/>
  <c r="F70" i="8"/>
  <c r="E70" i="8" s="1"/>
  <c r="G72" i="11" s="1"/>
  <c r="F6" i="8"/>
  <c r="E6" i="8" s="1"/>
  <c r="G8" i="11" s="1"/>
  <c r="F15" i="8"/>
  <c r="E15" i="8" s="1"/>
  <c r="G17" i="11" s="1"/>
  <c r="F16" i="8"/>
  <c r="E16" i="8" s="1"/>
  <c r="G18" i="11" s="1"/>
  <c r="F39" i="8"/>
  <c r="E39" i="8" s="1"/>
  <c r="G41" i="11" s="1"/>
  <c r="F51" i="8"/>
  <c r="E51" i="8" s="1"/>
  <c r="G53" i="11" s="1"/>
  <c r="F14" i="8"/>
  <c r="E14" i="8" s="1"/>
  <c r="G16" i="11" s="1"/>
  <c r="F9" i="8"/>
  <c r="E9" i="8" s="1"/>
  <c r="G11" i="11" s="1"/>
  <c r="E48" i="8"/>
  <c r="G50" i="11" s="1"/>
  <c r="F4" i="8"/>
  <c r="E4" i="8" s="1"/>
  <c r="G6" i="11" s="1"/>
  <c r="F13" i="8"/>
  <c r="E13" i="8" s="1"/>
  <c r="G15" i="11" s="1"/>
  <c r="E36" i="8"/>
  <c r="G38" i="11" s="1"/>
  <c r="F24" i="8"/>
  <c r="E24" i="8" s="1"/>
  <c r="G26" i="11" s="1"/>
  <c r="E18" i="8"/>
  <c r="G20" i="11" s="1"/>
  <c r="F65" i="8"/>
  <c r="E65" i="8" s="1"/>
  <c r="G67" i="11" s="1"/>
  <c r="F53" i="8"/>
  <c r="E53" i="8" s="1"/>
  <c r="G55" i="11" s="1"/>
  <c r="F29" i="8"/>
  <c r="E29" i="8" s="1"/>
  <c r="G31" i="11" s="1"/>
  <c r="E33" i="8"/>
  <c r="G35" i="11" s="1"/>
  <c r="F10" i="8"/>
  <c r="E10" i="8" s="1"/>
  <c r="G12" i="11" s="1"/>
  <c r="F61" i="8"/>
  <c r="E61" i="8" s="1"/>
  <c r="G63" i="11" s="1"/>
  <c r="E35" i="8"/>
  <c r="G37" i="11" s="1"/>
  <c r="F42" i="8"/>
  <c r="E42" i="8" s="1"/>
  <c r="G44" i="11" s="1"/>
  <c r="F7" i="8"/>
  <c r="E7" i="8" s="1"/>
  <c r="G9" i="11" s="1"/>
  <c r="F52" i="8"/>
  <c r="E52" i="8" s="1"/>
  <c r="G54" i="11" s="1"/>
  <c r="F21" i="8"/>
  <c r="E21" i="8" s="1"/>
  <c r="G23" i="11" s="1"/>
  <c r="F46" i="8"/>
  <c r="E46" i="8" s="1"/>
  <c r="G48" i="11" s="1"/>
  <c r="F19" i="8"/>
  <c r="E19" i="8" s="1"/>
  <c r="G21" i="11" s="1"/>
  <c r="F37" i="8"/>
  <c r="F47" i="8"/>
  <c r="E47" i="8" s="1"/>
  <c r="G49" i="11" s="1"/>
  <c r="F59" i="8"/>
  <c r="E59" i="8" s="1"/>
  <c r="G61" i="11" s="1"/>
  <c r="E34" i="8"/>
  <c r="G36" i="11" s="1"/>
  <c r="F49" i="8"/>
  <c r="E49" i="8" s="1"/>
  <c r="G51" i="11" s="1"/>
  <c r="F20" i="8"/>
  <c r="E20" i="8" s="1"/>
  <c r="G22" i="11" s="1"/>
  <c r="F30" i="8"/>
  <c r="E30" i="8" s="1"/>
  <c r="G32" i="11" s="1"/>
  <c r="F72" i="8"/>
  <c r="E72" i="8" s="1"/>
  <c r="G74" i="11" s="1"/>
  <c r="F31" i="8"/>
  <c r="E31" i="8" s="1"/>
  <c r="G33" i="11" s="1"/>
  <c r="F5" i="8"/>
  <c r="E5" i="8" s="1"/>
  <c r="G7" i="11" s="1"/>
  <c r="F58" i="8"/>
  <c r="E58" i="8" s="1"/>
  <c r="G60" i="11" s="1"/>
  <c r="E32" i="8"/>
  <c r="G34" i="11" s="1"/>
  <c r="F12" i="8"/>
  <c r="E12" i="8" s="1"/>
  <c r="G14" i="11" s="1"/>
  <c r="F27" i="8"/>
  <c r="E27" i="8" s="1"/>
  <c r="G29" i="11" s="1"/>
  <c r="E62" i="8"/>
  <c r="G64" i="11" s="1"/>
  <c r="F50" i="8"/>
  <c r="E50" i="8" s="1"/>
  <c r="G52" i="11" s="1"/>
  <c r="F22" i="8"/>
  <c r="E22" i="8" s="1"/>
  <c r="G24" i="11" s="1"/>
  <c r="F40" i="8"/>
  <c r="E40" i="8" s="1"/>
  <c r="G42" i="11" s="1"/>
  <c r="F8" i="8"/>
  <c r="E8" i="8" s="1"/>
  <c r="G10" i="11" s="1"/>
  <c r="W3" i="2"/>
  <c r="X3" i="2" s="1"/>
  <c r="Y3" i="2" s="1"/>
  <c r="Z3" i="2" s="1"/>
  <c r="AA3" i="2" s="1"/>
  <c r="AB3" i="2" s="1"/>
  <c r="E17" i="8"/>
  <c r="G19" i="11" s="1"/>
  <c r="F11" i="8"/>
  <c r="E11" i="8" s="1"/>
  <c r="G13" i="11" s="1"/>
  <c r="F28" i="8"/>
  <c r="E28" i="8" s="1"/>
  <c r="G30" i="11" s="1"/>
  <c r="F43" i="8"/>
  <c r="E43" i="8" s="1"/>
  <c r="G45" i="11" s="1"/>
  <c r="F38" i="8" l="1"/>
  <c r="E38" i="8" s="1"/>
  <c r="G40" i="11" s="1"/>
  <c r="E37" i="8"/>
  <c r="G39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Dang Mai Nhi (MS/EPS42-CC)</author>
  </authors>
  <commentList>
    <comment ref="C43" authorId="0" shapeId="0" xr:uid="{6BB1B23B-627F-46C6-A427-86807D1C6D0E}">
      <text>
        <r>
          <rPr>
            <b/>
            <sz val="9"/>
            <color indexed="81"/>
            <rFont val="Tahoma"/>
            <family val="2"/>
          </rPr>
          <t>Dang Mai Nhi (MS/EPS42-CC):</t>
        </r>
        <r>
          <rPr>
            <sz val="9"/>
            <color indexed="81"/>
            <rFont val="Tahoma"/>
            <family val="2"/>
          </rPr>
          <t xml:space="preserve">
- J30S/X/K: Reserved
- J34H/X: HVCut</t>
        </r>
      </text>
    </comment>
    <comment ref="C74" authorId="0" shapeId="0" xr:uid="{10407E3F-769C-445A-9CB0-DFC75E136487}">
      <text>
        <r>
          <rPr>
            <b/>
            <sz val="9"/>
            <color indexed="81"/>
            <rFont val="Tahoma"/>
            <family val="2"/>
          </rPr>
          <t>Dang Mai Nhi (MS/EPS42-CC):</t>
        </r>
        <r>
          <rPr>
            <sz val="9"/>
            <color indexed="81"/>
            <rFont val="Tahoma"/>
            <family val="2"/>
          </rPr>
          <t xml:space="preserve">
- J30S/X/K: StaticRollover
- J34H/X: Reserved</t>
        </r>
      </text>
    </comment>
    <comment ref="C75" authorId="0" shapeId="0" xr:uid="{AFB86E8F-3BFC-4F77-91ED-FA4AED902B9F}">
      <text>
        <r>
          <rPr>
            <b/>
            <sz val="9"/>
            <color indexed="81"/>
            <rFont val="Tahoma"/>
            <family val="2"/>
          </rPr>
          <t>Dang Mai Nhi (MS/EPS42-CC):</t>
        </r>
        <r>
          <rPr>
            <sz val="9"/>
            <color indexed="81"/>
            <rFont val="Tahoma"/>
            <family val="2"/>
          </rPr>
          <t xml:space="preserve">
- J30S/X/K: RPMOnly
- J34H/X: Reserved</t>
        </r>
      </text>
    </comment>
  </commentList>
</comments>
</file>

<file path=xl/sharedStrings.xml><?xml version="1.0" encoding="utf-8"?>
<sst xmlns="http://schemas.openxmlformats.org/spreadsheetml/2006/main" count="11225" uniqueCount="789">
  <si>
    <t>Bosch Name</t>
  </si>
  <si>
    <t>J34H_H1_NA</t>
  </si>
  <si>
    <t>Bit</t>
  </si>
  <si>
    <t>-</t>
  </si>
  <si>
    <t>IsRightHandDriver</t>
  </si>
  <si>
    <t>BT1FD</t>
  </si>
  <si>
    <t>BT1FP</t>
  </si>
  <si>
    <t>BT1RD_BT1RP</t>
  </si>
  <si>
    <t>MC</t>
  </si>
  <si>
    <t>ALLFD</t>
  </si>
  <si>
    <t>ALLFP</t>
  </si>
  <si>
    <t>ALLRD_ALLRP</t>
  </si>
  <si>
    <t>J34H</t>
  </si>
  <si>
    <t>AB1FD</t>
  </si>
  <si>
    <t>SYC_Mazda_Gen7_J34H_H1.vdm</t>
  </si>
  <si>
    <t>AB2FD</t>
  </si>
  <si>
    <t>AB1FP</t>
  </si>
  <si>
    <t>AB2FP</t>
  </si>
  <si>
    <t>KA1FD</t>
  </si>
  <si>
    <t>KA1FP</t>
  </si>
  <si>
    <t>CS1FD</t>
  </si>
  <si>
    <t>UFSD</t>
  </si>
  <si>
    <t>CS1FP</t>
  </si>
  <si>
    <t>UFSP</t>
  </si>
  <si>
    <t>AB1RD_AB1RP</t>
  </si>
  <si>
    <t>UFSC</t>
  </si>
  <si>
    <t>IC1FD_IC1FP</t>
  </si>
  <si>
    <t>SA1FD_SA1FP</t>
  </si>
  <si>
    <t>FS1FD</t>
  </si>
  <si>
    <t>PASRC</t>
  </si>
  <si>
    <t>FS1FP</t>
  </si>
  <si>
    <t>SA1RD_SA1RP</t>
  </si>
  <si>
    <t>UFSD_UFSP</t>
  </si>
  <si>
    <t>PASFD_PASFP</t>
  </si>
  <si>
    <t>PASMD_PASMP</t>
  </si>
  <si>
    <t>PPSFD_PPSFP</t>
  </si>
  <si>
    <t>ActiveSafety</t>
  </si>
  <si>
    <t>HOODRL</t>
  </si>
  <si>
    <t>HOODRR</t>
  </si>
  <si>
    <t>PPABL_PPABR</t>
  </si>
  <si>
    <t>PCS5</t>
  </si>
  <si>
    <t>PCS</t>
  </si>
  <si>
    <t>PCS4</t>
  </si>
  <si>
    <t>PTS1_PTS2</t>
  </si>
  <si>
    <t>PCS3</t>
  </si>
  <si>
    <t>COMess340and33E</t>
  </si>
  <si>
    <t>PCS2</t>
  </si>
  <si>
    <t>COMess04A</t>
  </si>
  <si>
    <t>PCS1</t>
  </si>
  <si>
    <t>ECall</t>
  </si>
  <si>
    <t>DoorUnlock</t>
  </si>
  <si>
    <t>Reserved</t>
  </si>
  <si>
    <t>ISODisposal</t>
  </si>
  <si>
    <t>VehDynamicSensor</t>
  </si>
  <si>
    <t>OCS</t>
  </si>
  <si>
    <t>PADIOFF</t>
  </si>
  <si>
    <t>O</t>
  </si>
  <si>
    <t>ConnLockB</t>
  </si>
  <si>
    <t>PADION</t>
  </si>
  <si>
    <t>ConnLockC</t>
  </si>
  <si>
    <t>OCSCAN</t>
  </si>
  <si>
    <t>OPSFP</t>
  </si>
  <si>
    <t>OCSKline</t>
  </si>
  <si>
    <t>BLFP</t>
  </si>
  <si>
    <t>RSD</t>
  </si>
  <si>
    <t>BLFD</t>
  </si>
  <si>
    <t>RSP</t>
  </si>
  <si>
    <t>SPSFP</t>
  </si>
  <si>
    <t>M</t>
  </si>
  <si>
    <t>SPSFD</t>
  </si>
  <si>
    <t>BLFDType</t>
  </si>
  <si>
    <t>BLFPType</t>
  </si>
  <si>
    <t>BLRD_BLRP</t>
  </si>
  <si>
    <t>BLRC</t>
  </si>
  <si>
    <t>HINT</t>
  </si>
  <si>
    <t>SeatMatREAR</t>
  </si>
  <si>
    <t>SeatBeltWIDRV</t>
  </si>
  <si>
    <t>SeatBeltWIPGR</t>
  </si>
  <si>
    <t>SeatBeltWIREAR</t>
  </si>
  <si>
    <t>ParamA</t>
  </si>
  <si>
    <t>ParamB</t>
  </si>
  <si>
    <t>ConnectorA</t>
  </si>
  <si>
    <t>SecurityOEM1</t>
  </si>
  <si>
    <t>16/23</t>
  </si>
  <si>
    <t>SecurityOEM2</t>
  </si>
  <si>
    <t>SecurityOEM3</t>
  </si>
  <si>
    <t>SecurityOEM4</t>
  </si>
  <si>
    <t>PADS1_PADS2</t>
  </si>
  <si>
    <t>BLFDSource</t>
  </si>
  <si>
    <t>StaticRollover</t>
  </si>
  <si>
    <t>RPMOnly</t>
  </si>
  <si>
    <t>ENS/HLDR3</t>
  </si>
  <si>
    <t>ENS/HLDR2</t>
  </si>
  <si>
    <t>ENS/HLDR1</t>
  </si>
  <si>
    <t>CAN</t>
  </si>
  <si>
    <t>ACL</t>
  </si>
  <si>
    <t>EPP</t>
  </si>
  <si>
    <t>LHD</t>
  </si>
  <si>
    <t>RHD</t>
  </si>
  <si>
    <t>CRS</t>
  </si>
  <si>
    <t>Remark</t>
  </si>
  <si>
    <t>/AB12_Gen7_J30_J72/CustLib/System/CRS/CRS088_SystemVariantConfiguration__CustLib</t>
  </si>
  <si>
    <t>Cust_Variant_View2</t>
  </si>
  <si>
    <t>ID</t>
  </si>
  <si>
    <t>Type</t>
  </si>
  <si>
    <t>Gen7L_AirBagSys (J30A)</t>
  </si>
  <si>
    <t>Cust Name</t>
  </si>
  <si>
    <t>J34X_H1_NA</t>
  </si>
  <si>
    <t>J30X_H2_CHI_2Row</t>
  </si>
  <si>
    <t>J30X_L2_Mex_2Row</t>
  </si>
  <si>
    <t>J30X_H2_ADR_2Row</t>
  </si>
  <si>
    <t>J30X_H2_US_2Row</t>
  </si>
  <si>
    <t>J30K_H2_JP/Gen-R_3Row</t>
  </si>
  <si>
    <t>J30K_H2_EU-R_3Row</t>
  </si>
  <si>
    <t>J30K_H2_EU-L_3Row</t>
  </si>
  <si>
    <t>J30S_H2_CHI_3Row</t>
  </si>
  <si>
    <t>J30S_H2_GenR_3Row</t>
  </si>
  <si>
    <t>J30S_H2_GenL/Mex_3Row</t>
  </si>
  <si>
    <t>J30S_H2_Rus_3Row</t>
  </si>
  <si>
    <t>J30S_H2_ADR_3Row</t>
  </si>
  <si>
    <t>J30S_H2_US_3Row</t>
  </si>
  <si>
    <t>J30A_L2_GenR_2Row</t>
  </si>
  <si>
    <t>J30A_L2_GenL_2Row</t>
  </si>
  <si>
    <t>J30A_H2_Rus_2Row</t>
  </si>
  <si>
    <t>J30A_H2_EU-R/ADR_2Row</t>
  </si>
  <si>
    <t>J30A_H2_EU-L/Isr_2Row</t>
  </si>
  <si>
    <t>J30A_L2_JP_2Row</t>
  </si>
  <si>
    <t>State</t>
  </si>
  <si>
    <t>State_J30A</t>
  </si>
  <si>
    <t>State_J30S</t>
  </si>
  <si>
    <t>State_J34H</t>
  </si>
  <si>
    <t>State_J34X</t>
  </si>
  <si>
    <t>State_J72IPM6</t>
  </si>
  <si>
    <t>CRS88_1</t>
  </si>
  <si>
    <t>Heading</t>
  </si>
  <si>
    <t xml:space="preserve">0-1
Reference
The Customer Requirement Specification is created from the original customer document.
Document Name: CRS88_SystemVariantConfiguration
Document Version: 13
Document Description: SKR9P66853(sheet: SHT7 + Variant)
Project: J30
Responsible: Laaser Dirk
Please use view Cust_Variant_View3 to see all customer configuration variants (no internal variants) ordered same as in the original customer document.
</t>
  </si>
  <si>
    <t>---</t>
  </si>
  <si>
    <t>rejected</t>
  </si>
  <si>
    <t>CRS88_375</t>
  </si>
  <si>
    <t>Comment</t>
  </si>
  <si>
    <t>0-2
Backup of view ReqMgr_view_all_attributes2_CRS88
Info: Please find the 'OLE-Objects' tab for embedded objects.</t>
  </si>
  <si>
    <t>approved</t>
  </si>
  <si>
    <t>proposed</t>
  </si>
  <si>
    <t>CRS88_138</t>
  </si>
  <si>
    <t>1  External Components, Project Data</t>
  </si>
  <si>
    <t>CRS88_460</t>
  </si>
  <si>
    <t>1.1  Project Data</t>
  </si>
  <si>
    <t>CRS88_313</t>
  </si>
  <si>
    <t>Definition</t>
  </si>
  <si>
    <t>1.1.0-1
The attribute SysTest is set to "not relevant" because the configuration is covered by SCIP. The SCIP configuration is system test relevant.</t>
  </si>
  <si>
    <t>CRS88_205</t>
  </si>
  <si>
    <t>1.1.0-2
O:    equipped
-:      not equipped
NM: Not Monitored (No HW support or HW not monitored)
M:    Monitored (HW support)
MC: Monitored &amp; Configured (HW support)
Orig: Original configuration according to customer spec. (for tracebility)
Dev: Configuration based on deviation (valid for project, SYC, ..)</t>
  </si>
  <si>
    <t>CRS88_317</t>
  </si>
  <si>
    <t xml:space="preserve">1.1.0-3
Naming convention for HW variants: 
CG904 + CG903: VHx [J30: not used]
CG903 + CG903: Hx
CG903 + CG902: Mx [J30: not used]
CG903: Lx
Different population variants using different number for x. 
Naming convention for system configurations: 
J30_H2           	project is J30, H2 is the hardware High variant 2
└─ H2_EMC       	used for Bosch EMC testing during development
└─ H2_Plant      	used for Bosch plant testing, max HW support 
└─ H2_Cust 	used for Customer target/delivery, to be configured by EOL 
Note: for definition and scope of the HW variants, refer to HRS_HW_Configuration_Mazda ( HW_Configuration_927)
</t>
  </si>
  <si>
    <t>CRS88_442</t>
  </si>
  <si>
    <t>1.1.0-4
Customer Vehicle Project Name</t>
  </si>
  <si>
    <t>J34X</t>
  </si>
  <si>
    <t>J30X</t>
  </si>
  <si>
    <t>J30K</t>
  </si>
  <si>
    <t>J30S</t>
  </si>
  <si>
    <t>J30A</t>
  </si>
  <si>
    <t>CRS88_461</t>
  </si>
  <si>
    <t xml:space="preserve">1.1.0-5
SYC VDM Filename
See also:
https://inside-share-hosted-apps.bosch.com/DMS/GetDocumentService/Document.svc/GetDocumentURL?documentID=P12S142488-1599716605-4264
</t>
  </si>
  <si>
    <t>SYC_Mazda_Gen7_J34X_H1.vdm</t>
  </si>
  <si>
    <t>SYC_Mazda_Gen7_J30X_H2_3UFS_NoRO.vdm</t>
  </si>
  <si>
    <t>SYC_Mazda_Gen7_J30X_L2_2UFS_NoRO.vdm</t>
  </si>
  <si>
    <t>SYC_Mazda_Gen7_J30X_H2_2UFS_RO.vdm</t>
  </si>
  <si>
    <t>SYC_Mazda_Gen7_J30X_H2_3UFS_RO.vdm</t>
  </si>
  <si>
    <t>SYC_Mazda_Gen7_J30K_H2_2UFS_NoRO.vdm</t>
  </si>
  <si>
    <t>SYC_Mazda_Gen7_J30K_H2_2UFS_RO.vdm</t>
  </si>
  <si>
    <t>SYC_Mazda_Gen7_J30S_H2_3UFS_RO.vdm</t>
  </si>
  <si>
    <t>SYC_Mazda_Gen7_J30S_H2_2UFS_NoRO.vdm</t>
  </si>
  <si>
    <t>SYC_Mazda_Gen7_J30S_H2_2UFS_RO_SRO.vdm</t>
  </si>
  <si>
    <t>SYC_Mazda_Gen7_J30S_H2_2UFS_RO.vdm</t>
  </si>
  <si>
    <t>SYC_Mazda_Gen7_J30A_L2_2UFS_NoRO.vdm</t>
  </si>
  <si>
    <t>SYC_Mazda_Gen7_J30A_H2_2UFS_RO_SRO.vdm</t>
  </si>
  <si>
    <t>SYC_Mazda_Gen7_J30A_H2_2UFS_RO.vdm</t>
  </si>
  <si>
    <t>CRS88_387</t>
  </si>
  <si>
    <t>1.1.0-6
Timeline
(Timeline dictates which target variant configuration is to be created for which release)</t>
  </si>
  <si>
    <t>CRS88_139</t>
  </si>
  <si>
    <t>1.2  Peripheral Sensor Configuration</t>
  </si>
  <si>
    <t>CRS88_140</t>
  </si>
  <si>
    <t>1.2.1  Peripheral Sensor Interfaces</t>
  </si>
  <si>
    <t>CRS88_309</t>
  </si>
  <si>
    <t>Rqmt</t>
  </si>
  <si>
    <t>1.2.1.0-1
Number of PAS Interfaces</t>
  </si>
  <si>
    <t>implemented</t>
  </si>
  <si>
    <t>CRS88_142</t>
  </si>
  <si>
    <t xml:space="preserve">1.2.2  Upfront Sensor </t>
  </si>
  <si>
    <t>CRS88_208</t>
  </si>
  <si>
    <t>1.2.2.0-1
CZS Sensor Driver</t>
  </si>
  <si>
    <t>CZD</t>
  </si>
  <si>
    <t>CRS88_209</t>
  </si>
  <si>
    <t>1.2.2.0-2
CZS Sensor Passenger</t>
  </si>
  <si>
    <t>CZP</t>
  </si>
  <si>
    <t>CRS88_210</t>
  </si>
  <si>
    <t>1.2.2.0-3
CZS Sensor Bumper</t>
  </si>
  <si>
    <t>CZB</t>
  </si>
  <si>
    <t>M 
-</t>
  </si>
  <si>
    <t>28.4.2021 Saynisch: 
J30A JP-2R changed from H2 to L2
J30A Q/A#103,#107
https://sites.inside-share2.bosch.com/sites/142488/Documents/PM/13_RFQs_Offers_Prices/J30RFQ/02_QA_Mazda/Gen7Large_J30A_RFQ_QA_list.xlsx?Web=1
16.Nov.2020 Saynisch: China-variant moved from Low to High (3CSZ required)
CCB: 1146005
CR: 1151872</t>
  </si>
  <si>
    <t>CRS88_388</t>
  </si>
  <si>
    <t>1.2.2.0-3.0-1
Sensing direction for 3-UFS sensor configurations:
The sensing direction for 2-UFS vehicles differs from the directions used in 3-UFS vehicles. 
The &lt;CZS Sensor Bumper&gt; configuration is therefore not only used to configure the 3rd UFS, but also to change the sensing directions of all 3 UFS sensors accordingly.
Refer to CRS369_138, 196</t>
  </si>
  <si>
    <t>16.Nov.2020 Saynisch: China-variant moved from Low to High (3CSZ required)
CCB: 1146005
CR: 1151872</t>
  </si>
  <si>
    <t>CRS88_211</t>
  </si>
  <si>
    <t>1.2.2.0-4
CZS Sensor CTR</t>
  </si>
  <si>
    <t>CZC</t>
  </si>
  <si>
    <t xml:space="preserve">2020/Sep/30 Saynisch: 
CZS_Center is not required for customer, but because the interface is available we need to consider it for development. We need this function at least for the plant test. </t>
  </si>
  <si>
    <t>CRS88_311</t>
  </si>
  <si>
    <t>1.2.2.0-5
CZS Sensor CTR (only for plant testing)</t>
  </si>
  <si>
    <t>CRS88_144</t>
  </si>
  <si>
    <t xml:space="preserve">1.2.2.0-6
Location: 
UFSD - driver side or center for single upfont sensor (sedan type)
UFSP - passenger side
UFSC - bumber </t>
  </si>
  <si>
    <t>CRS88_145</t>
  </si>
  <si>
    <t>1.2.3  Side Sensor</t>
  </si>
  <si>
    <t>CRS88_213</t>
  </si>
  <si>
    <t>1.2.3.0-1
SID G Sensor (B Passenger)</t>
  </si>
  <si>
    <t>B_SIS_P</t>
  </si>
  <si>
    <t>CRS88_214</t>
  </si>
  <si>
    <t>1.2.3.0-2
SID G Sensor (B Driver)</t>
  </si>
  <si>
    <t>B_SIS_D</t>
  </si>
  <si>
    <t>CRS88_215</t>
  </si>
  <si>
    <t>1.2.3.0-3
SID G Sensor (C Passenger)</t>
  </si>
  <si>
    <t>C_SIS_P</t>
  </si>
  <si>
    <t xml:space="preserve">28.4.2021 Saynisch: 
J30A JP-2R changed from H2 to L2
J30A Q/A#103,#107
https://sites.inside-share2.bosch.com/sites/142488/Documents/PM/13_RFQs_Offers_Prices/J30RFQ/02_QA_Mazda/Gen7Large_J30A_RFQ_QA_list.xlsx?Web=1
</t>
  </si>
  <si>
    <t>CRS88_216</t>
  </si>
  <si>
    <t>1.2.3.0-4
SID G Sensor (C Driver)</t>
  </si>
  <si>
    <t>C_SIS_D</t>
  </si>
  <si>
    <t xml:space="preserve">M 
-
</t>
  </si>
  <si>
    <t>CRS88_217</t>
  </si>
  <si>
    <t>1.2.3.0-5
SIS Pressure Sensor (Passenger)</t>
  </si>
  <si>
    <t>P_SIS_P</t>
  </si>
  <si>
    <t>CRS88_218</t>
  </si>
  <si>
    <t>1.2.3.0-6
SIS Pressure Sensor (Driver)</t>
  </si>
  <si>
    <t>P_SIS_D</t>
  </si>
  <si>
    <t>CRS88_147</t>
  </si>
  <si>
    <t>1.2.4  Pedestrian Protection Sensors</t>
  </si>
  <si>
    <t>CRS88_148</t>
  </si>
  <si>
    <t>1.2.4.1  EPP Acceleration sensors</t>
  </si>
  <si>
    <t>CRS88_220</t>
  </si>
  <si>
    <t>1.2.4.1.0-1
DHS Sensor</t>
  </si>
  <si>
    <t>DHSRR</t>
  </si>
  <si>
    <t>CRS88_221</t>
  </si>
  <si>
    <t>1.2.4.1.0-2
DHS Sensor</t>
  </si>
  <si>
    <t>DHSRL</t>
  </si>
  <si>
    <t>CRS88_222</t>
  </si>
  <si>
    <t>1.2.4.1.0-3
DHS Sensor</t>
  </si>
  <si>
    <t>DHSCR</t>
  </si>
  <si>
    <t>CRS88_223</t>
  </si>
  <si>
    <t>1.2.4.1.0-4
DHS Sensor</t>
  </si>
  <si>
    <t>DHSCL</t>
  </si>
  <si>
    <t>CRS88_224</t>
  </si>
  <si>
    <t>1.2.4.1.0-5
DHS Sensor</t>
  </si>
  <si>
    <t>DHSLR</t>
  </si>
  <si>
    <t>CRS88_225</t>
  </si>
  <si>
    <t>1.2.4.1.0-6
DHS Sensor</t>
  </si>
  <si>
    <t>DHSLL</t>
  </si>
  <si>
    <t>CRS88_150</t>
  </si>
  <si>
    <t>1.2.4.1.0-7
EMC variant supports EPP</t>
  </si>
  <si>
    <t>CRS88_151</t>
  </si>
  <si>
    <t>1.2.4.2  EPP Pressure sensors</t>
  </si>
  <si>
    <t>CRS88_227</t>
  </si>
  <si>
    <t>1.2.4.2.0-1
DHS Pressure Tube Sensor</t>
  </si>
  <si>
    <t>PDHSR</t>
  </si>
  <si>
    <t>CRS88_228</t>
  </si>
  <si>
    <t>1.2.4.2.0-2
DHS Pressure Tube Sensor</t>
  </si>
  <si>
    <t>PDHSL</t>
  </si>
  <si>
    <t>CRS88_153</t>
  </si>
  <si>
    <t>1.3  Switches</t>
  </si>
  <si>
    <t>CRS88_377</t>
  </si>
  <si>
    <t>1.3.1  Switches on HW ports</t>
  </si>
  <si>
    <t>CRS88_230</t>
  </si>
  <si>
    <t>1.3.1.0-1
Connector Lock A (mech. SW)</t>
  </si>
  <si>
    <t>DBNA</t>
  </si>
  <si>
    <t>CRS88_231</t>
  </si>
  <si>
    <t>1.3.1.0-2
Connector Lock B (mech. SW)</t>
  </si>
  <si>
    <t>DBNB</t>
  </si>
  <si>
    <t>CRS88_232</t>
  </si>
  <si>
    <t>1.3.1.0-3
Connector Lock C (mech. SW)</t>
  </si>
  <si>
    <t>DBNC</t>
  </si>
  <si>
    <t>CRS88_233</t>
  </si>
  <si>
    <t>1.3.1.0-4
Seat Mat Sensor Passenger</t>
  </si>
  <si>
    <t>SMP</t>
  </si>
  <si>
    <t>CRS88_234</t>
  </si>
  <si>
    <t xml:space="preserve">1.3.1.0-5
Buckle Switch Passenger (mech. SW)
</t>
  </si>
  <si>
    <t>BKP</t>
  </si>
  <si>
    <t>CRS88_235</t>
  </si>
  <si>
    <t>1.3.1.0-6
Buckle Switch Driver  (mech. SW)
Note: see 245 for Driver Buckle-SW received via CAN</t>
  </si>
  <si>
    <t>BKD</t>
  </si>
  <si>
    <t>Orig:MC
Dev:-</t>
  </si>
  <si>
    <t xml:space="preserve">Orig:MC
Dev:-
</t>
  </si>
  <si>
    <t xml:space="preserve">2020/Sep/30 Saynisch: 
Project decision (CCB 1136748):
HW port will not be populated (keep J34)
2020/Sep/2, Kato: 
Buckle switch driver is considered for future use (HW development). In the current project the switch input is not used.
J30 Deviation list #28
https://inside-share-hosted-apps.bosch.com/DMS/GetDocumentService/Document.svc/GetDocumentURL?documentID=P12S142488-1599716605-448
PS-2500-00-01-045_Gen7Large_J30A_deviation.xlsx
</t>
  </si>
  <si>
    <t>CRS88_236</t>
  </si>
  <si>
    <t>1.3.1.0-7
Seat Position Sensor Passenger (Hall SW)</t>
  </si>
  <si>
    <t>SPP</t>
  </si>
  <si>
    <t>M
-</t>
  </si>
  <si>
    <t>3.3.2021 Saynisch: not used by any variant in latest spec. (see also J30 Deviation list #105)</t>
  </si>
  <si>
    <t>CRS88_237</t>
  </si>
  <si>
    <t>1.3.1.0-8
Seat Position Sensor Driver (Hall SW)</t>
  </si>
  <si>
    <t>SPD</t>
  </si>
  <si>
    <t xml:space="preserve">M
-
</t>
  </si>
  <si>
    <t>CRS88_238</t>
  </si>
  <si>
    <t>1.3.1.0-9
Seat Reclining Sensor Passenger (Hardwired)</t>
  </si>
  <si>
    <t>28.4.2021 Saynisch: 
J30A JP-2R changed from H2 to L2
J30A Q/A#103,#107
https://sites.inside-share2.bosch.com/sites/142488/Documents/PM/13_RFQs_Offers_Prices/J30RFQ/02_QA_Mazda/Gen7Large_J30A_RFQ_QA_list.xlsx?Web=1
2020/Sep/30 Saynisch: 
Project decision (CCB 1136748):
HW port will be populated only for High (keep J34), no SW support
2020/Sep/1 Kato:
J30 Deviation list #148
https://inside-share-hosted-apps.bosch.com/DMS/GetDocumentService/Document.svc/GetDocumentURL?documentID=P12S142488-1599716605-448
PS-2500-00-01-045_Gen7Large_J30A_deviation.xlsx</t>
  </si>
  <si>
    <t>CRS88_239</t>
  </si>
  <si>
    <t>1.3.1.0-10
Seat Reclining Sensor Driver (Hardwired)</t>
  </si>
  <si>
    <t>28.4.2021 Saynisch: 
J30A JP-2R changed from H2 to L2
J30A Q/A#103,#107
https://sites.inside-share2.bosch.com/sites/142488/Documents/PM/13_RFQs_Offers_Prices/J30RFQ/02_QA_Mazda/Gen7Large_J30A_RFQ_QA_list.xlsx?Web=1
2020/Sep/30 Saynisch: 
Project decision (CCB 1136748):
HW port will be populated only for High(keep J34), no SW support
2020/Sep/1 Kato:
J30 Deviation list #148
https://inside-share-hosted-apps.bosch.com/DMS/GetDocumentService/Document.svc/GetDocumentURL?documentID=P12S142488-1599716605-448
PS-2500-00-01-045_Gen7Large_J30A_deviation.xlsx</t>
  </si>
  <si>
    <t>CRS88_241</t>
  </si>
  <si>
    <t>1.3.1.0-11
Passenger Airbag Cutoff Switch (MANUAL SW, PON)</t>
  </si>
  <si>
    <t>PON</t>
  </si>
  <si>
    <t>2020/Sep/30 Saynisch: 
Project decision (CCB 1136748):
HW port will not be populated 
Customer QA #50
https://inside-share-hosted-apps.bosch.com/DMS/GetDocumentService/Document.svc/GetDocumentURL?documentID=P12S142488-1599716605-879
2020/Sep/1 Kato:
J30 Deviation list #97
https://inside-share-hosted-apps.bosch.com/DMS/GetDocumentService/Document.svc/GetDocumentURL?documentID=P12S142488-1599716605-448
PS-2500-00-01-045_Gen7Large_J30A_deviation.xlsx</t>
  </si>
  <si>
    <t>CRS88_376</t>
  </si>
  <si>
    <t>1.3.1.0-12
Passenger Airbag Cutoff Switch (MANUAL SW, POFF)</t>
  </si>
  <si>
    <t>POFF</t>
  </si>
  <si>
    <t>CRS88_378</t>
  </si>
  <si>
    <t>1.3.2  Switches on bus lines</t>
  </si>
  <si>
    <t>CRS88_454</t>
  </si>
  <si>
    <t>1.3.2.0-1
[BOSCH]   IMPORTANT HINT FOR SCIP CONFIGURATION
Currently a limitation in the SCIP tool requires that for Bus-switches also the corresponding HW switch must bes set to &lt;monitored&amp;configured&gt; eventhough the specification on hand shows only &lt;monitored&gt; or  &lt; - &gt; for the HW switch in chapter 1.2.1. 
(Chapter 1.2.1 and 1.2.2 try to reflect real situation in the vehicle. Constraints arising from SCIP tooling are not considered)
Info: Please find the 'OLE-Objects' tab for embedded objects.</t>
  </si>
  <si>
    <t>CRS88_240</t>
  </si>
  <si>
    <t>1.3.2.0-2
Passenger Airbag Cutoff Switch (AUTO SW, via k-line/OCS)</t>
  </si>
  <si>
    <t>2020/Sep/1 Kato:
J30 Deviation list #97, QA #2
https://inside-share-hosted-apps.bosch.com/DMS/GetDocumentService/Document.svc/GetDocumentURL?documentID=P12S142488-1599716605-448
PS-2500-00-01-045_Gen7Large_J30A_deviation.xlsx</t>
  </si>
  <si>
    <t>CRS88_316</t>
  </si>
  <si>
    <t>1.3.2.0-3
Buckle Switch Passenger (Hall SW, via K-line/OCS)
Note: requires CRS88_307</t>
  </si>
  <si>
    <t>CRS88_243</t>
  </si>
  <si>
    <t>1.3.2.0-4
Rear Seat Mat Sensor (via CAN bus 01)</t>
  </si>
  <si>
    <t xml:space="preserve"> -</t>
  </si>
  <si>
    <t xml:space="preserve">2020/Sep/30 Saynisch: 
not required.
Customer QA #46
https://inside-share-hosted-apps.bosch.com/DMS/GetDocumentService/Document.svc/GetDocumentURL?documentID=P12S142488-1599716605-879
2020/Sep/1 Kato:
A document was provided to customer, in order to reuse what we discussed the configration at J34 project.
https://inside-share-hosted-apps.bosch.com/DMS/GetDocumentService/Document.svc/GetDocumentURL?documentID=P12S142488-1599716605-452
Gen7L-RFQ_AirBagSys_rev03_20200225.xlsx
</t>
  </si>
  <si>
    <t>CRS88_244</t>
  </si>
  <si>
    <t>1.3.2.0-5
Buckle Switch Rear Seat (mech. SW, via CAN bus 01)
Drv/Pass.</t>
  </si>
  <si>
    <t xml:space="preserve">2020/Sep/30 Saynisch: 
not required.
Customer QA #46
https://inside-share-hosted-apps.bosch.com/DMS/GetDocumentService/Document.svc/GetDocumentURL?documentID=P12S142488-1599716605-879
</t>
  </si>
  <si>
    <t>CRS88_245</t>
  </si>
  <si>
    <t>1.3.2.0-6
Buckle Switch Driver (mech. SW, via CAN bus 01)
Note: see 235 for Driver Buckle-SW via HW port</t>
  </si>
  <si>
    <t>Orig:-
Dev:O</t>
  </si>
  <si>
    <t xml:space="preserve">Orig:-
Dev:O
</t>
  </si>
  <si>
    <t>2020/Sep/1 Kato:
J30 Deviation list #28
https://inside-share-hosted-apps.bosch.com/DMS/GetDocumentService/Document.svc/GetDocumentURL?documentID=P12S142488-1599716605-448
PS-2500-00-01-045_Gen7Large_J30A_deviation.xlsx</t>
  </si>
  <si>
    <t>CRS88_157</t>
  </si>
  <si>
    <t>1.4  Deployment Devices</t>
  </si>
  <si>
    <t>CRS88_158</t>
  </si>
  <si>
    <t>1.4.1  Squib Interfaces</t>
  </si>
  <si>
    <t>CRS88_248</t>
  </si>
  <si>
    <t>1.4.1.0-1
Number of Firing Loops (actual / max)</t>
  </si>
  <si>
    <t>11/23</t>
  </si>
  <si>
    <t>9/23
9/11</t>
  </si>
  <si>
    <t>14/23</t>
  </si>
  <si>
    <t>9/11
9/23</t>
  </si>
  <si>
    <t>9/23</t>
  </si>
  <si>
    <t xml:space="preserve">9/11
</t>
  </si>
  <si>
    <t>9/11</t>
  </si>
  <si>
    <t>11/23  
11/11</t>
  </si>
  <si>
    <t xml:space="preserve">28.4.2021 Saynisch: 
J30A JP-2R changed from H2 to L2
J30A Q/A#103,#107
https://sites.inside-share2.bosch.com/sites/142488/Documents/PM/13_RFQs_Offers_Prices/J30RFQ/02_QA_Mazda/Gen7Large_J30A_RFQ_QA_list.xlsx?Web=1
04.11.2021 Laaser: Correction - H2 variants have max. 23 loops, L2 variants have max. 11 loops.
</t>
  </si>
  <si>
    <t>CRS88_160</t>
  </si>
  <si>
    <t>1.4.2  Front Airbag</t>
  </si>
  <si>
    <t>CRS88_250</t>
  </si>
  <si>
    <t>1.4.2.0-1
Driver Front Airbag #1</t>
  </si>
  <si>
    <t>FID1_F</t>
  </si>
  <si>
    <t>CRS88_251</t>
  </si>
  <si>
    <t>1.4.2.0-2
Passenger Front Airbag #1</t>
  </si>
  <si>
    <t>FIP1_F</t>
  </si>
  <si>
    <t>CRS88_252</t>
  </si>
  <si>
    <t>1.4.2.0-3
Driver Front Airbag #2</t>
  </si>
  <si>
    <t>FID2_F</t>
  </si>
  <si>
    <t>CRS88_253</t>
  </si>
  <si>
    <t>1.4.2.0-4
Passenger Front Airbag #2</t>
  </si>
  <si>
    <t>FIP2_F</t>
  </si>
  <si>
    <t>CRS88_254</t>
  </si>
  <si>
    <t>1.4.2.0-5
Driver Adaptive Load Limiter Front</t>
  </si>
  <si>
    <t>APID_F</t>
  </si>
  <si>
    <t xml:space="preserve">-
</t>
  </si>
  <si>
    <t xml:space="preserve">27.4.2022 Arun:
Even though this squib line is populated in PCB, the related faults are rejected in the requirement by Mazda -&gt; hence the squib shall not be monitored.
Refer CRS359(469 - 474)
28.4.2021 Saynisch: 
J30A JP-2R changed from H2 to L2
J30A Q/A#103,#107
https://sites.inside-share2.bosch.com/sites/142488/Documents/PM/13_RFQs_Offers_Prices/J30RFQ/02_QA_Mazda/Gen7Large_J30A_RFQ_QA_list.xlsx?Web=1
</t>
  </si>
  <si>
    <t>CRS88_255</t>
  </si>
  <si>
    <t>1.4.2.0-6
Passenger Adaptive Load Limiter Front</t>
  </si>
  <si>
    <t>APIP_F</t>
  </si>
  <si>
    <t xml:space="preserve">27.4.2022 Arun:
Even though this squib line is populated in PCB, the related faults are rejected in the requirement by Mazda -&gt; hence the squib shall not be monitored.
Refer CRS359(475 - 480)
28.4.2021 Saynisch: 
J30A JP-2R changed from H2 to L2
J30A Q/A#103,#107
https://sites.inside-share2.bosch.com/sites/142488/Documents/PM/13_RFQs_Offers_Prices/J30RFQ/02_QA_Mazda/Gen7Large_J30A_RFQ_QA_list.xlsx?Web=1
</t>
  </si>
  <si>
    <t>CRS88_256</t>
  </si>
  <si>
    <t>1.4.2.0-7
Driver Belt Pretensioner Front</t>
  </si>
  <si>
    <t>PID_F</t>
  </si>
  <si>
    <t>CRS88_257</t>
  </si>
  <si>
    <t>1.4.2.0-8
Passenger Belt Pretensioner Front</t>
  </si>
  <si>
    <t>PIP_F</t>
  </si>
  <si>
    <t>CRS88_258</t>
  </si>
  <si>
    <t>1.4.2.0-9
Driver knee airbag</t>
  </si>
  <si>
    <t>KID_F</t>
  </si>
  <si>
    <t>CRS88_259</t>
  </si>
  <si>
    <t>1.4.2.0-10
Passenger knee airbag</t>
  </si>
  <si>
    <t>KIP_F</t>
  </si>
  <si>
    <t>CRS88_260</t>
  </si>
  <si>
    <t>1.4.2.0-11
Front Near Side Airbag Driver</t>
  </si>
  <si>
    <t>SID_F</t>
  </si>
  <si>
    <t>CRS88_261</t>
  </si>
  <si>
    <t>1.4.2.0-12
Front Near Side Airbag Passenger</t>
  </si>
  <si>
    <t>SIP_F</t>
  </si>
  <si>
    <t>CRS88_166</t>
  </si>
  <si>
    <t>1.4.3  Rear Airbag</t>
  </si>
  <si>
    <t>CRS88_263</t>
  </si>
  <si>
    <t>1.4.3.0-1
Rear Seat Front Airbag Driver (NO 1 SIDE)</t>
  </si>
  <si>
    <t>FID_R</t>
  </si>
  <si>
    <t xml:space="preserve">27.4.2022 Arun:
Even though this squib line is populated in PCB, the related faults are rejected in the requirement by Mazda -&gt; hence the squib shall not be monitored.
Refer CRS359(691 - 696)
</t>
  </si>
  <si>
    <t>CRS88_264</t>
  </si>
  <si>
    <t>1.4.3.0-2
Rear Seat Front Airbag Passenger (NO 1 SIDE)</t>
  </si>
  <si>
    <t>FIP_R</t>
  </si>
  <si>
    <t xml:space="preserve">27.4.2022 Arun:
Even though this squib line is populated in PCB, the related faults are rejected in the requirement by Mazda -&gt; hence the squib shall not be monitored.
Refer CRS359(698 - 703)
</t>
  </si>
  <si>
    <t>CRS88_265</t>
  </si>
  <si>
    <t>1.4.3.0-3
Driver Belt Pretensioner Rear</t>
  </si>
  <si>
    <t>PID_R</t>
  </si>
  <si>
    <t>CRS88_266</t>
  </si>
  <si>
    <t>1.4.3.0-4
Passenger Belt Pretensioner Rear</t>
  </si>
  <si>
    <t>PIP_R</t>
  </si>
  <si>
    <t>CRS88_267</t>
  </si>
  <si>
    <t>1.4.3.0-5
Driver Adaptive Load Limiter Rear</t>
  </si>
  <si>
    <t>APID_R</t>
  </si>
  <si>
    <t xml:space="preserve">27.4.2022 Arun:
Even though this squib line is populated in PCB, the related faults are rejected in the requirement by Mazda -&gt; hence the squib shall not be monitored.
Refer CRS359(679 - 684)
28.4.2021 Saynisch: 
J30A JP-2R changed from H2 to L2
J30A Q/A#103,#107
https://sites.inside-share2.bosch.com/sites/142488/Documents/PM/13_RFQs_Offers_Prices/J30RFQ/02_QA_Mazda/Gen7Large_J30A_RFQ_QA_list.xlsx?Web=1
</t>
  </si>
  <si>
    <t>CRS88_268</t>
  </si>
  <si>
    <t>1.4.3.0-6
Passenger Adaptive Load Limiter Rear</t>
  </si>
  <si>
    <t>APIP_R</t>
  </si>
  <si>
    <t xml:space="preserve">27.4.2022 Arun:
Even though this squib line is populated in PCB, the related faults are rejected in the requirement by Mazda -&gt; hence the squib shall not be monitored.
Refer CRS359(685 - 690)
28.4.2021 Saynisch: 
J30A JP-2R changed from H2 to L2
J30A Q/A#103,#107
https://sites.inside-share2.bosch.com/sites/142488/Documents/PM/13_RFQs_Offers_Prices/J30RFQ/02_QA_Mazda/Gen7Large_J30A_RFQ_QA_list.xlsx?Web=1
</t>
  </si>
  <si>
    <t>CRS88_269</t>
  </si>
  <si>
    <t>1.4.3.0-7
Rear Near Side Airbag Driver</t>
  </si>
  <si>
    <t>SID_R</t>
  </si>
  <si>
    <t>CRS88_270</t>
  </si>
  <si>
    <t>1.4.3.0-8
Rear Near Side Airbag Passenger</t>
  </si>
  <si>
    <t>SIP_R</t>
  </si>
  <si>
    <t>CRS88_170</t>
  </si>
  <si>
    <t>1.4.4  Others</t>
  </si>
  <si>
    <t>CRS88_272</t>
  </si>
  <si>
    <t>1.4.4.0-1
Driver side curtain Front</t>
  </si>
  <si>
    <t>CID_F</t>
  </si>
  <si>
    <t>CRS88_273</t>
  </si>
  <si>
    <t>1.4.4.0-2
Passenger side curtain Front</t>
  </si>
  <si>
    <t>CIP_F</t>
  </si>
  <si>
    <t>CRS88_274</t>
  </si>
  <si>
    <t>1.4.4.0-3
Far side airbag Driver</t>
  </si>
  <si>
    <t>FSID_F</t>
  </si>
  <si>
    <t>CRS88_275</t>
  </si>
  <si>
    <t>1.4.4.0-4
Seat Cushion Airbag Driver [J30: not required]</t>
  </si>
  <si>
    <t>CSID_F</t>
  </si>
  <si>
    <t>CRS88_276</t>
  </si>
  <si>
    <t>1.4.4.0-5
Seat Cushion Airbag Passenger  [J30: not required]</t>
  </si>
  <si>
    <t>CSIP_F</t>
  </si>
  <si>
    <t>CRS88_173</t>
  </si>
  <si>
    <t>1.4.5  Pedestrian Protection [J30: not required]</t>
  </si>
  <si>
    <t>CRS88_278</t>
  </si>
  <si>
    <t>1.4.5.0-1
Deployable hood actuator left [J30: not required]</t>
  </si>
  <si>
    <t>ACTL</t>
  </si>
  <si>
    <t>CRS88_279</t>
  </si>
  <si>
    <t>1.4.5.0-2
Deployable hood actuator right [J30: not required]</t>
  </si>
  <si>
    <t>ACTR</t>
  </si>
  <si>
    <t>CRS88_280</t>
  </si>
  <si>
    <t>1.4.5.0-3
Pedestrian airbag left [J30: not required]</t>
  </si>
  <si>
    <t>PEDL</t>
  </si>
  <si>
    <t>CRS88_281</t>
  </si>
  <si>
    <t>1.4.5.0-4
Pedestrian airbag right [J30: not required]</t>
  </si>
  <si>
    <t>PEDR</t>
  </si>
  <si>
    <t>CRS88_176</t>
  </si>
  <si>
    <t>1.5  Crash Output</t>
  </si>
  <si>
    <t>CRS88_379</t>
  </si>
  <si>
    <t>1.5.1  Crash Output hardwired</t>
  </si>
  <si>
    <t>CRS88_285</t>
  </si>
  <si>
    <t xml:space="preserve">1.5.1.0-1
DOOR Unlock / High Voltage Cut System (AIO) 
</t>
  </si>
  <si>
    <t>ENS_DOOR</t>
  </si>
  <si>
    <t>2020/Oct/3 Saynisch:
QA list. #54. 
https://sites.inside-share2.bosch.com/sites/142488/Documents/PM/13_RFQs_Offers_Prices/J30RFQ/02_QA_Mazda/Gen7Large_J30A_RFQ_QA_list.xlsx?Web=1</t>
  </si>
  <si>
    <t>CRS88_286</t>
  </si>
  <si>
    <t>1.5.1.0-2
Emergency Call (AIO)</t>
  </si>
  <si>
    <t>ENS_EMERGENCY</t>
  </si>
  <si>
    <t>MC
-</t>
  </si>
  <si>
    <t>28.4.2021 Saynisch: 
J30A JP-2R changed from H2 to L2
J30A Q/A#103,#107
https://sites.inside-share2.bosch.com/sites/142488/Documents/PM/13_RFQs_Offers_Prices/J30RFQ/02_QA_Mazda/Gen7Large_J30A_RFQ_QA_list.xlsx?Web=1
- J30A JP-2row: swapped with 288</t>
  </si>
  <si>
    <t>CRS88_284</t>
  </si>
  <si>
    <t>1.5.1.0-3
High Voltage Cut System (AIO)</t>
  </si>
  <si>
    <t>ENS_HIGHVOLT</t>
  </si>
  <si>
    <t xml:space="preserve"> -
</t>
  </si>
  <si>
    <t>CRS88_312</t>
  </si>
  <si>
    <t>1.5.1.0-4
DOOR Unlock / High Voltage Cut System (discrete driver)</t>
  </si>
  <si>
    <t xml:space="preserve">ENS_DOOR
</t>
  </si>
  <si>
    <t>CRS88_288</t>
  </si>
  <si>
    <t xml:space="preserve">1.5.1.0-5
Emergency Call (discrete driver)
</t>
  </si>
  <si>
    <t>- 
MC</t>
  </si>
  <si>
    <t>28.4.2021 Saynisch: 
J30A JP-2R changed from H2 to L2
J30A Q/A#103,#107
https://sites.inside-share2.bosch.com/sites/142488/Documents/PM/13_RFQs_Offers_Prices/J30RFQ/02_QA_Mazda/Gen7Large_J30A_RFQ_QA_list.xlsx?Web=1
- J30A JP-2row: swapped with 286</t>
  </si>
  <si>
    <t>CRS88_287</t>
  </si>
  <si>
    <t>1.5.1.0-6
High Voltage Cut System (discrete driver)</t>
  </si>
  <si>
    <t xml:space="preserve">Orig:MC
Dev: -
</t>
  </si>
  <si>
    <t>CRS88_380</t>
  </si>
  <si>
    <t>1.5.2  Crash Output via CAN</t>
  </si>
  <si>
    <t>CRS88_283</t>
  </si>
  <si>
    <t>1.5.2.0-1
AACN Advanced Automatic 
Collision Notification (CAN)</t>
  </si>
  <si>
    <t>AACN</t>
  </si>
  <si>
    <t xml:space="preserve">2020/Sep/9 Saynisch:
QA list. #31. 
https://inside-share-hosted-apps.bosch.com/DMS/GetDocumentService/Document.svc/GetDocumentURL?documentID=P12S142488-1599716605-879 
</t>
  </si>
  <si>
    <t>CRS88_383</t>
  </si>
  <si>
    <t>1.5.2.0-2
DOOR Unlock System (CAN)</t>
  </si>
  <si>
    <t>CRS88_384</t>
  </si>
  <si>
    <t>1.5.2.0-3
Emergency Call (CAN)</t>
  </si>
  <si>
    <t>-O</t>
  </si>
  <si>
    <t>CRS88_385</t>
  </si>
  <si>
    <t>1.5.2.0-4
High Voltage Cut System (CAN)</t>
  </si>
  <si>
    <t>2020/Nov/13 Saynisch:
(Ptedt01199277 review finding)
This signal is not defined in CAN DB and not applicable to J30.</t>
  </si>
  <si>
    <t>CRS88_178</t>
  </si>
  <si>
    <t>1.6  Disposal</t>
  </si>
  <si>
    <t>CRS88_179</t>
  </si>
  <si>
    <t xml:space="preserve">1.6.0-1
All target variants shall support disposal function ACL. </t>
  </si>
  <si>
    <t>CRS88_290</t>
  </si>
  <si>
    <t>1.6.0-2
Disposal (ACEA/ISO) (AIO)</t>
  </si>
  <si>
    <t>CRS88_181</t>
  </si>
  <si>
    <t>2  Communication Interfaces</t>
  </si>
  <si>
    <t>CRS88_182</t>
  </si>
  <si>
    <t>2.1  CAN</t>
  </si>
  <si>
    <t>CRS88_183</t>
  </si>
  <si>
    <t>2.1.0-1
All variants shall support 1 HS-CAN channel. 
The hardware shall support 2 CAN channels.</t>
  </si>
  <si>
    <t>O 
-</t>
  </si>
  <si>
    <t>CRS88_188</t>
  </si>
  <si>
    <t>3  SW/Algo Features</t>
  </si>
  <si>
    <t>CRS88_189</t>
  </si>
  <si>
    <t>3.1  Features</t>
  </si>
  <si>
    <t>CRS88_292</t>
  </si>
  <si>
    <t>3.1.0-1
DHS function [J30: not required]</t>
  </si>
  <si>
    <t>DHS</t>
  </si>
  <si>
    <t>CRS88_293</t>
  </si>
  <si>
    <t>3.1.0-2
DSC function (Public CAN, CAN BUS 01)</t>
  </si>
  <si>
    <t>DSC</t>
  </si>
  <si>
    <t>CRS88_373</t>
  </si>
  <si>
    <t>3.1.0-3
Crash output on CAN
Post crash safety system (Public CAN, CAN BUS 01)</t>
  </si>
  <si>
    <t>CRS88_374</t>
  </si>
  <si>
    <t>3.1.0-4
Active Safety - 
Precrash notification (Public CAN)</t>
  </si>
  <si>
    <t>2021/July/6 Saynisch: Spec v07, ACTIVE SAFETY removed for J30X,J30K and J30S
2020/Sep/1 Kato:
J30 Deviation list #43
https://inside-share-hosted-apps.bosch.com/DMS/GetDocumentService/Document.svc/GetDocumentURL?documentID=P12S142488-1599716605-448
PS-2500-00-01-045_Gen7Large_J30A_deviation.xlsx</t>
  </si>
  <si>
    <t>CRS88_294</t>
  </si>
  <si>
    <t>3.1.0-5
Rollover function</t>
  </si>
  <si>
    <t>2021/10/08 Laaser: Rollover is not needed for J30S CHI 3ROW, see
https://sites.inside-share2.bosch.com/sites/142488/Documents/BM-00058317_J30S_AB12/C_Communication/A_Customer/A_Introduction/MA_J30S_CA001_introduction_01Oct2021.pptx?Web=1
Set it to "-" for this variant.</t>
  </si>
  <si>
    <t>CRS88_202</t>
  </si>
  <si>
    <t>3.1.0-6
Rollover function for Russia market shall support dynamic rollover and static rollover</t>
  </si>
  <si>
    <t>2020/Sep/1 Kato:
J30 Deviation list #25
https://inside-share-hosted-apps.bosch.com/DMS/GetDocumentService/Document.svc/GetDocumentURL?documentID=P12S142488-1599716605-448
PS-2500-00-01-045_Gen7Large_J30A_deviation.xlsx</t>
  </si>
  <si>
    <t>CRS88_441</t>
  </si>
  <si>
    <t>3.1.0-7
EDR(Part 563) CHI-EDRn</t>
  </si>
  <si>
    <t>CRS88_191</t>
  </si>
  <si>
    <t>3.2  LHD/RHD</t>
  </si>
  <si>
    <t>CRS88_296</t>
  </si>
  <si>
    <t>3.2.0-1
Left Hand Driving</t>
  </si>
  <si>
    <t>CRS88_297</t>
  </si>
  <si>
    <t>3.2.0-2
Right Hand Driving</t>
  </si>
  <si>
    <t>CRS88_193</t>
  </si>
  <si>
    <t>3.3  Warning Indicators</t>
  </si>
  <si>
    <t>CRS88_299</t>
  </si>
  <si>
    <t>3.3.0-1
Seat Belt WI Rear Seat [J30: not required]</t>
  </si>
  <si>
    <t>CRS88_300</t>
  </si>
  <si>
    <t>3.3.0-2
Seat Belt WI Passenger (via CAN bus 01)</t>
  </si>
  <si>
    <t>CRS88_301</t>
  </si>
  <si>
    <t>3.3.0-3
Seat Belt WI Driver (via CAN bus 01)</t>
  </si>
  <si>
    <t>Orig: O
Dev: -</t>
  </si>
  <si>
    <t xml:space="preserve">Orig: O
Dev: -
</t>
  </si>
  <si>
    <t>2020/Sep/30 Saynisch: 
not required.
Customer QA #46
https://inside-share-hosted-apps.bosch.com/DMS/GetDocumentService/Document.svc/GetDocumentURL?documentID=P12S142488-1599716605-879
2020/Sep/1 Kato:
A document was provided to customer, in order to reuse what we discussed the configration at J34 project.
https://inside-share-hosted-apps.bosch.com/DMS/GetDocumentService/Document.svc/GetDocumentURL?documentID=P12S142488-1599716605-452
Gen7L-RFQ_AirBagSys_rev03_20200225.xlsx</t>
  </si>
  <si>
    <t>CRS88_195</t>
  </si>
  <si>
    <t xml:space="preserve">3.3.0-4
The Rear SAS (not AB ECU) checks the status of the rear buckle switch. The WI is controlled from rear SAS. Rear buckle swich information received via CAN for EDR. </t>
  </si>
  <si>
    <t xml:space="preserve">2020/Sep/9 Saynisch:
J30 CAN DB not available. 
Added to customer QA
</t>
  </si>
  <si>
    <t>CRS88_303</t>
  </si>
  <si>
    <t>3.3.0-5
Passenger AB On Indicator (via CAN bus 01)</t>
  </si>
  <si>
    <t>CRS88_304</t>
  </si>
  <si>
    <t>3.3.0-6
Passenger AB Off Indicator (via CAN bus 01)</t>
  </si>
  <si>
    <t>CRS88_197</t>
  </si>
  <si>
    <t>3.4  OCS</t>
  </si>
  <si>
    <t>CRS88_306</t>
  </si>
  <si>
    <t>3.4.0-1
Capacitive Seat Weight Sensor (via CAN bus 01) [J30: not required]</t>
  </si>
  <si>
    <t>CRS88_307</t>
  </si>
  <si>
    <t>3.4.0-2
OCS Seat Weight Sensor (via K-Line)
see CRS88 316</t>
  </si>
  <si>
    <t>CRS88_204</t>
  </si>
  <si>
    <t>3.4-1
In case of a watchdog fault the system shall reset (see MES_CS100A, chapter 4.2 security assurance of programs).
Note: handled in SCIP. Valid for all variants.</t>
  </si>
  <si>
    <t>Requirement source: MES_CS100A, chapter 4.2</t>
  </si>
  <si>
    <t>CRS88_199</t>
  </si>
  <si>
    <t>4  Market Share</t>
  </si>
  <si>
    <t>CRS88_447</t>
  </si>
  <si>
    <t>4.0-1
Markets (Related SYC vdm files see ID 461):
Info: Please find the 'OLE-Objects' tab for embedded objects.</t>
  </si>
  <si>
    <t>CRS88_463</t>
  </si>
  <si>
    <t>4.0-2
Markets (Related SYC vdm files see ID 461):
Info: Please find the 'OLE-Objects' tab for embedded objects.</t>
  </si>
  <si>
    <t>CRS88_200</t>
  </si>
  <si>
    <t xml:space="preserve">4.0-3
Market Group	Countries	Bosch Name	GNR	EU	CHI
GNRL;RHD	Thailand	-	-	-	-
 	GNRL; RHD	-	-	-	-
CHINA	China	-	-	-	O
GNRL;LHD	Turkey	-	-	-	-
 	Israel	-	-	O	-
 	Russia	-	-	-	-
 	GNRL; LHD	-	-	-	-
AUSTRALIA	Australia	-	-	-	-
EUL	Euro; LHD	-	-	O	-
UK	Euro; RHD	-	-	-	-
USA/CAN	Mexico	-	O	-	O
 	USA/CANA	-	-	-	-
</t>
  </si>
  <si>
    <t xml:space="preserve"> *** EOL ***</t>
  </si>
  <si>
    <t xml:space="preserve">! INSERT NEW ROWS ONLY ABOVE ! </t>
  </si>
  <si>
    <t>SYC</t>
  </si>
  <si>
    <t>ALGO info</t>
  </si>
  <si>
    <t>* Same COMess340and33E</t>
  </si>
  <si>
    <t>* No CRS</t>
  </si>
  <si>
    <t>Byte</t>
  </si>
  <si>
    <t>Name</t>
  </si>
  <si>
    <t>EOL default CFG</t>
  </si>
  <si>
    <t>* if only UFSD is configured</t>
  </si>
  <si>
    <t>* if both UFSD &amp; UFSP are configured</t>
  </si>
  <si>
    <t>* Any value, because the reaction is same</t>
  </si>
  <si>
    <t>Project Name in CRS88 :</t>
  </si>
  <si>
    <t>Lookup column number</t>
  </si>
  <si>
    <t>HVCut</t>
  </si>
  <si>
    <t>Lookup Device Name</t>
  </si>
  <si>
    <t>CRS ID</t>
  </si>
  <si>
    <t/>
  </si>
  <si>
    <t>Configurarion in CRS</t>
  </si>
  <si>
    <t>* Get info from Dev</t>
  </si>
  <si>
    <t>J34X_High</t>
  </si>
  <si>
    <t>J34X_Low</t>
  </si>
  <si>
    <t>J30S_High</t>
  </si>
  <si>
    <t>J30S_Russ</t>
  </si>
  <si>
    <t>* Definition 0/1 is mention in EOL SRS</t>
  </si>
  <si>
    <t>Gen7L_AirBagSys - SystemVariantConfiguration</t>
  </si>
  <si>
    <t>J34X_L1_GenL</t>
  </si>
  <si>
    <t>J30X_H2_Mex_2Row</t>
  </si>
  <si>
    <t xml:space="preserve">0-1 Reference
The Customer Requirement Specification is created from the original customer document.
Document Name: CRS88_SystemVariantConfiguration
Document Version: 13
Document Description: SKR9P66853(sheet: SHT7 + Variant)
Project: J30
Responsible: Laaser Dirk
Please use view Cust_Variant_View3 to see all customer configuration variants (no internal variants) ordered same as in the original customer document.
</t>
  </si>
  <si>
    <t xml:space="preserve">0-2 Backup of view ReqMgr_view_all_attributes2_CRS88
 </t>
  </si>
  <si>
    <t>1 External Components, Project Data</t>
  </si>
  <si>
    <t>1.1 Project Data</t>
  </si>
  <si>
    <t>1.1.0-1 The attribute SysTest is set to "not relevant" because the configuration is covered by SCIP. The SCIP configuration is system test relevant.</t>
  </si>
  <si>
    <t>1.1.0-2 O:    equipped
-:      not equipped
NM: Not Monitored (No HW support or HW not monitored)
M:    Monitored (HW support)
MC: Monitored &amp; Configured (HW support)
Orig: Original configuration according to customer spec. (for tracebility)
Dev: Configuration based on deviation (valid for project, SYC, ..)</t>
  </si>
  <si>
    <t xml:space="preserve">1.1.0-3 Naming convention for HW variants: 
CG904 + CG903: VHx [J30: not used]
CG903 + CG903: Hx
CG903 + CG902: Mx [J30: not used]
CG903: Lx
Different population variants using different number for x. 
Naming convention for system configurations: 
J30_H2           	project is J30, H2 is the hardware High variant 2
└─ H2_EMC       	used for Bosch EMC testing during development
└─ H2_Plant      	used for Bosch plant testing, max HW support 
└─ H2_Cust 	used for Customer target/delivery, to be configured by EOL 
Note: for definition and scope of the HW variants, refer to HRS_HW_Configuration_Mazda ( HW_Configuration_927)
</t>
  </si>
  <si>
    <t>1.1.0-4 Customer Vehicle Project Name</t>
  </si>
  <si>
    <t xml:space="preserve">1.1.0-5 SYC VDM Filename
See also:
https://inside-share-hosted-apps.bosch.com/DMS/GetDocumentService/Document.svc/GetDocumentURL?documentID=P12S142488-1599716605-4264
</t>
  </si>
  <si>
    <t>SYC_Mazda_Gen7_J34X_L1.vdm</t>
  </si>
  <si>
    <t>SYC_Mazda_Gen7_J30X_H2_2UFS_NoRO.vdm</t>
  </si>
  <si>
    <t>1.1.0-6 Timeline
(Timeline dictates which target variant configuration is to be created for which release)</t>
  </si>
  <si>
    <t>1.2 Peripheral Sensor Configuration</t>
  </si>
  <si>
    <t>1.2.1 Peripheral Sensor Interfaces</t>
  </si>
  <si>
    <t>1.2.1.0-1 Number of PAS Interfaces</t>
  </si>
  <si>
    <t xml:space="preserve">1.2.2 Upfront Sensor </t>
  </si>
  <si>
    <t>1.2.2.0-1 CZS Sensor Driver</t>
  </si>
  <si>
    <t>1.2.2.0-2 CZS Sensor Passenger</t>
  </si>
  <si>
    <t>1.2.2.0-3 CZS Sensor Bumper</t>
  </si>
  <si>
    <r>
      <t xml:space="preserve">M </t>
    </r>
    <r>
      <rPr>
        <sz val="10"/>
        <color theme="1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-</t>
    </r>
  </si>
  <si>
    <t>1.2.2.0-3.0-1 Sensing direction for 3-UFS sensor configurations:
The sensing direction for 2-UFS vehicles differs from the directions used in 3-UFS vehicles. 
The &lt;CZS Sensor Bumper&gt; configuration is therefore not only used to configure the 3rd UFS, but also to change the sensing directions of all 3 UFS sensors accordingly.
Refer to CRS369_138, 196</t>
  </si>
  <si>
    <t>1.2.2.0-4 CZS Sensor CTR</t>
  </si>
  <si>
    <t>1.2.2.0-5 CZS Sensor CTR (only for plant testing)</t>
  </si>
  <si>
    <r>
      <t>M</t>
    </r>
    <r>
      <rPr>
        <sz val="10"/>
        <color theme="1"/>
        <rFont val="Arial"/>
        <family val="2"/>
      </rPr>
      <t xml:space="preserve">
-</t>
    </r>
  </si>
  <si>
    <t xml:space="preserve">1.2.2.0-6 Location: 
UFSD - driver side or center for single upfont sensor (sedan type)
UFSP - passenger side
UFSC - bumber </t>
  </si>
  <si>
    <t>1.2.3 Side Sensor</t>
  </si>
  <si>
    <t>1.2.3.0-1 SID G Sensor (B Passenger)</t>
  </si>
  <si>
    <t>1.2.3.0-2 SID G Sensor (B Driver)</t>
  </si>
  <si>
    <t>1.2.3.0-3 SID G Sensor (C Passenger)</t>
  </si>
  <si>
    <t>1.2.3.0-4 SID G Sensor (C Driver)</t>
  </si>
  <si>
    <r>
      <t xml:space="preserve">M </t>
    </r>
    <r>
      <rPr>
        <sz val="10"/>
        <color theme="1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
</t>
    </r>
  </si>
  <si>
    <t>1.2.3.0-5 SIS Pressure Sensor (Passenger)</t>
  </si>
  <si>
    <t>1.2.3.0-6 SIS Pressure Sensor (Driver)</t>
  </si>
  <si>
    <t>1.2.4 Pedestrian Protection Sensors</t>
  </si>
  <si>
    <t>1.2.4.1 EPP Acceleration sensors</t>
  </si>
  <si>
    <r>
      <t xml:space="preserve">1.2.4.1.0-1 </t>
    </r>
    <r>
      <rPr>
        <strike/>
        <sz val="10"/>
        <color theme="1"/>
        <rFont val="Arial"/>
        <family val="2"/>
      </rPr>
      <t>DHS Sensor</t>
    </r>
  </si>
  <si>
    <r>
      <t xml:space="preserve">1.2.4.1.0-2 </t>
    </r>
    <r>
      <rPr>
        <strike/>
        <sz val="10"/>
        <color theme="1"/>
        <rFont val="Arial"/>
        <family val="2"/>
      </rPr>
      <t>DHS Sensor</t>
    </r>
  </si>
  <si>
    <r>
      <t xml:space="preserve">1.2.4.1.0-3 </t>
    </r>
    <r>
      <rPr>
        <strike/>
        <sz val="10"/>
        <color theme="1"/>
        <rFont val="Arial"/>
        <family val="2"/>
      </rPr>
      <t>DHS Sensor</t>
    </r>
  </si>
  <si>
    <r>
      <t xml:space="preserve">1.2.4.1.0-4 </t>
    </r>
    <r>
      <rPr>
        <strike/>
        <sz val="10"/>
        <color theme="1"/>
        <rFont val="Arial"/>
        <family val="2"/>
      </rPr>
      <t>DHS Sensor</t>
    </r>
  </si>
  <si>
    <r>
      <t xml:space="preserve">1.2.4.1.0-5 </t>
    </r>
    <r>
      <rPr>
        <strike/>
        <sz val="10"/>
        <color theme="1"/>
        <rFont val="Arial"/>
        <family val="2"/>
      </rPr>
      <t>DHS Sensor</t>
    </r>
  </si>
  <si>
    <r>
      <t xml:space="preserve">1.2.4.1.0-6 </t>
    </r>
    <r>
      <rPr>
        <strike/>
        <sz val="10"/>
        <color theme="1"/>
        <rFont val="Arial"/>
        <family val="2"/>
      </rPr>
      <t>DHS Sensor</t>
    </r>
  </si>
  <si>
    <t>1.2.4.1.0-7 EMC variant supports EPP</t>
  </si>
  <si>
    <t>1.2.4.2 EPP Pressure sensors</t>
  </si>
  <si>
    <r>
      <t xml:space="preserve">1.2.4.2.0-1 </t>
    </r>
    <r>
      <rPr>
        <strike/>
        <sz val="10"/>
        <color theme="1"/>
        <rFont val="Arial"/>
        <family val="2"/>
      </rPr>
      <t>DHS Pressure Tube Sensor</t>
    </r>
  </si>
  <si>
    <r>
      <t xml:space="preserve">1.2.4.2.0-2 </t>
    </r>
    <r>
      <rPr>
        <strike/>
        <sz val="10"/>
        <color theme="1"/>
        <rFont val="Arial"/>
        <family val="2"/>
      </rPr>
      <t>DHS Pressure Tube Sensor</t>
    </r>
  </si>
  <si>
    <t>1.3 Switches</t>
  </si>
  <si>
    <t>1.3.1 Switches on HW ports</t>
  </si>
  <si>
    <t>1.3.1.0-1 Connector Lock A (mech. SW)</t>
  </si>
  <si>
    <t>1.3.1.0-2 Connector Lock B (mech. SW)</t>
  </si>
  <si>
    <t>1.3.1.0-3 Connector Lock C (mech. SW)</t>
  </si>
  <si>
    <t>1.3.1.0-4 Seat Mat Sensor Passenger</t>
  </si>
  <si>
    <t xml:space="preserve">1.3.1.0-5 Buckle Switch Passenger (mech. SW)
</t>
  </si>
  <si>
    <t>1.3.1.0-6 Buckle Switch Driver  (mech. SW)
Note: see 245 for Driver Buckle-SW received via CAN</t>
  </si>
  <si>
    <t>1.3.1.0-7 Seat Position Sensor Passenger (Hall SW)</t>
  </si>
  <si>
    <t>1.3.1.0-8 Seat Position Sensor Driver (Hall SW)</t>
  </si>
  <si>
    <r>
      <t>M</t>
    </r>
    <r>
      <rPr>
        <sz val="10"/>
        <color theme="1"/>
        <rFont val="Arial"/>
        <family val="2"/>
      </rPr>
      <t xml:space="preserve">
-
</t>
    </r>
  </si>
  <si>
    <t>1.3.1.0-9 Seat Reclining Sensor Passenger (Hardwired)</t>
  </si>
  <si>
    <t>1.3.1.0-10 Seat Reclining Sensor Driver (Hardwired)</t>
  </si>
  <si>
    <t>1.3.1.0-11 Passenger Airbag Cutoff Switch (MANUAL SW, PON)</t>
  </si>
  <si>
    <t>1.3.1.0-12 Passenger Airbag Cutoff Switch (MANUAL SW, POFF)</t>
  </si>
  <si>
    <t>1.3.2 Switches on bus lines</t>
  </si>
  <si>
    <t xml:space="preserve">1.3.2.0-1 [BOSCH]   IMPORTANT HINT FOR SCIP CONFIGURATION
Currently a limitation in the SCIP tool requires that for Bus-switches also the corresponding HW switch must bes set to &lt;monitored&amp;configured&gt; eventhough the specification on hand shows only &lt;monitored&gt; or  &lt; - &gt; for the HW switch in chapter 1.2.1. 
(Chapter 1.2.1 and 1.2.2 try to reflect real situation in the vehicle. Constraints arising from SCIP tooling are not considered)
   </t>
  </si>
  <si>
    <t>1.3.2.0-2 Passenger Airbag Cutoff Switch (AUTO SW, via k-line/OCS)</t>
  </si>
  <si>
    <t>1.3.2.0-3 Buckle Switch Passenger (Hall SW, via K-line/OCS)
Note: requires CRS88_307</t>
  </si>
  <si>
    <r>
      <t xml:space="preserve">1.3.2.0-4 </t>
    </r>
    <r>
      <rPr>
        <strike/>
        <sz val="10"/>
        <color theme="1"/>
        <rFont val="Arial"/>
        <family val="2"/>
      </rPr>
      <t>Rear Seat Mat Sensor (via CAN bus 01)</t>
    </r>
  </si>
  <si>
    <r>
      <t xml:space="preserve">1.3.2.0-5 </t>
    </r>
    <r>
      <rPr>
        <strike/>
        <sz val="10"/>
        <color theme="1"/>
        <rFont val="Arial"/>
        <family val="2"/>
      </rPr>
      <t>Buckle Switch Rear Seat (mech. SW, via CAN bus 01)</t>
    </r>
    <r>
      <rPr>
        <sz val="10"/>
        <color theme="1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Drv/Pass.</t>
    </r>
  </si>
  <si>
    <t>1.3.2.0-6 Buckle Switch Driver (mech. SW, via CAN bus 01)
Note: see 235 for Driver Buckle-SW via HW port</t>
  </si>
  <si>
    <t>1.4 Deployment Devices</t>
  </si>
  <si>
    <t>1.4.1 Squib Interfaces</t>
  </si>
  <si>
    <t>1.4.1.0-1 Number of Firing Loops (actual / max)</t>
  </si>
  <si>
    <r>
      <t>9/23</t>
    </r>
    <r>
      <rPr>
        <sz val="10"/>
        <color theme="1"/>
        <rFont val="Arial"/>
        <family val="2"/>
      </rPr>
      <t xml:space="preserve">
9/11</t>
    </r>
  </si>
  <si>
    <r>
      <t>9/11</t>
    </r>
    <r>
      <rPr>
        <sz val="10"/>
        <color theme="1"/>
        <rFont val="Arial"/>
        <family val="2"/>
      </rPr>
      <t xml:space="preserve">
9/23</t>
    </r>
  </si>
  <si>
    <r>
      <t xml:space="preserve">11/23  </t>
    </r>
    <r>
      <rPr>
        <sz val="10"/>
        <color theme="1"/>
        <rFont val="Arial"/>
        <family val="2"/>
      </rPr>
      <t xml:space="preserve">
11/11</t>
    </r>
  </si>
  <si>
    <t>1.4.2 Front Airbag</t>
  </si>
  <si>
    <t>1.4.2.0-1 Driver Front Airbag #1</t>
  </si>
  <si>
    <t>1.4.2.0-2 Passenger Front Airbag #1</t>
  </si>
  <si>
    <t>1.4.2.0-3 Driver Front Airbag #2</t>
  </si>
  <si>
    <t>1.4.2.0-4 Passenger Front Airbag #2</t>
  </si>
  <si>
    <t>1.4.2.0-5 Driver Adaptive Load Limiter Front</t>
  </si>
  <si>
    <t>1.4.2.0-6 Passenger Adaptive Load Limiter Front</t>
  </si>
  <si>
    <t>1.4.2.0-7 Driver Belt Pretensioner Front</t>
  </si>
  <si>
    <t>1.4.2.0-8 Passenger Belt Pretensioner Front</t>
  </si>
  <si>
    <t>1.4.2.0-9 Driver knee airbag</t>
  </si>
  <si>
    <t>1.4.2.0-10 Passenger knee airbag</t>
  </si>
  <si>
    <t>1.4.2.0-11 Front Near Side Airbag Driver</t>
  </si>
  <si>
    <t>1.4.2.0-12 Front Near Side Airbag Passenger</t>
  </si>
  <si>
    <t>1.4.3 Rear Airbag</t>
  </si>
  <si>
    <t>1.4.3.0-1 Rear Seat Front Airbag Driver (NO 1 SIDE)</t>
  </si>
  <si>
    <t>1.4.3.0-2 Rear Seat Front Airbag Passenger (NO 1 SIDE)</t>
  </si>
  <si>
    <t>1.4.3.0-3 Driver Belt Pretensioner Rear</t>
  </si>
  <si>
    <t>1.4.3.0-4 Passenger Belt Pretensioner Rear</t>
  </si>
  <si>
    <t>1.4.3.0-5 Driver Adaptive Load Limiter Rear</t>
  </si>
  <si>
    <t>1.4.3.0-6 Passenger Adaptive Load Limiter Rear</t>
  </si>
  <si>
    <t>1.4.3.0-7 Rear Near Side Airbag Driver</t>
  </si>
  <si>
    <t>1.4.3.0-8 Rear Near Side Airbag Passenger</t>
  </si>
  <si>
    <t>1.4.4 Others</t>
  </si>
  <si>
    <t>1.4.4.0-1 Driver side curtain Front</t>
  </si>
  <si>
    <t>1.4.4.0-2 Passenger side curtain Front</t>
  </si>
  <si>
    <t>1.4.4.0-3 Far side airbag Driver</t>
  </si>
  <si>
    <r>
      <t xml:space="preserve">1.4.4.0-4 </t>
    </r>
    <r>
      <rPr>
        <strike/>
        <sz val="10"/>
        <color theme="1"/>
        <rFont val="Arial"/>
        <family val="2"/>
      </rPr>
      <t>Seat Cushion Airbag Driver [J30: not required]</t>
    </r>
  </si>
  <si>
    <r>
      <t xml:space="preserve">1.4.4.0-5 </t>
    </r>
    <r>
      <rPr>
        <strike/>
        <sz val="10"/>
        <color theme="1"/>
        <rFont val="Arial"/>
        <family val="2"/>
      </rPr>
      <t>Seat Cushion Airbag Passenger  [J30: not required]</t>
    </r>
  </si>
  <si>
    <r>
      <t xml:space="preserve">1.4.5 </t>
    </r>
    <r>
      <rPr>
        <b/>
        <sz val="10"/>
        <color theme="1"/>
        <rFont val="Arial"/>
        <family val="2"/>
      </rPr>
      <t xml:space="preserve">Pedestrian Protection </t>
    </r>
    <r>
      <rPr>
        <sz val="10"/>
        <color theme="1"/>
        <rFont val="Arial"/>
        <family val="2"/>
      </rPr>
      <t>[J30: not required]</t>
    </r>
  </si>
  <si>
    <r>
      <t xml:space="preserve">1.4.5.0-1 </t>
    </r>
    <r>
      <rPr>
        <strike/>
        <sz val="10"/>
        <color theme="1"/>
        <rFont val="Arial"/>
        <family val="2"/>
      </rPr>
      <t>Deployable hood actuator left [J30: not required]</t>
    </r>
  </si>
  <si>
    <r>
      <t xml:space="preserve">1.4.5.0-2 </t>
    </r>
    <r>
      <rPr>
        <strike/>
        <sz val="10"/>
        <color theme="1"/>
        <rFont val="Arial"/>
        <family val="2"/>
      </rPr>
      <t>Deployable hood actuator right [J30: not required]</t>
    </r>
  </si>
  <si>
    <r>
      <t xml:space="preserve">1.4.5.0-3 </t>
    </r>
    <r>
      <rPr>
        <strike/>
        <sz val="10"/>
        <color theme="1"/>
        <rFont val="Arial"/>
        <family val="2"/>
      </rPr>
      <t>Pedestrian airbag left [J30: not required]</t>
    </r>
  </si>
  <si>
    <r>
      <t xml:space="preserve">1.4.5.0-4 </t>
    </r>
    <r>
      <rPr>
        <strike/>
        <sz val="10"/>
        <color theme="1"/>
        <rFont val="Arial"/>
        <family val="2"/>
      </rPr>
      <t>Pedestrian airbag right [J30: not required]</t>
    </r>
  </si>
  <si>
    <t>1.5 Crash Output</t>
  </si>
  <si>
    <t>1.5.1 Crash Output hardwired</t>
  </si>
  <si>
    <t xml:space="preserve">1.5.1.0-1 DOOR Unlock / High Voltage Cut System (AIO) 
</t>
  </si>
  <si>
    <t>1.5.1.0-2 Emergency Call (AIO)</t>
  </si>
  <si>
    <r>
      <t>-</t>
    </r>
    <r>
      <rPr>
        <sz val="10"/>
        <color theme="1"/>
        <rFont val="Arial"/>
        <family val="2"/>
      </rPr>
      <t xml:space="preserve">
MC</t>
    </r>
  </si>
  <si>
    <r>
      <t>MC</t>
    </r>
    <r>
      <rPr>
        <sz val="10"/>
        <color theme="1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-</t>
    </r>
  </si>
  <si>
    <t>15.09.2022 Arun: J30X Mex variant changed to High HW. Hence ECall is changed from Discrete to AIO (Technical OPL. T-074)
28.4.2021 Saynisch: 
J30A JP-2R changed from H2 to L2
J30A Q/A#103,#107
https://sites.inside-share2.bosch.com/sites/142488/Documents/PM/13_RFQs_Offers_Prices/J30RFQ/02_QA_Mazda/Gen7Large_J30A_RFQ_QA_list.xlsx?Web=1
- J30A JP-2row: swapped with 288</t>
  </si>
  <si>
    <t>1.5.1.0-3 High Voltage Cut System (AIO)</t>
  </si>
  <si>
    <t>1.5.1.0-4 DOOR Unlock / High Voltage Cut System (discrete driver)</t>
  </si>
  <si>
    <t xml:space="preserve">1.5.1.0-5 Emergency Call (discrete driver)
</t>
  </si>
  <si>
    <r>
      <t>MC</t>
    </r>
    <r>
      <rPr>
        <sz val="10"/>
        <color theme="1"/>
        <rFont val="Arial"/>
        <family val="2"/>
      </rPr>
      <t xml:space="preserve">
-</t>
    </r>
  </si>
  <si>
    <r>
      <t>-</t>
    </r>
    <r>
      <rPr>
        <strike/>
        <u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
MC</t>
    </r>
  </si>
  <si>
    <t>15.09.2022 Arun: J30X Mex variant changed to High HW. Hence ECall is changed from Discrete to AIO (Technical OPL. T-074)
28.4.2021 Saynisch: 
J30A JP-2R changed from H2 to L2
J30A Q/A#103,#107
https://sites.inside-share2.bosch.com/sites/142488/Documents/PM/13_RFQs_Offers_Prices/J30RFQ/02_QA_Mazda/Gen7Large_J30A_RFQ_QA_list.xlsx?Web=1
- J30A JP-2row: swapped with 286</t>
  </si>
  <si>
    <r>
      <t xml:space="preserve">1.5.1.0-6 </t>
    </r>
    <r>
      <rPr>
        <strike/>
        <sz val="10"/>
        <color theme="1"/>
        <rFont val="Arial"/>
        <family val="2"/>
      </rPr>
      <t>High Voltage Cut System (discrete driver)</t>
    </r>
  </si>
  <si>
    <t>1.5.2 Crash Output via CAN</t>
  </si>
  <si>
    <t>1.5.2.0-1 AACN Advanced Automatic 
Collision Notification (CAN)</t>
  </si>
  <si>
    <t>1.5.2.0-2 DOOR Unlock System (CAN)</t>
  </si>
  <si>
    <t>1.5.2.0-3 Emergency Call (CAN)</t>
  </si>
  <si>
    <t>1.5.2.0-4 High Voltage Cut System (CAN)</t>
  </si>
  <si>
    <t>1.6 Disposal</t>
  </si>
  <si>
    <t xml:space="preserve">1.6.0-1 All target variants shall support disposal function ACL. </t>
  </si>
  <si>
    <t>1.6.0-2 Disposal (ACEA/ISO) (AIO)</t>
  </si>
  <si>
    <t>2 Communication Interfaces</t>
  </si>
  <si>
    <t>2.1 CAN</t>
  </si>
  <si>
    <t>2.1.0-1 All variants shall support 1 HS-CAN channel. 
The hardware shall support 2 CAN channels.</t>
  </si>
  <si>
    <t>2020/Sep/2 Kato: 
Form Gen7L-RFQ_AirBagSys_rev03_20200225.xlsx point of view, 1 channel HS-CAN (CAN BUS 01) supported.</t>
  </si>
  <si>
    <t>CRS88_184</t>
  </si>
  <si>
    <t>2.2 LIN</t>
  </si>
  <si>
    <t>CRS88_185</t>
  </si>
  <si>
    <t>2.2.0-1 LIN is not supported.</t>
  </si>
  <si>
    <t>CRS88_186</t>
  </si>
  <si>
    <t>2.3 K-Line</t>
  </si>
  <si>
    <t>CRS88_187</t>
  </si>
  <si>
    <t>2.3.0-1 K-Line communication shall be implemented to support OCS function.</t>
  </si>
  <si>
    <r>
      <t xml:space="preserve">O </t>
    </r>
    <r>
      <rPr>
        <sz val="10"/>
        <color theme="1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-</t>
    </r>
  </si>
  <si>
    <t>3 SW/Algo Features</t>
  </si>
  <si>
    <t>3.1 Features</t>
  </si>
  <si>
    <r>
      <t xml:space="preserve">3.1.0-1 </t>
    </r>
    <r>
      <rPr>
        <strike/>
        <sz val="10"/>
        <color theme="1"/>
        <rFont val="Arial"/>
        <family val="2"/>
      </rPr>
      <t>DHS function [J30: not required]</t>
    </r>
  </si>
  <si>
    <t>3.1.0-2 DSC function (Public CAN, CAN BUS 01)</t>
  </si>
  <si>
    <t>3.1.0-3 Crash output on CAN
Post crash safety system (Public CAN, CAN BUS 01)</t>
  </si>
  <si>
    <t>3.1.0-4 Active Safety - 
Precrash notification (Public CAN)</t>
  </si>
  <si>
    <t>3.1.0-5 Rollover function</t>
  </si>
  <si>
    <t>3.1.0-6 Rollover function for Russia market shall support dynamic rollover and static rollover</t>
  </si>
  <si>
    <t>3.1.0-7 EDR(Part 563) CHI-EDRn</t>
  </si>
  <si>
    <t>O (Class A, B)</t>
  </si>
  <si>
    <t xml:space="preserve">O (Class A, B)
</t>
  </si>
  <si>
    <t>O (Class A)</t>
  </si>
  <si>
    <t>3.2 LHD/RHD</t>
  </si>
  <si>
    <t>3.2.0-1 Left Hand Driving</t>
  </si>
  <si>
    <t>3.2.0-2 Right Hand Driving</t>
  </si>
  <si>
    <t>3.3 Warning Indicators</t>
  </si>
  <si>
    <t>3.3.0-1 Seat Belt WI Rear Seat [J30: not required]</t>
  </si>
  <si>
    <t>3.3.0-2 Seat Belt WI Passenger (via CAN bus 01)</t>
  </si>
  <si>
    <t>3.3.0-3 Seat Belt WI Driver (via CAN bus 01)</t>
  </si>
  <si>
    <t xml:space="preserve">3.3.0-4 The Rear SAS (not AB ECU) checks the status of the rear buckle switch. The WI is controlled from rear SAS. Rear buckle swich information received via CAN for EDR. </t>
  </si>
  <si>
    <t>3.3.0-5 Passenger AB On Indicator (via CAN bus 01)</t>
  </si>
  <si>
    <t>3.3.0-6 Passenger AB Off Indicator (via CAN bus 01)</t>
  </si>
  <si>
    <t>3.4 OCS</t>
  </si>
  <si>
    <r>
      <t xml:space="preserve">3.4.0-1 </t>
    </r>
    <r>
      <rPr>
        <strike/>
        <sz val="10"/>
        <color theme="1"/>
        <rFont val="Arial"/>
        <family val="2"/>
      </rPr>
      <t>Capacitive Seat Weight Sensor (via CAN bus 01) [J30: not required]</t>
    </r>
  </si>
  <si>
    <t>3.4.0-2 OCS Seat Weight Sensor (via K-Line)
see CRS88 316</t>
  </si>
  <si>
    <t>3.4-1 In case of a watchdog fault the system shall reset (see MES_CS100A, chapter 4.2 security assurance of programs).
Note: handled in SCIP. Valid for all variants.</t>
  </si>
  <si>
    <t>4 Market Share</t>
  </si>
  <si>
    <t>4.0-1 Markets (Related SYC vdm files see ID 461):</t>
  </si>
  <si>
    <t>4.0-2 Markets (Related SYC vdm files see ID 461):</t>
  </si>
  <si>
    <t xml:space="preserve">4.0-3 
Market Group	Countries	Bosch Name	GNR	EU	C
I
GNRL;RHD	Thailand	-	-	-
-
 	GNRL; RHD	-	-	-
-
CHINA	China	-	-	-
O
GNRL;LHD	Turkey	-	-	-
-
 	Israel	-	-	O
-
 	Russia	-	-	-
-
 	GNRL; LHD	-	-	-
-
AUSTRALIA	Australia	-	-	-
-
EUL	Euro; LHD	-	-	O
-
UK	Euro; RHD	-	-	-
-
USA/CAN	Mexico	-	O	-
O
 	USA/CANA	-	-	-
-
</t>
  </si>
  <si>
    <t>J30X_High</t>
  </si>
  <si>
    <t>J30K_High</t>
  </si>
  <si>
    <t>*This bit is set to 'Reserved' for J30S</t>
  </si>
  <si>
    <t>*This bit is set to 'Reserved' for J30X</t>
  </si>
  <si>
    <t>*This bit is set to 'Reserved' for J30K</t>
  </si>
  <si>
    <t>*This bit is set to 'Reserved' for J34H</t>
  </si>
  <si>
    <t>*This bit is set to 'Reserved' for J34X</t>
  </si>
  <si>
    <t>* Refer CRS88 for HALL/MECH (ID: 235, 245)</t>
  </si>
  <si>
    <t>* Refer CRS88 for CAN/Hard-wired (ID: 235, 245)</t>
  </si>
  <si>
    <t>* Refer CRS88 for HALL/MECH (ID: 234, 316)</t>
  </si>
  <si>
    <t>J30X_Low</t>
  </si>
  <si>
    <t>CRS88_220'</t>
  </si>
  <si>
    <t>CRS88_227'</t>
  </si>
  <si>
    <t>CRS88_275'</t>
  </si>
  <si>
    <t>CRS88_276'</t>
  </si>
  <si>
    <t>CRS88_278'</t>
  </si>
  <si>
    <t>CRS88_279'</t>
  </si>
  <si>
    <t>CRS88_280'</t>
  </si>
  <si>
    <t>CRS88_299'</t>
  </si>
  <si>
    <t>CRS88_306'</t>
  </si>
  <si>
    <t>* rejected CRS_ID</t>
  </si>
  <si>
    <t>Current design in SYRS17: restricted to write value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</si>
</sst>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trike/>
      <sz val="10"/>
      <color theme="1"/>
      <name val="Arial"/>
      <family val="2"/>
    </font>
    <font>
      <strike/>
      <u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89">
    <xf numFmtId="0" fontId="0" fillId="0" borderId="0" xfId="0"/>
    <xf numFmtId="49" fontId="1" fillId="2" borderId="0" xfId="0" applyNumberFormat="1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1" xfId="0" applyBorder="1"/>
    <xf numFmtId="49" fontId="1" fillId="6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5" borderId="9" xfId="0" applyFill="1" applyBorder="1"/>
    <xf numFmtId="0" fontId="0" fillId="0" borderId="10" xfId="0" applyBorder="1"/>
    <xf numFmtId="0" fontId="0" fillId="4" borderId="10" xfId="0" applyFill="1" applyBorder="1" applyAlignment="1">
      <alignment horizontal="center" vertical="center"/>
    </xf>
    <xf numFmtId="0" fontId="0" fillId="0" borderId="11" xfId="0" applyBorder="1"/>
    <xf numFmtId="0" fontId="1" fillId="3" borderId="12" xfId="0" applyFont="1" applyFill="1" applyBorder="1" applyAlignment="1">
      <alignment horizontal="center"/>
    </xf>
    <xf numFmtId="49" fontId="0" fillId="8" borderId="0" xfId="0" applyNumberFormat="1" applyFill="1" applyAlignment="1">
      <alignment wrapText="1"/>
    </xf>
    <xf numFmtId="49" fontId="1" fillId="8" borderId="0" xfId="0" applyNumberFormat="1" applyFont="1" applyFill="1" applyAlignment="1">
      <alignment wrapText="1"/>
    </xf>
    <xf numFmtId="0" fontId="1" fillId="3" borderId="14" xfId="0" applyFont="1" applyFill="1" applyBorder="1" applyAlignment="1">
      <alignment horizontal="center"/>
    </xf>
    <xf numFmtId="0" fontId="0" fillId="8" borderId="0" xfId="0" applyNumberFormat="1" applyFill="1" applyAlignment="1">
      <alignment wrapText="1"/>
    </xf>
    <xf numFmtId="0" fontId="1" fillId="3" borderId="8" xfId="0" applyFont="1" applyFill="1" applyBorder="1" applyAlignment="1">
      <alignment horizontal="center"/>
    </xf>
    <xf numFmtId="49" fontId="1" fillId="0" borderId="0" xfId="0" applyNumberFormat="1" applyFont="1"/>
    <xf numFmtId="0" fontId="1" fillId="8" borderId="0" xfId="0" applyFont="1" applyFill="1"/>
    <xf numFmtId="0" fontId="0" fillId="8" borderId="0" xfId="0" applyFill="1" applyAlignment="1">
      <alignment wrapText="1"/>
    </xf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4" fillId="0" borderId="0" xfId="0" quotePrefix="1" applyFont="1" applyAlignment="1">
      <alignment wrapText="1"/>
    </xf>
    <xf numFmtId="0" fontId="3" fillId="0" borderId="0" xfId="0" quotePrefix="1" applyFont="1" applyAlignment="1">
      <alignment wrapText="1"/>
    </xf>
    <xf numFmtId="0" fontId="1" fillId="8" borderId="0" xfId="0" applyNumberFormat="1" applyFont="1" applyFill="1" applyAlignment="1">
      <alignment wrapText="1"/>
    </xf>
    <xf numFmtId="49" fontId="1" fillId="6" borderId="0" xfId="0" applyNumberFormat="1" applyFont="1" applyFill="1" applyAlignment="1"/>
    <xf numFmtId="0" fontId="0" fillId="0" borderId="0" xfId="0" applyBorder="1"/>
    <xf numFmtId="49" fontId="0" fillId="0" borderId="0" xfId="0" applyNumberFormat="1"/>
    <xf numFmtId="0" fontId="0" fillId="0" borderId="0" xfId="0" applyNumberFormat="1" applyAlignment="1">
      <alignment wrapText="1"/>
    </xf>
    <xf numFmtId="0" fontId="0" fillId="3" borderId="0" xfId="0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49" fontId="1" fillId="0" borderId="0" xfId="0" applyNumberFormat="1" applyFont="1" applyAlignment="1"/>
    <xf numFmtId="49" fontId="0" fillId="0" borderId="0" xfId="0" applyNumberFormat="1" applyAlignment="1"/>
    <xf numFmtId="49" fontId="0" fillId="8" borderId="0" xfId="0" applyNumberFormat="1" applyFill="1" applyAlignment="1"/>
    <xf numFmtId="49" fontId="0" fillId="3" borderId="0" xfId="0" applyNumberFormat="1" applyFill="1" applyAlignment="1"/>
    <xf numFmtId="0" fontId="1" fillId="3" borderId="1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1" fillId="3" borderId="4" xfId="0" applyFont="1" applyFill="1" applyBorder="1" applyAlignment="1">
      <alignment horizontal="center"/>
    </xf>
    <xf numFmtId="0" fontId="0" fillId="0" borderId="4" xfId="0" applyNumberFormat="1" applyBorder="1"/>
    <xf numFmtId="0" fontId="0" fillId="0" borderId="17" xfId="0" applyNumberFormat="1" applyBorder="1"/>
    <xf numFmtId="0" fontId="0" fillId="0" borderId="10" xfId="0" applyBorder="1" applyAlignment="1">
      <alignment horizontal="center"/>
    </xf>
    <xf numFmtId="0" fontId="5" fillId="0" borderId="1" xfId="0" applyFont="1" applyBorder="1"/>
    <xf numFmtId="0" fontId="5" fillId="0" borderId="9" xfId="0" applyFont="1" applyBorder="1"/>
    <xf numFmtId="0" fontId="9" fillId="0" borderId="4" xfId="0" applyNumberFormat="1" applyFont="1" applyBorder="1"/>
    <xf numFmtId="0" fontId="9" fillId="0" borderId="1" xfId="0" applyFont="1" applyBorder="1"/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/>
    <xf numFmtId="0" fontId="9" fillId="0" borderId="0" xfId="0" applyFont="1"/>
    <xf numFmtId="0" fontId="0" fillId="0" borderId="22" xfId="0" applyFill="1" applyBorder="1"/>
    <xf numFmtId="0" fontId="9" fillId="0" borderId="0" xfId="0" quotePrefix="1" applyFont="1"/>
    <xf numFmtId="0" fontId="0" fillId="9" borderId="19" xfId="0" applyFill="1" applyBorder="1"/>
    <xf numFmtId="0" fontId="0" fillId="9" borderId="20" xfId="0" applyFill="1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5" borderId="9" xfId="0" applyFont="1" applyFill="1" applyBorder="1"/>
    <xf numFmtId="0" fontId="5" fillId="0" borderId="0" xfId="0" applyFont="1"/>
  </cellXfs>
  <cellStyles count="2">
    <cellStyle name="Normal" xfId="0" builtinId="0"/>
    <cellStyle name="Normal 2" xfId="1" xr:uid="{A00D55ED-6718-4263-9D79-3D8C90682FBF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314325</xdr:rowOff>
    </xdr:from>
    <xdr:to>
      <xdr:col>14</xdr:col>
      <xdr:colOff>419100</xdr:colOff>
      <xdr:row>13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1DE8D8-7B85-4A71-BEBC-B320B6452604}"/>
            </a:ext>
          </a:extLst>
        </xdr:cNvPr>
        <xdr:cNvSpPr txBox="1"/>
      </xdr:nvSpPr>
      <xdr:spPr>
        <a:xfrm>
          <a:off x="1219200" y="638175"/>
          <a:ext cx="11610975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No INFO in CRS88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05C3-1751-4839-8589-364B23FCCF9D}">
  <dimension ref="A3:K85"/>
  <sheetViews>
    <sheetView workbookViewId="0">
      <selection activeCell="B33" sqref="A33:XFD33"/>
    </sheetView>
  </sheetViews>
  <sheetFormatPr defaultRowHeight="12.75" x14ac:dyDescent="0.2"/>
  <cols>
    <col min="3" max="3" width="17.85546875" bestFit="1" customWidth="1"/>
    <col min="4" max="11" width="11.85546875" customWidth="1"/>
  </cols>
  <sheetData>
    <row r="3" spans="1:11" x14ac:dyDescent="0.2">
      <c r="A3" t="s">
        <v>592</v>
      </c>
    </row>
    <row r="4" spans="1:11" ht="13.5" thickBot="1" x14ac:dyDescent="0.25"/>
    <row r="5" spans="1:11" x14ac:dyDescent="0.2">
      <c r="A5" s="8" t="s">
        <v>574</v>
      </c>
      <c r="B5" s="9" t="s">
        <v>2</v>
      </c>
      <c r="C5" s="9" t="s">
        <v>575</v>
      </c>
      <c r="D5" s="9" t="s">
        <v>12</v>
      </c>
      <c r="E5" s="9" t="s">
        <v>588</v>
      </c>
      <c r="F5" s="9" t="s">
        <v>589</v>
      </c>
      <c r="G5" s="9" t="s">
        <v>590</v>
      </c>
      <c r="H5" s="9" t="s">
        <v>591</v>
      </c>
      <c r="I5" s="50" t="s">
        <v>767</v>
      </c>
      <c r="J5" s="50" t="s">
        <v>777</v>
      </c>
      <c r="K5" s="28" t="s">
        <v>768</v>
      </c>
    </row>
    <row r="6" spans="1:11" x14ac:dyDescent="0.2">
      <c r="A6" s="71">
        <v>0</v>
      </c>
      <c r="B6" s="5">
        <v>7</v>
      </c>
      <c r="C6" s="5" t="s">
        <v>4</v>
      </c>
      <c r="D6" s="5">
        <f>J34H!E4</f>
        <v>0</v>
      </c>
      <c r="E6" s="5">
        <f>J34X_High!E4</f>
        <v>0</v>
      </c>
      <c r="F6" s="5">
        <f>J34X_Low!E4</f>
        <v>0</v>
      </c>
      <c r="G6" s="5">
        <f>J30S_High!E4</f>
        <v>0</v>
      </c>
      <c r="H6" s="5">
        <f>J30S_Russ!E4</f>
        <v>0</v>
      </c>
      <c r="I6" s="51">
        <f>J30X_High!E4</f>
        <v>0</v>
      </c>
      <c r="J6" s="69">
        <f>J30X_Low!E4</f>
        <v>0</v>
      </c>
      <c r="K6" s="17">
        <f>J30K_High!E4</f>
        <v>0</v>
      </c>
    </row>
    <row r="7" spans="1:11" x14ac:dyDescent="0.2">
      <c r="A7" s="71"/>
      <c r="B7" s="5">
        <v>6</v>
      </c>
      <c r="C7" s="5" t="s">
        <v>5</v>
      </c>
      <c r="D7" s="5">
        <f>J34H!E5</f>
        <v>1</v>
      </c>
      <c r="E7" s="5">
        <f>J34X_High!E5</f>
        <v>1</v>
      </c>
      <c r="F7" s="5">
        <f>J34X_Low!E5</f>
        <v>1</v>
      </c>
      <c r="G7" s="5">
        <f>J30S_High!E5</f>
        <v>1</v>
      </c>
      <c r="H7" s="5">
        <f>J30S_Russ!E5</f>
        <v>1</v>
      </c>
      <c r="I7" s="51">
        <f>J30X_High!E5</f>
        <v>1</v>
      </c>
      <c r="J7" s="69">
        <f>J30X_Low!E5</f>
        <v>1</v>
      </c>
      <c r="K7" s="17">
        <f>J30K_High!E5</f>
        <v>1</v>
      </c>
    </row>
    <row r="8" spans="1:11" x14ac:dyDescent="0.2">
      <c r="A8" s="71"/>
      <c r="B8" s="5">
        <v>5</v>
      </c>
      <c r="C8" s="5" t="s">
        <v>6</v>
      </c>
      <c r="D8" s="5">
        <f>J34H!E6</f>
        <v>1</v>
      </c>
      <c r="E8" s="5">
        <f>J34X_High!E6</f>
        <v>1</v>
      </c>
      <c r="F8" s="5">
        <f>J34X_Low!E6</f>
        <v>1</v>
      </c>
      <c r="G8" s="5">
        <f>J30S_High!E6</f>
        <v>1</v>
      </c>
      <c r="H8" s="5">
        <f>J30S_Russ!E6</f>
        <v>1</v>
      </c>
      <c r="I8" s="51">
        <f>J30X_High!E6</f>
        <v>1</v>
      </c>
      <c r="J8" s="69">
        <f>J30X_Low!E6</f>
        <v>1</v>
      </c>
      <c r="K8" s="17">
        <f>J30K_High!E6</f>
        <v>1</v>
      </c>
    </row>
    <row r="9" spans="1:11" x14ac:dyDescent="0.2">
      <c r="A9" s="71"/>
      <c r="B9" s="5">
        <v>4</v>
      </c>
      <c r="C9" s="5" t="s">
        <v>7</v>
      </c>
      <c r="D9" s="5">
        <f>J34H!E7</f>
        <v>1</v>
      </c>
      <c r="E9" s="5">
        <f>J34X_High!E7</f>
        <v>1</v>
      </c>
      <c r="F9" s="5">
        <f>J34X_Low!E7</f>
        <v>0</v>
      </c>
      <c r="G9" s="5">
        <f>J30S_High!E7</f>
        <v>1</v>
      </c>
      <c r="H9" s="5">
        <f>J30S_Russ!E7</f>
        <v>0</v>
      </c>
      <c r="I9" s="51">
        <f>J30X_High!E7</f>
        <v>1</v>
      </c>
      <c r="J9" s="69">
        <f>J30X_Low!E7</f>
        <v>1</v>
      </c>
      <c r="K9" s="17">
        <f>J30K_High!E7</f>
        <v>1</v>
      </c>
    </row>
    <row r="10" spans="1:11" x14ac:dyDescent="0.2">
      <c r="A10" s="71"/>
      <c r="B10" s="5">
        <v>3</v>
      </c>
      <c r="C10" s="5" t="s">
        <v>9</v>
      </c>
      <c r="D10" s="5">
        <f>J34H!E8</f>
        <v>0</v>
      </c>
      <c r="E10" s="5">
        <f>J34X_High!E8</f>
        <v>0</v>
      </c>
      <c r="F10" s="5">
        <f>J34X_Low!E8</f>
        <v>0</v>
      </c>
      <c r="G10" s="5">
        <f>J30S_High!E8</f>
        <v>0</v>
      </c>
      <c r="H10" s="5">
        <f>J30S_Russ!E8</f>
        <v>0</v>
      </c>
      <c r="I10" s="51">
        <f>J30X_High!E8</f>
        <v>0</v>
      </c>
      <c r="J10" s="69">
        <f>J30X_Low!E8</f>
        <v>0</v>
      </c>
      <c r="K10" s="17">
        <f>J30K_High!E8</f>
        <v>0</v>
      </c>
    </row>
    <row r="11" spans="1:11" x14ac:dyDescent="0.2">
      <c r="A11" s="71"/>
      <c r="B11" s="5">
        <v>2</v>
      </c>
      <c r="C11" s="5" t="s">
        <v>10</v>
      </c>
      <c r="D11" s="5">
        <f>J34H!E9</f>
        <v>0</v>
      </c>
      <c r="E11" s="5">
        <f>J34X_High!E9</f>
        <v>0</v>
      </c>
      <c r="F11" s="5">
        <f>J34X_Low!E9</f>
        <v>0</v>
      </c>
      <c r="G11" s="5">
        <f>J30S_High!E9</f>
        <v>0</v>
      </c>
      <c r="H11" s="5">
        <f>J30S_Russ!E9</f>
        <v>0</v>
      </c>
      <c r="I11" s="51">
        <f>J30X_High!E9</f>
        <v>0</v>
      </c>
      <c r="J11" s="69">
        <f>J30X_Low!E9</f>
        <v>0</v>
      </c>
      <c r="K11" s="17">
        <f>J30K_High!E9</f>
        <v>0</v>
      </c>
    </row>
    <row r="12" spans="1:11" x14ac:dyDescent="0.2">
      <c r="A12" s="71"/>
      <c r="B12" s="5">
        <v>1</v>
      </c>
      <c r="C12" s="5" t="s">
        <v>11</v>
      </c>
      <c r="D12" s="5">
        <f>J34H!E10</f>
        <v>0</v>
      </c>
      <c r="E12" s="5">
        <f>J34X_High!E10</f>
        <v>0</v>
      </c>
      <c r="F12" s="5">
        <f>J34X_Low!E10</f>
        <v>0</v>
      </c>
      <c r="G12" s="5">
        <f>J30S_High!E10</f>
        <v>0</v>
      </c>
      <c r="H12" s="5">
        <f>J30S_Russ!E10</f>
        <v>0</v>
      </c>
      <c r="I12" s="51">
        <f>J30X_High!E10</f>
        <v>0</v>
      </c>
      <c r="J12" s="69">
        <f>J30X_Low!E10</f>
        <v>0</v>
      </c>
      <c r="K12" s="17">
        <f>J30K_High!E10</f>
        <v>0</v>
      </c>
    </row>
    <row r="13" spans="1:11" x14ac:dyDescent="0.2">
      <c r="A13" s="71"/>
      <c r="B13" s="5">
        <v>0</v>
      </c>
      <c r="C13" s="5" t="s">
        <v>13</v>
      </c>
      <c r="D13" s="5">
        <f>J34H!E11</f>
        <v>1</v>
      </c>
      <c r="E13" s="5">
        <f>J34X_High!E11</f>
        <v>1</v>
      </c>
      <c r="F13" s="5">
        <f>J34X_Low!E11</f>
        <v>1</v>
      </c>
      <c r="G13" s="5">
        <f>J30S_High!E11</f>
        <v>1</v>
      </c>
      <c r="H13" s="5">
        <f>J30S_Russ!E11</f>
        <v>1</v>
      </c>
      <c r="I13" s="51">
        <f>J30X_High!E11</f>
        <v>1</v>
      </c>
      <c r="J13" s="69">
        <f>J30X_Low!E11</f>
        <v>1</v>
      </c>
      <c r="K13" s="17">
        <f>J30K_High!E11</f>
        <v>1</v>
      </c>
    </row>
    <row r="14" spans="1:11" x14ac:dyDescent="0.2">
      <c r="A14" s="71">
        <v>1</v>
      </c>
      <c r="B14" s="5">
        <v>7</v>
      </c>
      <c r="C14" s="5" t="s">
        <v>15</v>
      </c>
      <c r="D14" s="5">
        <f>J34H!E12</f>
        <v>1</v>
      </c>
      <c r="E14" s="5">
        <f>J34X_High!E12</f>
        <v>1</v>
      </c>
      <c r="F14" s="5">
        <f>J34X_Low!E12</f>
        <v>0</v>
      </c>
      <c r="G14" s="5">
        <f>J30S_High!E12</f>
        <v>1</v>
      </c>
      <c r="H14" s="5">
        <f>J30S_Russ!E12</f>
        <v>0</v>
      </c>
      <c r="I14" s="51">
        <f>J30X_High!E12</f>
        <v>1</v>
      </c>
      <c r="J14" s="69">
        <f>J30X_Low!E12</f>
        <v>1</v>
      </c>
      <c r="K14" s="17">
        <f>J30K_High!E12</f>
        <v>0</v>
      </c>
    </row>
    <row r="15" spans="1:11" x14ac:dyDescent="0.2">
      <c r="A15" s="71"/>
      <c r="B15" s="5">
        <v>6</v>
      </c>
      <c r="C15" s="5" t="s">
        <v>16</v>
      </c>
      <c r="D15" s="5">
        <f>J34H!E13</f>
        <v>1</v>
      </c>
      <c r="E15" s="5">
        <f>J34X_High!E13</f>
        <v>1</v>
      </c>
      <c r="F15" s="5">
        <f>J34X_Low!E13</f>
        <v>1</v>
      </c>
      <c r="G15" s="5">
        <f>J30S_High!E13</f>
        <v>1</v>
      </c>
      <c r="H15" s="5">
        <f>J30S_Russ!E13</f>
        <v>1</v>
      </c>
      <c r="I15" s="51">
        <f>J30X_High!E13</f>
        <v>1</v>
      </c>
      <c r="J15" s="69">
        <f>J30X_Low!E13</f>
        <v>1</v>
      </c>
      <c r="K15" s="17">
        <f>J30K_High!E13</f>
        <v>1</v>
      </c>
    </row>
    <row r="16" spans="1:11" x14ac:dyDescent="0.2">
      <c r="A16" s="71"/>
      <c r="B16" s="5">
        <v>5</v>
      </c>
      <c r="C16" s="5" t="s">
        <v>17</v>
      </c>
      <c r="D16" s="5">
        <f>J34H!E14</f>
        <v>1</v>
      </c>
      <c r="E16" s="5">
        <f>J34X_High!E14</f>
        <v>1</v>
      </c>
      <c r="F16" s="5">
        <f>J34X_Low!E14</f>
        <v>0</v>
      </c>
      <c r="G16" s="5">
        <f>J30S_High!E14</f>
        <v>1</v>
      </c>
      <c r="H16" s="5">
        <f>J30S_Russ!E14</f>
        <v>0</v>
      </c>
      <c r="I16" s="51">
        <f>J30X_High!E14</f>
        <v>1</v>
      </c>
      <c r="J16" s="69">
        <f>J30X_Low!E14</f>
        <v>1</v>
      </c>
      <c r="K16" s="17">
        <f>J30K_High!E14</f>
        <v>0</v>
      </c>
    </row>
    <row r="17" spans="1:11" x14ac:dyDescent="0.2">
      <c r="A17" s="71"/>
      <c r="B17" s="5">
        <v>4</v>
      </c>
      <c r="C17" s="5" t="s">
        <v>18</v>
      </c>
      <c r="D17" s="5">
        <f>J34H!E15</f>
        <v>1</v>
      </c>
      <c r="E17" s="5">
        <f>J34X_High!E15</f>
        <v>1</v>
      </c>
      <c r="F17" s="5">
        <f>J34X_Low!E15</f>
        <v>1</v>
      </c>
      <c r="G17" s="5">
        <f>J30S_High!E15</f>
        <v>1</v>
      </c>
      <c r="H17" s="5">
        <f>J30S_Russ!E15</f>
        <v>1</v>
      </c>
      <c r="I17" s="51">
        <f>J30X_High!E15</f>
        <v>1</v>
      </c>
      <c r="J17" s="69">
        <f>J30X_Low!E15</f>
        <v>1</v>
      </c>
      <c r="K17" s="17">
        <f>J30K_High!E15</f>
        <v>1</v>
      </c>
    </row>
    <row r="18" spans="1:11" x14ac:dyDescent="0.2">
      <c r="A18" s="71"/>
      <c r="B18" s="5">
        <v>3</v>
      </c>
      <c r="C18" s="5" t="s">
        <v>19</v>
      </c>
      <c r="D18" s="5">
        <f>J34H!E16</f>
        <v>1</v>
      </c>
      <c r="E18" s="5">
        <f>J34X_High!E16</f>
        <v>1</v>
      </c>
      <c r="F18" s="5">
        <f>J34X_Low!E16</f>
        <v>0</v>
      </c>
      <c r="G18" s="5">
        <f>J30S_High!E16</f>
        <v>1</v>
      </c>
      <c r="H18" s="5">
        <f>J30S_Russ!E16</f>
        <v>0</v>
      </c>
      <c r="I18" s="51">
        <f>J30X_High!E16</f>
        <v>1</v>
      </c>
      <c r="J18" s="69">
        <f>J30X_Low!E16</f>
        <v>1</v>
      </c>
      <c r="K18" s="17">
        <f>J30K_High!E16</f>
        <v>0</v>
      </c>
    </row>
    <row r="19" spans="1:11" x14ac:dyDescent="0.2">
      <c r="A19" s="71"/>
      <c r="B19" s="5">
        <v>2</v>
      </c>
      <c r="C19" s="5" t="s">
        <v>20</v>
      </c>
      <c r="D19" s="5">
        <f>J34H!E17</f>
        <v>0</v>
      </c>
      <c r="E19" s="5">
        <f>J34X_High!E17</f>
        <v>0</v>
      </c>
      <c r="F19" s="5">
        <f>J34X_Low!E17</f>
        <v>0</v>
      </c>
      <c r="G19" s="5">
        <f>J30S_High!E17</f>
        <v>0</v>
      </c>
      <c r="H19" s="5">
        <f>J30S_Russ!E17</f>
        <v>0</v>
      </c>
      <c r="I19" s="51">
        <f>J30X_High!E17</f>
        <v>0</v>
      </c>
      <c r="J19" s="69">
        <f>J30X_Low!E17</f>
        <v>0</v>
      </c>
      <c r="K19" s="17">
        <f>J30K_High!E17</f>
        <v>0</v>
      </c>
    </row>
    <row r="20" spans="1:11" x14ac:dyDescent="0.2">
      <c r="A20" s="71"/>
      <c r="B20" s="5">
        <v>1</v>
      </c>
      <c r="C20" s="5" t="s">
        <v>22</v>
      </c>
      <c r="D20" s="5">
        <f>J34H!E18</f>
        <v>0</v>
      </c>
      <c r="E20" s="5">
        <f>J34X_High!E18</f>
        <v>0</v>
      </c>
      <c r="F20" s="5">
        <f>J34X_Low!E18</f>
        <v>0</v>
      </c>
      <c r="G20" s="5">
        <f>J30S_High!E18</f>
        <v>0</v>
      </c>
      <c r="H20" s="5">
        <f>J30S_Russ!E18</f>
        <v>0</v>
      </c>
      <c r="I20" s="51">
        <f>J30X_High!E18</f>
        <v>0</v>
      </c>
      <c r="J20" s="69">
        <f>J30X_Low!E18</f>
        <v>0</v>
      </c>
      <c r="K20" s="17">
        <f>J30K_High!E18</f>
        <v>0</v>
      </c>
    </row>
    <row r="21" spans="1:11" x14ac:dyDescent="0.2">
      <c r="A21" s="71"/>
      <c r="B21" s="5">
        <v>0</v>
      </c>
      <c r="C21" s="5" t="s">
        <v>24</v>
      </c>
      <c r="D21" s="5">
        <f>J34H!E19</f>
        <v>0</v>
      </c>
      <c r="E21" s="5">
        <f>J34X_High!E19</f>
        <v>0</v>
      </c>
      <c r="F21" s="5">
        <f>J34X_Low!E19</f>
        <v>0</v>
      </c>
      <c r="G21" s="5">
        <f>J30S_High!E19</f>
        <v>0</v>
      </c>
      <c r="H21" s="5">
        <f>J30S_Russ!E19</f>
        <v>0</v>
      </c>
      <c r="I21" s="51">
        <f>J30X_High!E19</f>
        <v>0</v>
      </c>
      <c r="J21" s="69">
        <f>J30X_Low!E19</f>
        <v>0</v>
      </c>
      <c r="K21" s="17">
        <f>J30K_High!E19</f>
        <v>0</v>
      </c>
    </row>
    <row r="22" spans="1:11" x14ac:dyDescent="0.2">
      <c r="A22" s="71">
        <v>2</v>
      </c>
      <c r="B22" s="5">
        <v>7</v>
      </c>
      <c r="C22" s="5" t="s">
        <v>26</v>
      </c>
      <c r="D22" s="5">
        <f>J34H!E20</f>
        <v>1</v>
      </c>
      <c r="E22" s="5">
        <f>J34X_High!E20</f>
        <v>1</v>
      </c>
      <c r="F22" s="5">
        <f>J34X_Low!E20</f>
        <v>1</v>
      </c>
      <c r="G22" s="5">
        <f>J30S_High!E20</f>
        <v>1</v>
      </c>
      <c r="H22" s="5">
        <f>J30S_Russ!E20</f>
        <v>1</v>
      </c>
      <c r="I22" s="51">
        <f>J30X_High!E20</f>
        <v>1</v>
      </c>
      <c r="J22" s="69">
        <f>J30X_Low!E20</f>
        <v>1</v>
      </c>
      <c r="K22" s="17">
        <f>J30K_High!E20</f>
        <v>1</v>
      </c>
    </row>
    <row r="23" spans="1:11" x14ac:dyDescent="0.2">
      <c r="A23" s="71"/>
      <c r="B23" s="5">
        <v>6</v>
      </c>
      <c r="C23" s="5" t="s">
        <v>27</v>
      </c>
      <c r="D23" s="5">
        <f>J34H!E21</f>
        <v>1</v>
      </c>
      <c r="E23" s="5">
        <f>J34X_High!E21</f>
        <v>1</v>
      </c>
      <c r="F23" s="5">
        <f>J34X_Low!E21</f>
        <v>1</v>
      </c>
      <c r="G23" s="5">
        <f>J30S_High!E21</f>
        <v>1</v>
      </c>
      <c r="H23" s="5">
        <f>J30S_Russ!E21</f>
        <v>1</v>
      </c>
      <c r="I23" s="51">
        <f>J30X_High!E21</f>
        <v>1</v>
      </c>
      <c r="J23" s="69">
        <f>J30X_Low!E21</f>
        <v>1</v>
      </c>
      <c r="K23" s="17">
        <f>J30K_High!E21</f>
        <v>1</v>
      </c>
    </row>
    <row r="24" spans="1:11" x14ac:dyDescent="0.2">
      <c r="A24" s="71"/>
      <c r="B24" s="5">
        <v>5</v>
      </c>
      <c r="C24" s="5" t="s">
        <v>28</v>
      </c>
      <c r="D24" s="5">
        <f>J34H!E22</f>
        <v>0</v>
      </c>
      <c r="E24" s="5">
        <f>J34X_High!E22</f>
        <v>0</v>
      </c>
      <c r="F24" s="5">
        <f>J34X_Low!E22</f>
        <v>0</v>
      </c>
      <c r="G24" s="5">
        <f>J30S_High!E22</f>
        <v>0</v>
      </c>
      <c r="H24" s="5">
        <f>J30S_Russ!E22</f>
        <v>0</v>
      </c>
      <c r="I24" s="51">
        <f>J30X_High!E22</f>
        <v>0</v>
      </c>
      <c r="J24" s="69">
        <f>J30X_Low!E22</f>
        <v>0</v>
      </c>
      <c r="K24" s="17">
        <f>J30K_High!E22</f>
        <v>1</v>
      </c>
    </row>
    <row r="25" spans="1:11" x14ac:dyDescent="0.2">
      <c r="A25" s="71"/>
      <c r="B25" s="5">
        <v>4</v>
      </c>
      <c r="C25" s="5" t="s">
        <v>30</v>
      </c>
      <c r="D25" s="5">
        <f>J34H!E23</f>
        <v>0</v>
      </c>
      <c r="E25" s="5">
        <f>J34X_High!E23</f>
        <v>0</v>
      </c>
      <c r="F25" s="5">
        <f>J34X_Low!E23</f>
        <v>0</v>
      </c>
      <c r="G25" s="5">
        <f>J30S_High!E23</f>
        <v>0</v>
      </c>
      <c r="H25" s="5">
        <f>J30S_Russ!E23</f>
        <v>0</v>
      </c>
      <c r="I25" s="51">
        <f>J30X_High!E23</f>
        <v>0</v>
      </c>
      <c r="J25" s="69">
        <f>J30X_Low!E23</f>
        <v>0</v>
      </c>
      <c r="K25" s="17">
        <f>J30K_High!E23</f>
        <v>0</v>
      </c>
    </row>
    <row r="26" spans="1:11" x14ac:dyDescent="0.2">
      <c r="A26" s="71"/>
      <c r="B26" s="5">
        <v>3</v>
      </c>
      <c r="C26" s="5" t="s">
        <v>31</v>
      </c>
      <c r="D26" s="5">
        <f>J34H!E24</f>
        <v>1</v>
      </c>
      <c r="E26" s="5">
        <f>J34X_High!E24</f>
        <v>1</v>
      </c>
      <c r="F26" s="5">
        <f>J34X_Low!E24</f>
        <v>0</v>
      </c>
      <c r="G26" s="5">
        <f>J30S_High!E24</f>
        <v>1</v>
      </c>
      <c r="H26" s="5">
        <f>J30S_Russ!E24</f>
        <v>0</v>
      </c>
      <c r="I26" s="51">
        <f>J30X_High!E24</f>
        <v>1</v>
      </c>
      <c r="J26" s="69">
        <f>J30X_Low!E24</f>
        <v>1</v>
      </c>
      <c r="K26" s="17">
        <f>J30K_High!E24</f>
        <v>1</v>
      </c>
    </row>
    <row r="27" spans="1:11" x14ac:dyDescent="0.2">
      <c r="A27" s="71"/>
      <c r="B27" s="5">
        <v>2</v>
      </c>
      <c r="C27" s="5" t="s">
        <v>32</v>
      </c>
      <c r="D27" s="5">
        <f>J34H!E25</f>
        <v>1</v>
      </c>
      <c r="E27" s="5">
        <f>J34X_High!E25</f>
        <v>1</v>
      </c>
      <c r="F27" s="5">
        <f>J34X_Low!E25</f>
        <v>1</v>
      </c>
      <c r="G27" s="5">
        <f>J30S_High!E25</f>
        <v>1</v>
      </c>
      <c r="H27" s="5">
        <f>J30S_Russ!E25</f>
        <v>1</v>
      </c>
      <c r="I27" s="51">
        <f>J30X_High!E25</f>
        <v>1</v>
      </c>
      <c r="J27" s="69">
        <f>J30X_Low!E25</f>
        <v>1</v>
      </c>
      <c r="K27" s="17">
        <f>J30K_High!E25</f>
        <v>1</v>
      </c>
    </row>
    <row r="28" spans="1:11" x14ac:dyDescent="0.2">
      <c r="A28" s="71"/>
      <c r="B28" s="5">
        <v>1</v>
      </c>
      <c r="C28" s="5" t="s">
        <v>21</v>
      </c>
      <c r="D28" s="5">
        <f>J34H!E26</f>
        <v>0</v>
      </c>
      <c r="E28" s="5">
        <f>J34X_High!E26</f>
        <v>0</v>
      </c>
      <c r="F28" s="5">
        <f>J34X_Low!E26</f>
        <v>0</v>
      </c>
      <c r="G28" s="5">
        <f>J30S_High!E26</f>
        <v>0</v>
      </c>
      <c r="H28" s="5">
        <f>J30S_Russ!E26</f>
        <v>0</v>
      </c>
      <c r="I28" s="51">
        <f>J30X_High!E26</f>
        <v>0</v>
      </c>
      <c r="J28" s="69">
        <f>J30X_Low!E26</f>
        <v>0</v>
      </c>
      <c r="K28" s="17">
        <f>J30K_High!E26</f>
        <v>0</v>
      </c>
    </row>
    <row r="29" spans="1:11" x14ac:dyDescent="0.2">
      <c r="A29" s="71"/>
      <c r="B29" s="5">
        <v>0</v>
      </c>
      <c r="C29" s="5" t="s">
        <v>25</v>
      </c>
      <c r="D29" s="5">
        <f>J34H!E27</f>
        <v>1</v>
      </c>
      <c r="E29" s="5">
        <f>J34X_High!E27</f>
        <v>1</v>
      </c>
      <c r="F29" s="5">
        <f>J34X_Low!E27</f>
        <v>0</v>
      </c>
      <c r="G29" s="5">
        <f>J30S_High!E27</f>
        <v>1</v>
      </c>
      <c r="H29" s="5">
        <f>J30S_Russ!E27</f>
        <v>0</v>
      </c>
      <c r="I29" s="51">
        <f>J30X_High!E27</f>
        <v>1</v>
      </c>
      <c r="J29" s="69">
        <f>J30X_Low!E27</f>
        <v>1</v>
      </c>
      <c r="K29" s="17">
        <f>J30K_High!E27</f>
        <v>0</v>
      </c>
    </row>
    <row r="30" spans="1:11" x14ac:dyDescent="0.2">
      <c r="A30" s="71">
        <v>3</v>
      </c>
      <c r="B30" s="5">
        <v>7</v>
      </c>
      <c r="C30" s="5" t="s">
        <v>33</v>
      </c>
      <c r="D30" s="5">
        <f>J34H!E28</f>
        <v>1</v>
      </c>
      <c r="E30" s="5">
        <f>J34X_High!E28</f>
        <v>1</v>
      </c>
      <c r="F30" s="5">
        <f>J34X_Low!E28</f>
        <v>1</v>
      </c>
      <c r="G30" s="5">
        <f>J30S_High!E28</f>
        <v>1</v>
      </c>
      <c r="H30" s="5">
        <f>J30S_Russ!E28</f>
        <v>1</v>
      </c>
      <c r="I30" s="51">
        <f>J30X_High!E28</f>
        <v>1</v>
      </c>
      <c r="J30" s="69">
        <f>J30X_Low!E28</f>
        <v>1</v>
      </c>
      <c r="K30" s="17">
        <f>J30K_High!E28</f>
        <v>1</v>
      </c>
    </row>
    <row r="31" spans="1:11" x14ac:dyDescent="0.2">
      <c r="A31" s="71"/>
      <c r="B31" s="5">
        <v>6</v>
      </c>
      <c r="C31" s="5" t="s">
        <v>34</v>
      </c>
      <c r="D31" s="5">
        <f>J34H!E29</f>
        <v>1</v>
      </c>
      <c r="E31" s="5">
        <f>J34X_High!E29</f>
        <v>1</v>
      </c>
      <c r="F31" s="5">
        <f>J34X_Low!E29</f>
        <v>0</v>
      </c>
      <c r="G31" s="5">
        <f>J30S_High!E29</f>
        <v>1</v>
      </c>
      <c r="H31" s="5">
        <f>J30S_Russ!E29</f>
        <v>1</v>
      </c>
      <c r="I31" s="51">
        <f>J30X_High!E29</f>
        <v>1</v>
      </c>
      <c r="J31" s="69">
        <f>J30X_Low!E29</f>
        <v>1</v>
      </c>
      <c r="K31" s="17">
        <f>J30K_High!E29</f>
        <v>1</v>
      </c>
    </row>
    <row r="32" spans="1:11" x14ac:dyDescent="0.2">
      <c r="A32" s="71"/>
      <c r="B32" s="5">
        <v>5</v>
      </c>
      <c r="C32" s="5" t="s">
        <v>35</v>
      </c>
      <c r="D32" s="5">
        <f>J34H!E30</f>
        <v>1</v>
      </c>
      <c r="E32" s="5">
        <f>J34X_High!E30</f>
        <v>1</v>
      </c>
      <c r="F32" s="5">
        <f>J34X_Low!E30</f>
        <v>1</v>
      </c>
      <c r="G32" s="5">
        <f>J30S_High!E30</f>
        <v>1</v>
      </c>
      <c r="H32" s="5">
        <f>J30S_Russ!E30</f>
        <v>1</v>
      </c>
      <c r="I32" s="51">
        <f>J30X_High!E30</f>
        <v>1</v>
      </c>
      <c r="J32" s="69">
        <f>J30X_Low!E30</f>
        <v>1</v>
      </c>
      <c r="K32" s="17">
        <f>J30K_High!E30</f>
        <v>1</v>
      </c>
    </row>
    <row r="33" spans="1:11" x14ac:dyDescent="0.2">
      <c r="A33" s="71"/>
      <c r="B33" s="5">
        <v>4</v>
      </c>
      <c r="C33" s="5" t="s">
        <v>36</v>
      </c>
      <c r="D33" s="5">
        <f>J34H!E31</f>
        <v>0</v>
      </c>
      <c r="E33" s="5">
        <f>J34X_High!E31</f>
        <v>0</v>
      </c>
      <c r="F33" s="5">
        <f>J34X_Low!E31</f>
        <v>0</v>
      </c>
      <c r="G33" s="5">
        <f>J30S_High!E31</f>
        <v>0</v>
      </c>
      <c r="H33" s="5">
        <f>J30S_Russ!E31</f>
        <v>0</v>
      </c>
      <c r="I33" s="51">
        <f>J30X_High!E31</f>
        <v>0</v>
      </c>
      <c r="J33" s="69">
        <f>J30X_Low!E31</f>
        <v>0</v>
      </c>
      <c r="K33" s="17">
        <f>J30K_High!E31</f>
        <v>1</v>
      </c>
    </row>
    <row r="34" spans="1:11" x14ac:dyDescent="0.2">
      <c r="A34" s="71"/>
      <c r="B34" s="5">
        <v>3</v>
      </c>
      <c r="C34" s="5" t="s">
        <v>37</v>
      </c>
      <c r="D34" s="5">
        <f>J34H!E32</f>
        <v>0</v>
      </c>
      <c r="E34" s="5">
        <f>J34X_High!E32</f>
        <v>0</v>
      </c>
      <c r="F34" s="5">
        <f>J34X_Low!E32</f>
        <v>0</v>
      </c>
      <c r="G34" s="5">
        <f>J30S_High!E32</f>
        <v>0</v>
      </c>
      <c r="H34" s="5">
        <f>J30S_Russ!E32</f>
        <v>0</v>
      </c>
      <c r="I34" s="51">
        <f>J30X_High!E32</f>
        <v>0</v>
      </c>
      <c r="J34" s="69">
        <f>J30X_Low!E32</f>
        <v>0</v>
      </c>
      <c r="K34" s="17">
        <f>J30K_High!E32</f>
        <v>0</v>
      </c>
    </row>
    <row r="35" spans="1:11" x14ac:dyDescent="0.2">
      <c r="A35" s="71"/>
      <c r="B35" s="5">
        <v>2</v>
      </c>
      <c r="C35" s="5" t="s">
        <v>38</v>
      </c>
      <c r="D35" s="5">
        <f>J34H!E33</f>
        <v>0</v>
      </c>
      <c r="E35" s="5">
        <f>J34X_High!E33</f>
        <v>0</v>
      </c>
      <c r="F35" s="5">
        <f>J34X_Low!E33</f>
        <v>0</v>
      </c>
      <c r="G35" s="5">
        <f>J30S_High!E33</f>
        <v>0</v>
      </c>
      <c r="H35" s="5">
        <f>J30S_Russ!E33</f>
        <v>0</v>
      </c>
      <c r="I35" s="51">
        <f>J30X_High!E33</f>
        <v>0</v>
      </c>
      <c r="J35" s="69">
        <f>J30X_Low!E33</f>
        <v>0</v>
      </c>
      <c r="K35" s="17">
        <f>J30K_High!E33</f>
        <v>0</v>
      </c>
    </row>
    <row r="36" spans="1:11" x14ac:dyDescent="0.2">
      <c r="A36" s="71"/>
      <c r="B36" s="5">
        <v>1</v>
      </c>
      <c r="C36" s="5" t="s">
        <v>39</v>
      </c>
      <c r="D36" s="5">
        <f>J34H!E34</f>
        <v>0</v>
      </c>
      <c r="E36" s="5">
        <f>J34X_High!E34</f>
        <v>0</v>
      </c>
      <c r="F36" s="5">
        <f>J34X_Low!E34</f>
        <v>0</v>
      </c>
      <c r="G36" s="5">
        <f>J30S_High!E34</f>
        <v>0</v>
      </c>
      <c r="H36" s="5">
        <f>J30S_Russ!E34</f>
        <v>0</v>
      </c>
      <c r="I36" s="51">
        <f>J30X_High!E34</f>
        <v>0</v>
      </c>
      <c r="J36" s="69">
        <f>J30X_Low!E34</f>
        <v>0</v>
      </c>
      <c r="K36" s="17">
        <f>J30K_High!E34</f>
        <v>0</v>
      </c>
    </row>
    <row r="37" spans="1:11" x14ac:dyDescent="0.2">
      <c r="A37" s="71"/>
      <c r="B37" s="5">
        <v>0</v>
      </c>
      <c r="C37" s="5" t="s">
        <v>41</v>
      </c>
      <c r="D37" s="5">
        <f>J34H!E35</f>
        <v>0</v>
      </c>
      <c r="E37" s="5">
        <f>J34X_High!E35</f>
        <v>0</v>
      </c>
      <c r="F37" s="5">
        <f>J34X_Low!E35</f>
        <v>0</v>
      </c>
      <c r="G37" s="5">
        <f>J30S_High!E35</f>
        <v>0</v>
      </c>
      <c r="H37" s="5">
        <f>J30S_Russ!E35</f>
        <v>0</v>
      </c>
      <c r="I37" s="51">
        <f>J30X_High!E35</f>
        <v>0</v>
      </c>
      <c r="J37" s="69">
        <f>J30X_Low!E35</f>
        <v>0</v>
      </c>
      <c r="K37" s="17">
        <f>J30K_High!E35</f>
        <v>0</v>
      </c>
    </row>
    <row r="38" spans="1:11" x14ac:dyDescent="0.2">
      <c r="A38" s="71">
        <v>4</v>
      </c>
      <c r="B38" s="5">
        <v>7</v>
      </c>
      <c r="C38" s="5" t="s">
        <v>43</v>
      </c>
      <c r="D38" s="5">
        <f>J34H!E36</f>
        <v>0</v>
      </c>
      <c r="E38" s="5">
        <f>J34X_High!E36</f>
        <v>0</v>
      </c>
      <c r="F38" s="5">
        <f>J34X_Low!E36</f>
        <v>0</v>
      </c>
      <c r="G38" s="5">
        <f>J30S_High!E36</f>
        <v>0</v>
      </c>
      <c r="H38" s="5">
        <f>J30S_Russ!E36</f>
        <v>0</v>
      </c>
      <c r="I38" s="51">
        <f>J30X_High!E36</f>
        <v>0</v>
      </c>
      <c r="J38" s="69">
        <f>J30X_Low!E36</f>
        <v>0</v>
      </c>
      <c r="K38" s="17">
        <f>J30K_High!E36</f>
        <v>0</v>
      </c>
    </row>
    <row r="39" spans="1:11" x14ac:dyDescent="0.2">
      <c r="A39" s="71"/>
      <c r="B39" s="5">
        <v>6</v>
      </c>
      <c r="C39" s="5" t="s">
        <v>45</v>
      </c>
      <c r="D39" s="5">
        <f>J34H!E37</f>
        <v>1</v>
      </c>
      <c r="E39" s="5">
        <f>J34X_High!E37</f>
        <v>1</v>
      </c>
      <c r="F39" s="5">
        <f>J34X_Low!E37</f>
        <v>1</v>
      </c>
      <c r="G39" s="5">
        <f>J30S_High!E37</f>
        <v>1</v>
      </c>
      <c r="H39" s="5">
        <f>J30S_Russ!E37</f>
        <v>1</v>
      </c>
      <c r="I39" s="51">
        <f>J30X_High!E37</f>
        <v>1</v>
      </c>
      <c r="J39" s="69">
        <f>J30X_Low!E37</f>
        <v>1</v>
      </c>
      <c r="K39" s="17">
        <f>J30K_High!E37</f>
        <v>1</v>
      </c>
    </row>
    <row r="40" spans="1:11" x14ac:dyDescent="0.2">
      <c r="A40" s="71"/>
      <c r="B40" s="5">
        <v>5</v>
      </c>
      <c r="C40" s="5" t="s">
        <v>47</v>
      </c>
      <c r="D40" s="5">
        <f>J34H!E38</f>
        <v>1</v>
      </c>
      <c r="E40" s="5">
        <f>J34X_High!E38</f>
        <v>1</v>
      </c>
      <c r="F40" s="5">
        <f>J34X_Low!E38</f>
        <v>1</v>
      </c>
      <c r="G40" s="5">
        <f>J30S_High!E38</f>
        <v>1</v>
      </c>
      <c r="H40" s="5">
        <f>J30S_Russ!E38</f>
        <v>1</v>
      </c>
      <c r="I40" s="51">
        <f>J30X_High!E38</f>
        <v>1</v>
      </c>
      <c r="J40" s="69">
        <f>J30X_Low!E38</f>
        <v>1</v>
      </c>
      <c r="K40" s="17">
        <f>J30K_High!E38</f>
        <v>1</v>
      </c>
    </row>
    <row r="41" spans="1:11" x14ac:dyDescent="0.2">
      <c r="A41" s="71"/>
      <c r="B41" s="5">
        <v>4</v>
      </c>
      <c r="C41" s="5" t="s">
        <v>49</v>
      </c>
      <c r="D41" s="5">
        <f>J34H!E39</f>
        <v>1</v>
      </c>
      <c r="E41" s="5">
        <f>J34X_High!E39</f>
        <v>1</v>
      </c>
      <c r="F41" s="5">
        <f>J34X_Low!E39</f>
        <v>0</v>
      </c>
      <c r="G41" s="5">
        <f>J30S_High!E39</f>
        <v>1</v>
      </c>
      <c r="H41" s="5">
        <f>J30S_Russ!E39</f>
        <v>1</v>
      </c>
      <c r="I41" s="51">
        <f>J30X_High!E39</f>
        <v>1</v>
      </c>
      <c r="J41" s="69">
        <f>J30X_Low!E39</f>
        <v>1</v>
      </c>
      <c r="K41" s="17">
        <f>J30K_High!E39</f>
        <v>1</v>
      </c>
    </row>
    <row r="42" spans="1:11" x14ac:dyDescent="0.2">
      <c r="A42" s="71"/>
      <c r="B42" s="5">
        <v>3</v>
      </c>
      <c r="C42" s="5" t="s">
        <v>50</v>
      </c>
      <c r="D42" s="5">
        <f>J34H!E40</f>
        <v>1</v>
      </c>
      <c r="E42" s="5">
        <f>J34X_High!E40</f>
        <v>1</v>
      </c>
      <c r="F42" s="5">
        <f>J34X_Low!E40</f>
        <v>1</v>
      </c>
      <c r="G42" s="5">
        <f>J30S_High!E40</f>
        <v>1</v>
      </c>
      <c r="H42" s="5">
        <f>J30S_Russ!E40</f>
        <v>1</v>
      </c>
      <c r="I42" s="51">
        <f>J30X_High!E40</f>
        <v>1</v>
      </c>
      <c r="J42" s="69">
        <f>J30X_Low!E40</f>
        <v>1</v>
      </c>
      <c r="K42" s="17">
        <f>J30K_High!E40</f>
        <v>1</v>
      </c>
    </row>
    <row r="43" spans="1:11" x14ac:dyDescent="0.2">
      <c r="A43" s="71"/>
      <c r="B43" s="5">
        <v>2</v>
      </c>
      <c r="C43" s="59" t="s">
        <v>582</v>
      </c>
      <c r="D43" s="5">
        <f>J34H!E41</f>
        <v>1</v>
      </c>
      <c r="E43" s="5">
        <f>J34X_High!E41</f>
        <v>0</v>
      </c>
      <c r="F43" s="5">
        <f>J34X_Low!E41</f>
        <v>0</v>
      </c>
      <c r="G43" s="5">
        <f>J30S_High!E41</f>
        <v>0</v>
      </c>
      <c r="H43" s="5">
        <f>J30S_Russ!E41</f>
        <v>0</v>
      </c>
      <c r="I43" s="51">
        <f>J30X_High!E41</f>
        <v>0</v>
      </c>
      <c r="J43" s="69">
        <f>J30X_Low!E41</f>
        <v>0</v>
      </c>
      <c r="K43" s="17">
        <f>J30K_High!E41</f>
        <v>0</v>
      </c>
    </row>
    <row r="44" spans="1:11" x14ac:dyDescent="0.2">
      <c r="A44" s="71"/>
      <c r="B44" s="5">
        <v>1</v>
      </c>
      <c r="C44" s="5" t="s">
        <v>52</v>
      </c>
      <c r="D44" s="5">
        <f>J34H!E42</f>
        <v>1</v>
      </c>
      <c r="E44" s="5">
        <f>J34X_High!E42</f>
        <v>1</v>
      </c>
      <c r="F44" s="5">
        <f>J34X_Low!E42</f>
        <v>1</v>
      </c>
      <c r="G44" s="5">
        <f>J30S_High!E42</f>
        <v>1</v>
      </c>
      <c r="H44" s="5">
        <f>J30S_Russ!E42</f>
        <v>1</v>
      </c>
      <c r="I44" s="51">
        <f>J30X_High!E42</f>
        <v>1</v>
      </c>
      <c r="J44" s="69">
        <f>J30X_Low!E42</f>
        <v>1</v>
      </c>
      <c r="K44" s="17">
        <f>J30K_High!E42</f>
        <v>1</v>
      </c>
    </row>
    <row r="45" spans="1:11" x14ac:dyDescent="0.2">
      <c r="A45" s="71"/>
      <c r="B45" s="5">
        <v>0</v>
      </c>
      <c r="C45" s="5" t="s">
        <v>53</v>
      </c>
      <c r="D45" s="5">
        <f>J34H!E43</f>
        <v>1</v>
      </c>
      <c r="E45" s="5">
        <f>J34X_High!E43</f>
        <v>1</v>
      </c>
      <c r="F45" s="5">
        <f>J34X_Low!E43</f>
        <v>1</v>
      </c>
      <c r="G45" s="5">
        <f>J30S_High!E43</f>
        <v>1</v>
      </c>
      <c r="H45" s="5">
        <f>J30S_Russ!E43</f>
        <v>1</v>
      </c>
      <c r="I45" s="51">
        <f>J30X_High!E43</f>
        <v>1</v>
      </c>
      <c r="J45" s="69">
        <f>J30X_Low!E43</f>
        <v>1</v>
      </c>
      <c r="K45" s="17">
        <f>J30K_High!E43</f>
        <v>1</v>
      </c>
    </row>
    <row r="46" spans="1:11" x14ac:dyDescent="0.2">
      <c r="A46" s="71">
        <v>5</v>
      </c>
      <c r="B46" s="5">
        <v>7</v>
      </c>
      <c r="C46" s="5" t="s">
        <v>51</v>
      </c>
      <c r="D46" s="5">
        <f>J34H!E44</f>
        <v>0</v>
      </c>
      <c r="E46" s="5">
        <f>J34X_High!E44</f>
        <v>0</v>
      </c>
      <c r="F46" s="5">
        <f>J34X_Low!E44</f>
        <v>0</v>
      </c>
      <c r="G46" s="5">
        <f>J30S_High!E44</f>
        <v>0</v>
      </c>
      <c r="H46" s="5">
        <f>J30S_Russ!E44</f>
        <v>0</v>
      </c>
      <c r="I46" s="51">
        <f>J30X_High!E44</f>
        <v>0</v>
      </c>
      <c r="J46" s="69">
        <f>J30X_Low!E44</f>
        <v>0</v>
      </c>
      <c r="K46" s="17">
        <f>J30K_High!E44</f>
        <v>0</v>
      </c>
    </row>
    <row r="47" spans="1:11" x14ac:dyDescent="0.2">
      <c r="A47" s="71"/>
      <c r="B47" s="5">
        <v>6</v>
      </c>
      <c r="C47" s="5" t="s">
        <v>54</v>
      </c>
      <c r="D47" s="5">
        <f>J34H!E45</f>
        <v>1</v>
      </c>
      <c r="E47" s="5">
        <f>J34X_High!E45</f>
        <v>1</v>
      </c>
      <c r="F47" s="5">
        <f>J34X_Low!E45</f>
        <v>0</v>
      </c>
      <c r="G47" s="5">
        <f>J30S_High!E45</f>
        <v>1</v>
      </c>
      <c r="H47" s="5">
        <f>J30S_Russ!E45</f>
        <v>0</v>
      </c>
      <c r="I47" s="51">
        <f>J30X_High!E45</f>
        <v>1</v>
      </c>
      <c r="J47" s="69">
        <f>J30X_Low!E45</f>
        <v>1</v>
      </c>
      <c r="K47" s="17">
        <f>J30K_High!E45</f>
        <v>1</v>
      </c>
    </row>
    <row r="48" spans="1:11" x14ac:dyDescent="0.2">
      <c r="A48" s="71"/>
      <c r="B48" s="5">
        <v>5</v>
      </c>
      <c r="C48" s="5" t="s">
        <v>55</v>
      </c>
      <c r="D48" s="5">
        <f>J34H!E46</f>
        <v>1</v>
      </c>
      <c r="E48" s="5">
        <f>J34X_High!E46</f>
        <v>1</v>
      </c>
      <c r="F48" s="5">
        <f>J34X_Low!E46</f>
        <v>0</v>
      </c>
      <c r="G48" s="5">
        <f>J30S_High!E46</f>
        <v>1</v>
      </c>
      <c r="H48" s="5">
        <f>J30S_Russ!E46</f>
        <v>0</v>
      </c>
      <c r="I48" s="51">
        <f>J30X_High!E46</f>
        <v>1</v>
      </c>
      <c r="J48" s="69">
        <f>J30X_Low!E46</f>
        <v>1</v>
      </c>
      <c r="K48" s="17">
        <f>J30K_High!E46</f>
        <v>1</v>
      </c>
    </row>
    <row r="49" spans="1:11" x14ac:dyDescent="0.2">
      <c r="A49" s="71"/>
      <c r="B49" s="5">
        <v>4</v>
      </c>
      <c r="C49" s="5" t="s">
        <v>58</v>
      </c>
      <c r="D49" s="5">
        <f>J34H!E47</f>
        <v>0</v>
      </c>
      <c r="E49" s="5">
        <f>J34X_High!E47</f>
        <v>0</v>
      </c>
      <c r="F49" s="5">
        <f>J34X_Low!E47</f>
        <v>0</v>
      </c>
      <c r="G49" s="5">
        <f>J30S_High!E47</f>
        <v>0</v>
      </c>
      <c r="H49" s="5">
        <f>J30S_Russ!E47</f>
        <v>0</v>
      </c>
      <c r="I49" s="51">
        <f>J30X_High!E47</f>
        <v>0</v>
      </c>
      <c r="J49" s="69">
        <f>J30X_Low!E47</f>
        <v>0</v>
      </c>
      <c r="K49" s="17">
        <f>J30K_High!E47</f>
        <v>1</v>
      </c>
    </row>
    <row r="50" spans="1:11" x14ac:dyDescent="0.2">
      <c r="A50" s="71"/>
      <c r="B50" s="5">
        <v>3</v>
      </c>
      <c r="C50" s="5" t="s">
        <v>60</v>
      </c>
      <c r="D50" s="5">
        <f>J34H!E48</f>
        <v>0</v>
      </c>
      <c r="E50" s="5">
        <f>J34X_High!E48</f>
        <v>0</v>
      </c>
      <c r="F50" s="5">
        <f>J34X_Low!E48</f>
        <v>0</v>
      </c>
      <c r="G50" s="5">
        <f>J30S_High!E48</f>
        <v>0</v>
      </c>
      <c r="H50" s="5">
        <f>J30S_Russ!E48</f>
        <v>0</v>
      </c>
      <c r="I50" s="51">
        <f>J30X_High!E48</f>
        <v>0</v>
      </c>
      <c r="J50" s="69">
        <f>J30X_Low!E48</f>
        <v>0</v>
      </c>
      <c r="K50" s="17">
        <f>J30K_High!E48</f>
        <v>0</v>
      </c>
    </row>
    <row r="51" spans="1:11" x14ac:dyDescent="0.2">
      <c r="A51" s="71"/>
      <c r="B51" s="5">
        <v>2</v>
      </c>
      <c r="C51" s="5" t="s">
        <v>62</v>
      </c>
      <c r="D51" s="5">
        <f>J34H!E49</f>
        <v>1</v>
      </c>
      <c r="E51" s="5">
        <f>J34X_High!E49</f>
        <v>1</v>
      </c>
      <c r="F51" s="5">
        <f>J34X_Low!E49</f>
        <v>0</v>
      </c>
      <c r="G51" s="5">
        <f>J30S_High!E49</f>
        <v>1</v>
      </c>
      <c r="H51" s="5">
        <f>J30S_Russ!E49</f>
        <v>0</v>
      </c>
      <c r="I51" s="51">
        <f>J30X_High!E49</f>
        <v>1</v>
      </c>
      <c r="J51" s="69">
        <f>J30X_Low!E49</f>
        <v>1</v>
      </c>
      <c r="K51" s="17">
        <f>J30K_High!E49</f>
        <v>1</v>
      </c>
    </row>
    <row r="52" spans="1:11" x14ac:dyDescent="0.2">
      <c r="A52" s="71"/>
      <c r="B52" s="5">
        <v>1</v>
      </c>
      <c r="C52" s="5" t="s">
        <v>64</v>
      </c>
      <c r="D52" s="5">
        <f>J34H!E50</f>
        <v>0</v>
      </c>
      <c r="E52" s="5">
        <f>J34X_High!E50</f>
        <v>0</v>
      </c>
      <c r="F52" s="5">
        <f>J34X_Low!E50</f>
        <v>0</v>
      </c>
      <c r="G52" s="5">
        <f>J30S_High!E50</f>
        <v>0</v>
      </c>
      <c r="H52" s="5">
        <f>J30S_Russ!E50</f>
        <v>0</v>
      </c>
      <c r="I52" s="51">
        <f>J30X_High!E50</f>
        <v>0</v>
      </c>
      <c r="J52" s="69">
        <f>J30X_Low!E50</f>
        <v>0</v>
      </c>
      <c r="K52" s="17">
        <f>J30K_High!E50</f>
        <v>0</v>
      </c>
    </row>
    <row r="53" spans="1:11" x14ac:dyDescent="0.2">
      <c r="A53" s="71"/>
      <c r="B53" s="5">
        <v>0</v>
      </c>
      <c r="C53" s="5" t="s">
        <v>66</v>
      </c>
      <c r="D53" s="5">
        <f>J34H!E51</f>
        <v>0</v>
      </c>
      <c r="E53" s="5">
        <f>J34X_High!E51</f>
        <v>0</v>
      </c>
      <c r="F53" s="5">
        <f>J34X_Low!E51</f>
        <v>0</v>
      </c>
      <c r="G53" s="5">
        <f>J30S_High!E51</f>
        <v>0</v>
      </c>
      <c r="H53" s="5">
        <f>J30S_Russ!E51</f>
        <v>0</v>
      </c>
      <c r="I53" s="51">
        <f>J30X_High!E51</f>
        <v>0</v>
      </c>
      <c r="J53" s="69">
        <f>J30X_Low!E51</f>
        <v>0</v>
      </c>
      <c r="K53" s="17">
        <f>J30K_High!E51</f>
        <v>0</v>
      </c>
    </row>
    <row r="54" spans="1:11" x14ac:dyDescent="0.2">
      <c r="A54" s="71">
        <v>6</v>
      </c>
      <c r="B54" s="5">
        <v>7</v>
      </c>
      <c r="C54" s="5" t="s">
        <v>69</v>
      </c>
      <c r="D54" s="5">
        <f>J34H!E52</f>
        <v>1</v>
      </c>
      <c r="E54" s="5">
        <f>J34X_High!E52</f>
        <v>1</v>
      </c>
      <c r="F54" s="5">
        <f>J34X_Low!E52</f>
        <v>0</v>
      </c>
      <c r="G54" s="5">
        <f>J30S_High!E52</f>
        <v>1</v>
      </c>
      <c r="H54" s="5">
        <f>J30S_Russ!E52</f>
        <v>0</v>
      </c>
      <c r="I54" s="51">
        <f>J30X_High!E52</f>
        <v>1</v>
      </c>
      <c r="J54" s="69">
        <f>J30X_Low!E52</f>
        <v>1</v>
      </c>
      <c r="K54" s="17">
        <f>J30K_High!E52</f>
        <v>0</v>
      </c>
    </row>
    <row r="55" spans="1:11" x14ac:dyDescent="0.2">
      <c r="A55" s="71"/>
      <c r="B55" s="5">
        <v>6</v>
      </c>
      <c r="C55" s="5" t="s">
        <v>67</v>
      </c>
      <c r="D55" s="5">
        <f>J34H!E53</f>
        <v>0</v>
      </c>
      <c r="E55" s="5">
        <f>J34X_High!E53</f>
        <v>0</v>
      </c>
      <c r="F55" s="5">
        <f>J34X_Low!E53</f>
        <v>0</v>
      </c>
      <c r="G55" s="5">
        <f>J30S_High!E53</f>
        <v>0</v>
      </c>
      <c r="H55" s="5">
        <f>J30S_Russ!E53</f>
        <v>0</v>
      </c>
      <c r="I55" s="51">
        <f>J30X_High!E53</f>
        <v>0</v>
      </c>
      <c r="J55" s="69">
        <f>J30X_Low!E53</f>
        <v>0</v>
      </c>
      <c r="K55" s="17">
        <f>J30K_High!E53</f>
        <v>0</v>
      </c>
    </row>
    <row r="56" spans="1:11" x14ac:dyDescent="0.2">
      <c r="A56" s="71"/>
      <c r="B56" s="5">
        <v>5</v>
      </c>
      <c r="C56" s="5" t="s">
        <v>70</v>
      </c>
      <c r="D56" s="5">
        <f>J34H!E54</f>
        <v>1</v>
      </c>
      <c r="E56" s="5">
        <f>J34X_High!E54</f>
        <v>1</v>
      </c>
      <c r="F56" s="5">
        <f>J34X_Low!E54</f>
        <v>1</v>
      </c>
      <c r="G56" s="5">
        <f>J30S_High!E54</f>
        <v>1</v>
      </c>
      <c r="H56" s="5">
        <f>J30S_Russ!E54</f>
        <v>1</v>
      </c>
      <c r="I56" s="51">
        <f>J30X_High!E54</f>
        <v>1</v>
      </c>
      <c r="J56" s="69">
        <f>J30X_Low!E54</f>
        <v>1</v>
      </c>
      <c r="K56" s="17">
        <f>J30K_High!E54</f>
        <v>1</v>
      </c>
    </row>
    <row r="57" spans="1:11" x14ac:dyDescent="0.2">
      <c r="A57" s="71"/>
      <c r="B57" s="5">
        <v>4</v>
      </c>
      <c r="C57" s="5" t="s">
        <v>71</v>
      </c>
      <c r="D57" s="5">
        <f>J34H!E55</f>
        <v>0</v>
      </c>
      <c r="E57" s="5">
        <f>J34X_High!E55</f>
        <v>0</v>
      </c>
      <c r="F57" s="5">
        <f>J34X_Low!E55</f>
        <v>1</v>
      </c>
      <c r="G57" s="5">
        <f>J30S_High!E55</f>
        <v>0</v>
      </c>
      <c r="H57" s="5">
        <f>J30S_Russ!E55</f>
        <v>0</v>
      </c>
      <c r="I57" s="51">
        <f>J30X_High!E55</f>
        <v>0</v>
      </c>
      <c r="J57" s="69">
        <f>J30X_Low!E55</f>
        <v>0</v>
      </c>
      <c r="K57" s="17">
        <f>J30K_High!E55</f>
        <v>0</v>
      </c>
    </row>
    <row r="58" spans="1:11" x14ac:dyDescent="0.2">
      <c r="A58" s="71"/>
      <c r="B58" s="5">
        <v>3</v>
      </c>
      <c r="C58" s="5" t="s">
        <v>72</v>
      </c>
      <c r="D58" s="5">
        <f>J34H!E56</f>
        <v>0</v>
      </c>
      <c r="E58" s="5">
        <f>J34X_High!E56</f>
        <v>0</v>
      </c>
      <c r="F58" s="5">
        <f>J34X_Low!E56</f>
        <v>0</v>
      </c>
      <c r="G58" s="5">
        <f>J30S_High!E56</f>
        <v>0</v>
      </c>
      <c r="H58" s="5">
        <f>J30S_Russ!E56</f>
        <v>0</v>
      </c>
      <c r="I58" s="51">
        <f>J30X_High!E56</f>
        <v>0</v>
      </c>
      <c r="J58" s="69">
        <f>J30X_Low!E56</f>
        <v>0</v>
      </c>
      <c r="K58" s="17">
        <f>J30K_High!E56</f>
        <v>0</v>
      </c>
    </row>
    <row r="59" spans="1:11" x14ac:dyDescent="0.2">
      <c r="A59" s="71"/>
      <c r="B59" s="5">
        <v>2</v>
      </c>
      <c r="C59" s="5" t="s">
        <v>73</v>
      </c>
      <c r="D59" s="5">
        <f>J34H!E57</f>
        <v>0</v>
      </c>
      <c r="E59" s="5">
        <f>J34X_High!E57</f>
        <v>0</v>
      </c>
      <c r="F59" s="5">
        <f>J34X_Low!E57</f>
        <v>0</v>
      </c>
      <c r="G59" s="5">
        <f>J30S_High!E57</f>
        <v>0</v>
      </c>
      <c r="H59" s="5">
        <f>J30S_Russ!E57</f>
        <v>0</v>
      </c>
      <c r="I59" s="51">
        <f>J30X_High!E57</f>
        <v>0</v>
      </c>
      <c r="J59" s="69">
        <f>J30X_Low!E57</f>
        <v>0</v>
      </c>
      <c r="K59" s="17">
        <f>J30K_High!E57</f>
        <v>0</v>
      </c>
    </row>
    <row r="60" spans="1:11" x14ac:dyDescent="0.2">
      <c r="A60" s="71"/>
      <c r="B60" s="5">
        <v>1</v>
      </c>
      <c r="C60" s="5" t="s">
        <v>61</v>
      </c>
      <c r="D60" s="5">
        <f>J34H!E58</f>
        <v>0</v>
      </c>
      <c r="E60" s="5">
        <f>J34X_High!E58</f>
        <v>0</v>
      </c>
      <c r="F60" s="5">
        <f>J34X_Low!E58</f>
        <v>1</v>
      </c>
      <c r="G60" s="5">
        <f>J30S_High!E58</f>
        <v>0</v>
      </c>
      <c r="H60" s="5">
        <f>J30S_Russ!E58</f>
        <v>1</v>
      </c>
      <c r="I60" s="51">
        <f>J30X_High!E58</f>
        <v>0</v>
      </c>
      <c r="J60" s="69">
        <f>J30X_Low!E58</f>
        <v>0</v>
      </c>
      <c r="K60" s="17">
        <f>J30K_High!E58</f>
        <v>0</v>
      </c>
    </row>
    <row r="61" spans="1:11" x14ac:dyDescent="0.2">
      <c r="A61" s="71"/>
      <c r="B61" s="5">
        <v>0</v>
      </c>
      <c r="C61" s="5" t="s">
        <v>75</v>
      </c>
      <c r="D61" s="5">
        <f>J34H!E59</f>
        <v>0</v>
      </c>
      <c r="E61" s="5">
        <f>J34X_High!E59</f>
        <v>0</v>
      </c>
      <c r="F61" s="5">
        <f>J34X_Low!E59</f>
        <v>0</v>
      </c>
      <c r="G61" s="5">
        <f>J30S_High!E59</f>
        <v>0</v>
      </c>
      <c r="H61" s="5">
        <f>J30S_Russ!E59</f>
        <v>0</v>
      </c>
      <c r="I61" s="51">
        <f>J30X_High!E59</f>
        <v>0</v>
      </c>
      <c r="J61" s="69">
        <f>J30X_Low!E59</f>
        <v>0</v>
      </c>
      <c r="K61" s="17">
        <f>J30K_High!E59</f>
        <v>0</v>
      </c>
    </row>
    <row r="62" spans="1:11" x14ac:dyDescent="0.2">
      <c r="A62" s="71">
        <v>7</v>
      </c>
      <c r="B62" s="5">
        <v>7</v>
      </c>
      <c r="C62" s="5" t="s">
        <v>76</v>
      </c>
      <c r="D62" s="5">
        <f>J34H!E60</f>
        <v>1</v>
      </c>
      <c r="E62" s="5">
        <f>J34X_High!E60</f>
        <v>1</v>
      </c>
      <c r="F62" s="5">
        <f>J34X_Low!E60</f>
        <v>0</v>
      </c>
      <c r="G62" s="5">
        <f>J30S_High!E60</f>
        <v>0</v>
      </c>
      <c r="H62" s="5">
        <f>J30S_Russ!E60</f>
        <v>0</v>
      </c>
      <c r="I62" s="51">
        <f>J30X_High!E60</f>
        <v>0</v>
      </c>
      <c r="J62" s="69">
        <f>J30X_Low!E60</f>
        <v>0</v>
      </c>
      <c r="K62" s="17">
        <f>J30K_High!E60</f>
        <v>0</v>
      </c>
    </row>
    <row r="63" spans="1:11" x14ac:dyDescent="0.2">
      <c r="A63" s="71"/>
      <c r="B63" s="5">
        <v>6</v>
      </c>
      <c r="C63" s="5" t="s">
        <v>77</v>
      </c>
      <c r="D63" s="5">
        <f>J34H!E61</f>
        <v>1</v>
      </c>
      <c r="E63" s="5">
        <f>J34X_High!E61</f>
        <v>1</v>
      </c>
      <c r="F63" s="5">
        <f>J34X_Low!E61</f>
        <v>1</v>
      </c>
      <c r="G63" s="5">
        <f>J30S_High!E61</f>
        <v>1</v>
      </c>
      <c r="H63" s="5">
        <f>J30S_Russ!E61</f>
        <v>1</v>
      </c>
      <c r="I63" s="51">
        <f>J30X_High!E61</f>
        <v>1</v>
      </c>
      <c r="J63" s="69">
        <f>J30X_Low!E61</f>
        <v>1</v>
      </c>
      <c r="K63" s="17">
        <f>J30K_High!E61</f>
        <v>1</v>
      </c>
    </row>
    <row r="64" spans="1:11" x14ac:dyDescent="0.2">
      <c r="A64" s="71"/>
      <c r="B64" s="5">
        <v>5</v>
      </c>
      <c r="C64" s="5" t="s">
        <v>78</v>
      </c>
      <c r="D64" s="5">
        <f>J34H!E62</f>
        <v>0</v>
      </c>
      <c r="E64" s="5">
        <f>J34X_High!E62</f>
        <v>0</v>
      </c>
      <c r="F64" s="5">
        <f>J34X_Low!E62</f>
        <v>0</v>
      </c>
      <c r="G64" s="5">
        <f>J30S_High!E62</f>
        <v>0</v>
      </c>
      <c r="H64" s="5">
        <f>J30S_Russ!E62</f>
        <v>0</v>
      </c>
      <c r="I64" s="51">
        <f>J30X_High!E62</f>
        <v>0</v>
      </c>
      <c r="J64" s="69">
        <f>J30X_Low!E62</f>
        <v>0</v>
      </c>
      <c r="K64" s="17">
        <f>J30K_High!E62</f>
        <v>0</v>
      </c>
    </row>
    <row r="65" spans="1:11" x14ac:dyDescent="0.2">
      <c r="A65" s="71"/>
      <c r="B65" s="5">
        <v>4</v>
      </c>
      <c r="C65" s="5" t="s">
        <v>79</v>
      </c>
      <c r="D65" s="5">
        <f>J34H!E63</f>
        <v>0</v>
      </c>
      <c r="E65" s="5">
        <f>J34X_High!E63</f>
        <v>0</v>
      </c>
      <c r="F65" s="5">
        <f>J34X_Low!E63</f>
        <v>0</v>
      </c>
      <c r="G65" s="5">
        <f>J30S_High!E63</f>
        <v>0</v>
      </c>
      <c r="H65" s="5">
        <f>J30S_Russ!E63</f>
        <v>0</v>
      </c>
      <c r="I65" s="51">
        <f>J30X_High!E63</f>
        <v>0</v>
      </c>
      <c r="J65" s="69">
        <f>J30X_Low!E63</f>
        <v>0</v>
      </c>
      <c r="K65" s="17">
        <f>J30K_High!E63</f>
        <v>0</v>
      </c>
    </row>
    <row r="66" spans="1:11" x14ac:dyDescent="0.2">
      <c r="A66" s="71"/>
      <c r="B66" s="5">
        <v>3</v>
      </c>
      <c r="C66" s="5" t="s">
        <v>80</v>
      </c>
      <c r="D66" s="5">
        <f>J34H!E64</f>
        <v>1</v>
      </c>
      <c r="E66" s="5">
        <f>J34X_High!E64</f>
        <v>1</v>
      </c>
      <c r="F66" s="5">
        <f>J34X_Low!E64</f>
        <v>1</v>
      </c>
      <c r="G66" s="5">
        <f>J30S_High!E64</f>
        <v>1</v>
      </c>
      <c r="H66" s="5">
        <f>J30S_Russ!E64</f>
        <v>1</v>
      </c>
      <c r="I66" s="51">
        <f>J30X_High!E64</f>
        <v>1</v>
      </c>
      <c r="J66" s="69">
        <f>J30X_Low!E64</f>
        <v>1</v>
      </c>
      <c r="K66" s="17">
        <f>J30K_High!E64</f>
        <v>1</v>
      </c>
    </row>
    <row r="67" spans="1:11" x14ac:dyDescent="0.2">
      <c r="A67" s="71"/>
      <c r="B67" s="5">
        <v>2</v>
      </c>
      <c r="C67" s="5" t="s">
        <v>81</v>
      </c>
      <c r="D67" s="5">
        <f>J34H!E65</f>
        <v>1</v>
      </c>
      <c r="E67" s="5">
        <f>J34X_High!E65</f>
        <v>1</v>
      </c>
      <c r="F67" s="5">
        <f>J34X_Low!E65</f>
        <v>1</v>
      </c>
      <c r="G67" s="5">
        <f>J30S_High!E65</f>
        <v>1</v>
      </c>
      <c r="H67" s="5">
        <f>J30S_Russ!E65</f>
        <v>1</v>
      </c>
      <c r="I67" s="51">
        <f>J30X_High!E65</f>
        <v>1</v>
      </c>
      <c r="J67" s="69">
        <f>J30X_Low!E65</f>
        <v>1</v>
      </c>
      <c r="K67" s="17">
        <f>J30K_High!E65</f>
        <v>1</v>
      </c>
    </row>
    <row r="68" spans="1:11" x14ac:dyDescent="0.2">
      <c r="A68" s="71"/>
      <c r="B68" s="5">
        <v>1</v>
      </c>
      <c r="C68" s="5" t="s">
        <v>82</v>
      </c>
      <c r="D68" s="5">
        <f>J34H!E66</f>
        <v>1</v>
      </c>
      <c r="E68" s="5">
        <f>J34X_High!E66</f>
        <v>1</v>
      </c>
      <c r="F68" s="5">
        <f>J34X_Low!E66</f>
        <v>1</v>
      </c>
      <c r="G68" s="5">
        <f>J30S_High!E66</f>
        <v>1</v>
      </c>
      <c r="H68" s="5">
        <f>J30S_Russ!E66</f>
        <v>1</v>
      </c>
      <c r="I68" s="51">
        <f>J30X_High!E66</f>
        <v>1</v>
      </c>
      <c r="J68" s="69">
        <f>J30X_Low!E66</f>
        <v>1</v>
      </c>
      <c r="K68" s="17">
        <f>J30K_High!E66</f>
        <v>1</v>
      </c>
    </row>
    <row r="69" spans="1:11" x14ac:dyDescent="0.2">
      <c r="A69" s="71"/>
      <c r="B69" s="5">
        <v>0</v>
      </c>
      <c r="C69" s="5" t="s">
        <v>84</v>
      </c>
      <c r="D69" s="5">
        <f>J34H!E67</f>
        <v>1</v>
      </c>
      <c r="E69" s="5">
        <f>J34X_High!E67</f>
        <v>1</v>
      </c>
      <c r="F69" s="5">
        <f>J34X_Low!E67</f>
        <v>1</v>
      </c>
      <c r="G69" s="5">
        <f>J30S_High!E67</f>
        <v>1</v>
      </c>
      <c r="H69" s="5">
        <f>J30S_Russ!E67</f>
        <v>1</v>
      </c>
      <c r="I69" s="51">
        <f>J30X_High!E67</f>
        <v>1</v>
      </c>
      <c r="J69" s="69">
        <f>J30X_Low!E67</f>
        <v>1</v>
      </c>
      <c r="K69" s="17">
        <f>J30K_High!E67</f>
        <v>1</v>
      </c>
    </row>
    <row r="70" spans="1:11" x14ac:dyDescent="0.2">
      <c r="A70" s="71">
        <v>8</v>
      </c>
      <c r="B70" s="5">
        <v>7</v>
      </c>
      <c r="C70" s="5" t="s">
        <v>85</v>
      </c>
      <c r="D70" s="5">
        <f>J34H!E68</f>
        <v>1</v>
      </c>
      <c r="E70" s="5">
        <f>J34X_High!E68</f>
        <v>1</v>
      </c>
      <c r="F70" s="5">
        <f>J34X_Low!E68</f>
        <v>1</v>
      </c>
      <c r="G70" s="5">
        <f>J30S_High!E68</f>
        <v>1</v>
      </c>
      <c r="H70" s="5">
        <f>J30S_Russ!E68</f>
        <v>1</v>
      </c>
      <c r="I70" s="51">
        <f>J30X_High!E68</f>
        <v>1</v>
      </c>
      <c r="J70" s="69">
        <f>J30X_Low!E68</f>
        <v>1</v>
      </c>
      <c r="K70" s="17">
        <f>J30K_High!E68</f>
        <v>1</v>
      </c>
    </row>
    <row r="71" spans="1:11" x14ac:dyDescent="0.2">
      <c r="A71" s="71"/>
      <c r="B71" s="5">
        <v>6</v>
      </c>
      <c r="C71" s="5" t="s">
        <v>86</v>
      </c>
      <c r="D71" s="5">
        <f>J34H!E69</f>
        <v>1</v>
      </c>
      <c r="E71" s="5">
        <f>J34X_High!E69</f>
        <v>1</v>
      </c>
      <c r="F71" s="5">
        <f>J34X_Low!E69</f>
        <v>1</v>
      </c>
      <c r="G71" s="5">
        <f>J30S_High!E69</f>
        <v>1</v>
      </c>
      <c r="H71" s="5">
        <f>J30S_Russ!E69</f>
        <v>1</v>
      </c>
      <c r="I71" s="51">
        <f>J30X_High!E69</f>
        <v>1</v>
      </c>
      <c r="J71" s="69">
        <f>J30X_Low!E69</f>
        <v>1</v>
      </c>
      <c r="K71" s="17">
        <f>J30K_High!E69</f>
        <v>1</v>
      </c>
    </row>
    <row r="72" spans="1:11" x14ac:dyDescent="0.2">
      <c r="A72" s="71"/>
      <c r="B72" s="5">
        <v>5</v>
      </c>
      <c r="C72" s="5" t="s">
        <v>87</v>
      </c>
      <c r="D72" s="5">
        <f>J34H!E70</f>
        <v>0</v>
      </c>
      <c r="E72" s="5">
        <f>J34X_High!E70</f>
        <v>0</v>
      </c>
      <c r="F72" s="5">
        <f>J34X_Low!E70</f>
        <v>0</v>
      </c>
      <c r="G72" s="5">
        <f>J30S_High!E70</f>
        <v>0</v>
      </c>
      <c r="H72" s="5">
        <f>J30S_Russ!E70</f>
        <v>0</v>
      </c>
      <c r="I72" s="51">
        <f>J30X_High!E70</f>
        <v>0</v>
      </c>
      <c r="J72" s="69">
        <f>J30X_Low!E70</f>
        <v>0</v>
      </c>
      <c r="K72" s="17">
        <f>J30K_High!E70</f>
        <v>0</v>
      </c>
    </row>
    <row r="73" spans="1:11" x14ac:dyDescent="0.2">
      <c r="A73" s="71"/>
      <c r="B73" s="5">
        <v>4</v>
      </c>
      <c r="C73" s="5" t="s">
        <v>88</v>
      </c>
      <c r="D73" s="5">
        <f>J34H!E71</f>
        <v>0</v>
      </c>
      <c r="E73" s="5">
        <f>J34X_High!E71</f>
        <v>0</v>
      </c>
      <c r="F73" s="5">
        <f>J34X_Low!E71</f>
        <v>0</v>
      </c>
      <c r="G73" s="5">
        <f>J30S_High!E71</f>
        <v>0</v>
      </c>
      <c r="H73" s="5">
        <f>J30S_Russ!E71</f>
        <v>0</v>
      </c>
      <c r="I73" s="51">
        <f>J30X_High!E71</f>
        <v>0</v>
      </c>
      <c r="J73" s="69">
        <f>J30X_Low!E71</f>
        <v>0</v>
      </c>
      <c r="K73" s="17">
        <f>J30K_High!E71</f>
        <v>0</v>
      </c>
    </row>
    <row r="74" spans="1:11" x14ac:dyDescent="0.2">
      <c r="A74" s="71"/>
      <c r="B74" s="5">
        <v>3</v>
      </c>
      <c r="C74" s="59" t="s">
        <v>89</v>
      </c>
      <c r="D74" s="5">
        <f>J34H!E72</f>
        <v>0</v>
      </c>
      <c r="E74" s="5">
        <f>J34X_High!E72</f>
        <v>0</v>
      </c>
      <c r="F74" s="5">
        <f>J34X_Low!E72</f>
        <v>0</v>
      </c>
      <c r="G74" s="5">
        <f>J30S_High!E72</f>
        <v>0</v>
      </c>
      <c r="H74" s="5">
        <f>J30S_Russ!E72</f>
        <v>1</v>
      </c>
      <c r="I74" s="51">
        <f>J30X_High!E72</f>
        <v>0</v>
      </c>
      <c r="J74" s="69">
        <f>J30X_Low!E72</f>
        <v>0</v>
      </c>
      <c r="K74" s="17">
        <f>J30K_High!E72</f>
        <v>0</v>
      </c>
    </row>
    <row r="75" spans="1:11" x14ac:dyDescent="0.2">
      <c r="A75" s="71"/>
      <c r="B75" s="5">
        <v>2</v>
      </c>
      <c r="C75" s="59" t="s">
        <v>90</v>
      </c>
      <c r="D75" s="5">
        <f>J34H!E73</f>
        <v>0</v>
      </c>
      <c r="E75" s="5">
        <f>J34X_High!E73</f>
        <v>0</v>
      </c>
      <c r="F75" s="5">
        <f>J34X_Low!E73</f>
        <v>0</v>
      </c>
      <c r="G75" s="5">
        <f>J30S_High!E73</f>
        <v>0</v>
      </c>
      <c r="H75" s="5">
        <f>J30S_Russ!E73</f>
        <v>0</v>
      </c>
      <c r="I75" s="51">
        <f>J30X_High!E73</f>
        <v>0</v>
      </c>
      <c r="J75" s="69">
        <f>J30X_Low!E73</f>
        <v>0</v>
      </c>
      <c r="K75" s="17">
        <f>J30K_High!E73</f>
        <v>0</v>
      </c>
    </row>
    <row r="76" spans="1:11" x14ac:dyDescent="0.2">
      <c r="A76" s="71"/>
      <c r="B76" s="5">
        <v>1</v>
      </c>
      <c r="C76" s="5" t="s">
        <v>51</v>
      </c>
      <c r="D76" s="5">
        <f>J34H!E74</f>
        <v>0</v>
      </c>
      <c r="E76" s="5">
        <f>J34X_High!E74</f>
        <v>0</v>
      </c>
      <c r="F76" s="5">
        <f>J34X_Low!E74</f>
        <v>0</v>
      </c>
      <c r="G76" s="5">
        <f>J30S_High!E74</f>
        <v>0</v>
      </c>
      <c r="H76" s="5">
        <f>J30S_Russ!E74</f>
        <v>0</v>
      </c>
      <c r="I76" s="51">
        <f>J30X_High!E74</f>
        <v>0</v>
      </c>
      <c r="J76" s="69">
        <f>J30X_Low!E74</f>
        <v>0</v>
      </c>
      <c r="K76" s="17">
        <f>J30K_High!E74</f>
        <v>0</v>
      </c>
    </row>
    <row r="77" spans="1:11" x14ac:dyDescent="0.2">
      <c r="A77" s="71"/>
      <c r="B77" s="5">
        <v>0</v>
      </c>
      <c r="C77" s="5" t="s">
        <v>51</v>
      </c>
      <c r="D77" s="5">
        <f>J34H!E75</f>
        <v>0</v>
      </c>
      <c r="E77" s="5">
        <f>J34X_High!E75</f>
        <v>0</v>
      </c>
      <c r="F77" s="5">
        <f>J34X_Low!E75</f>
        <v>0</v>
      </c>
      <c r="G77" s="5">
        <f>J30S_High!E75</f>
        <v>0</v>
      </c>
      <c r="H77" s="5">
        <f>J30S_Russ!E75</f>
        <v>0</v>
      </c>
      <c r="I77" s="51">
        <f>J30X_High!E75</f>
        <v>0</v>
      </c>
      <c r="J77" s="69">
        <f>J30X_Low!E75</f>
        <v>0</v>
      </c>
      <c r="K77" s="17">
        <f>J30K_High!E75</f>
        <v>0</v>
      </c>
    </row>
    <row r="78" spans="1:11" x14ac:dyDescent="0.2">
      <c r="A78" s="71">
        <v>9</v>
      </c>
      <c r="B78" s="5">
        <v>7</v>
      </c>
      <c r="C78" s="5" t="s">
        <v>51</v>
      </c>
      <c r="D78" s="5">
        <f>J34H!E76</f>
        <v>0</v>
      </c>
      <c r="E78" s="5">
        <f>J34X_High!E76</f>
        <v>0</v>
      </c>
      <c r="F78" s="5">
        <f>J34X_Low!E76</f>
        <v>0</v>
      </c>
      <c r="G78" s="5">
        <f>J30S_High!E76</f>
        <v>0</v>
      </c>
      <c r="H78" s="5">
        <f>J30S_Russ!E76</f>
        <v>0</v>
      </c>
      <c r="I78" s="51">
        <f>J30X_High!E76</f>
        <v>0</v>
      </c>
      <c r="J78" s="69">
        <f>J30X_Low!E76</f>
        <v>0</v>
      </c>
      <c r="K78" s="17">
        <f>J30K_High!E76</f>
        <v>0</v>
      </c>
    </row>
    <row r="79" spans="1:11" x14ac:dyDescent="0.2">
      <c r="A79" s="71"/>
      <c r="B79" s="5">
        <v>6</v>
      </c>
      <c r="C79" s="5" t="s">
        <v>51</v>
      </c>
      <c r="D79" s="5">
        <f>J34H!E77</f>
        <v>0</v>
      </c>
      <c r="E79" s="5">
        <f>J34X_High!E77</f>
        <v>0</v>
      </c>
      <c r="F79" s="5">
        <f>J34X_Low!E77</f>
        <v>0</v>
      </c>
      <c r="G79" s="5">
        <f>J30S_High!E77</f>
        <v>0</v>
      </c>
      <c r="H79" s="5">
        <f>J30S_Russ!E77</f>
        <v>0</v>
      </c>
      <c r="I79" s="51">
        <f>J30X_High!E77</f>
        <v>0</v>
      </c>
      <c r="J79" s="69">
        <f>J30X_Low!E77</f>
        <v>0</v>
      </c>
      <c r="K79" s="17">
        <f>J30K_High!E77</f>
        <v>0</v>
      </c>
    </row>
    <row r="80" spans="1:11" x14ac:dyDescent="0.2">
      <c r="A80" s="71"/>
      <c r="B80" s="5">
        <v>5</v>
      </c>
      <c r="C80" s="5" t="s">
        <v>51</v>
      </c>
      <c r="D80" s="5">
        <f>J34H!E78</f>
        <v>0</v>
      </c>
      <c r="E80" s="5">
        <f>J34X_High!E78</f>
        <v>0</v>
      </c>
      <c r="F80" s="5">
        <f>J34X_Low!E78</f>
        <v>0</v>
      </c>
      <c r="G80" s="5">
        <f>J30S_High!E78</f>
        <v>0</v>
      </c>
      <c r="H80" s="5">
        <f>J30S_Russ!E78</f>
        <v>0</v>
      </c>
      <c r="I80" s="51">
        <f>J30X_High!E78</f>
        <v>0</v>
      </c>
      <c r="J80" s="69">
        <f>J30X_Low!E78</f>
        <v>0</v>
      </c>
      <c r="K80" s="17">
        <f>J30K_High!E78</f>
        <v>0</v>
      </c>
    </row>
    <row r="81" spans="1:11" x14ac:dyDescent="0.2">
      <c r="A81" s="71"/>
      <c r="B81" s="5">
        <v>4</v>
      </c>
      <c r="C81" s="5" t="s">
        <v>51</v>
      </c>
      <c r="D81" s="5">
        <f>J34H!E79</f>
        <v>0</v>
      </c>
      <c r="E81" s="5">
        <f>J34X_High!E79</f>
        <v>0</v>
      </c>
      <c r="F81" s="5">
        <f>J34X_Low!E79</f>
        <v>0</v>
      </c>
      <c r="G81" s="5">
        <f>J30S_High!E79</f>
        <v>0</v>
      </c>
      <c r="H81" s="5">
        <f>J30S_Russ!E79</f>
        <v>0</v>
      </c>
      <c r="I81" s="51">
        <f>J30X_High!E79</f>
        <v>0</v>
      </c>
      <c r="J81" s="69">
        <f>J30X_Low!E79</f>
        <v>0</v>
      </c>
      <c r="K81" s="17">
        <f>J30K_High!E79</f>
        <v>0</v>
      </c>
    </row>
    <row r="82" spans="1:11" x14ac:dyDescent="0.2">
      <c r="A82" s="71"/>
      <c r="B82" s="5">
        <v>3</v>
      </c>
      <c r="C82" s="5" t="s">
        <v>51</v>
      </c>
      <c r="D82" s="5">
        <f>J34H!E80</f>
        <v>0</v>
      </c>
      <c r="E82" s="5">
        <f>J34X_High!E80</f>
        <v>0</v>
      </c>
      <c r="F82" s="5">
        <f>J34X_Low!E80</f>
        <v>0</v>
      </c>
      <c r="G82" s="5">
        <f>J30S_High!E80</f>
        <v>0</v>
      </c>
      <c r="H82" s="5">
        <f>J30S_Russ!E80</f>
        <v>0</v>
      </c>
      <c r="I82" s="51">
        <f>J30X_High!E80</f>
        <v>0</v>
      </c>
      <c r="J82" s="69">
        <f>J30X_Low!E80</f>
        <v>0</v>
      </c>
      <c r="K82" s="17">
        <f>J30K_High!E80</f>
        <v>0</v>
      </c>
    </row>
    <row r="83" spans="1:11" x14ac:dyDescent="0.2">
      <c r="A83" s="71"/>
      <c r="B83" s="5">
        <v>2</v>
      </c>
      <c r="C83" s="5" t="s">
        <v>51</v>
      </c>
      <c r="D83" s="5">
        <f>J34H!E81</f>
        <v>0</v>
      </c>
      <c r="E83" s="5">
        <f>J34X_High!E81</f>
        <v>0</v>
      </c>
      <c r="F83" s="5">
        <f>J34X_Low!E81</f>
        <v>0</v>
      </c>
      <c r="G83" s="5">
        <f>J30S_High!E81</f>
        <v>0</v>
      </c>
      <c r="H83" s="5">
        <f>J30S_Russ!E81</f>
        <v>0</v>
      </c>
      <c r="I83" s="51">
        <f>J30X_High!E81</f>
        <v>0</v>
      </c>
      <c r="J83" s="69">
        <f>J30X_Low!E81</f>
        <v>0</v>
      </c>
      <c r="K83" s="17">
        <f>J30K_High!E81</f>
        <v>0</v>
      </c>
    </row>
    <row r="84" spans="1:11" x14ac:dyDescent="0.2">
      <c r="A84" s="71"/>
      <c r="B84" s="5">
        <v>1</v>
      </c>
      <c r="C84" s="5" t="s">
        <v>51</v>
      </c>
      <c r="D84" s="5">
        <f>J34H!E82</f>
        <v>0</v>
      </c>
      <c r="E84" s="5">
        <f>J34X_High!E82</f>
        <v>0</v>
      </c>
      <c r="F84" s="5">
        <f>J34X_Low!E82</f>
        <v>0</v>
      </c>
      <c r="G84" s="5">
        <f>J30S_High!E82</f>
        <v>0</v>
      </c>
      <c r="H84" s="5">
        <f>J30S_Russ!E82</f>
        <v>0</v>
      </c>
      <c r="I84" s="51">
        <f>J30X_High!E82</f>
        <v>0</v>
      </c>
      <c r="J84" s="69">
        <f>J30X_Low!E82</f>
        <v>0</v>
      </c>
      <c r="K84" s="17">
        <f>J30K_High!E82</f>
        <v>0</v>
      </c>
    </row>
    <row r="85" spans="1:11" ht="13.5" thickBot="1" x14ac:dyDescent="0.25">
      <c r="A85" s="72"/>
      <c r="B85" s="20">
        <v>0</v>
      </c>
      <c r="C85" s="20" t="s">
        <v>51</v>
      </c>
      <c r="D85" s="20">
        <f>J34H!E83</f>
        <v>0</v>
      </c>
      <c r="E85" s="20">
        <f>J34X_High!E83</f>
        <v>0</v>
      </c>
      <c r="F85" s="20">
        <f>J34X_Low!E83</f>
        <v>0</v>
      </c>
      <c r="G85" s="20">
        <f>J30S_High!E83</f>
        <v>0</v>
      </c>
      <c r="H85" s="20">
        <f>J30S_Russ!E83</f>
        <v>0</v>
      </c>
      <c r="I85" s="52">
        <f>J30X_High!E83</f>
        <v>0</v>
      </c>
      <c r="J85" s="70">
        <f>J30X_Low!E83</f>
        <v>0</v>
      </c>
      <c r="K85" s="22">
        <f>J30K_High!E83</f>
        <v>0</v>
      </c>
    </row>
  </sheetData>
  <mergeCells count="10">
    <mergeCell ref="A54:A61"/>
    <mergeCell ref="A62:A69"/>
    <mergeCell ref="A70:A77"/>
    <mergeCell ref="A78:A85"/>
    <mergeCell ref="A6:A13"/>
    <mergeCell ref="A14:A21"/>
    <mergeCell ref="A22:A29"/>
    <mergeCell ref="A30:A37"/>
    <mergeCell ref="A38:A45"/>
    <mergeCell ref="A46:A53"/>
  </mergeCells>
  <conditionalFormatting sqref="D6:K85">
    <cfRule type="containsBlanks" dxfId="59" priority="2">
      <formula>LEN(TRIM(D6))=0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AC5-0646-4FE8-AEB9-016F8F64A9F7}">
  <dimension ref="A1:AI259"/>
  <sheetViews>
    <sheetView workbookViewId="0">
      <pane xSplit="5" ySplit="2" topLeftCell="F59" activePane="bottomRight" state="frozen"/>
      <selection pane="topRight" activeCell="F1" sqref="F1"/>
      <selection pane="bottomLeft" activeCell="A3" sqref="A3"/>
      <selection pane="bottomRight" activeCell="I62" sqref="I62"/>
    </sheetView>
  </sheetViews>
  <sheetFormatPr defaultRowHeight="12.75" x14ac:dyDescent="0.2"/>
  <cols>
    <col min="1" max="2" width="10.7109375" style="3" customWidth="1"/>
    <col min="3" max="3" width="50.7109375" style="3" customWidth="1"/>
    <col min="4" max="5" width="15.7109375" style="3" customWidth="1"/>
    <col min="6" max="6" width="15.7109375" style="27" customWidth="1"/>
    <col min="7" max="7" width="10.7109375" style="4" customWidth="1"/>
    <col min="8" max="34" width="10.7109375" style="3" customWidth="1"/>
    <col min="35" max="35" width="50.7109375" style="3" customWidth="1"/>
    <col min="36" max="16384" width="9.140625" style="3"/>
  </cols>
  <sheetData>
    <row r="1" spans="1:35" x14ac:dyDescent="0.2">
      <c r="A1" s="29" t="s">
        <v>99</v>
      </c>
      <c r="B1" s="29" t="s">
        <v>101</v>
      </c>
      <c r="C1" s="29" t="s">
        <v>102</v>
      </c>
      <c r="D1"/>
      <c r="E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 s="33"/>
    </row>
    <row r="2" spans="1:35" ht="51" x14ac:dyDescent="0.2">
      <c r="A2" s="1" t="s">
        <v>103</v>
      </c>
      <c r="B2" s="1" t="s">
        <v>104</v>
      </c>
      <c r="C2" s="1" t="s">
        <v>593</v>
      </c>
      <c r="D2" s="1" t="s">
        <v>106</v>
      </c>
      <c r="E2" s="1" t="s">
        <v>0</v>
      </c>
      <c r="F2" s="39" t="s">
        <v>583</v>
      </c>
      <c r="G2" s="1" t="s">
        <v>1</v>
      </c>
      <c r="H2" s="1" t="s">
        <v>107</v>
      </c>
      <c r="I2" s="1" t="s">
        <v>594</v>
      </c>
      <c r="J2" s="1" t="s">
        <v>108</v>
      </c>
      <c r="K2" s="1" t="s">
        <v>595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122</v>
      </c>
      <c r="Y2" s="1" t="s">
        <v>123</v>
      </c>
      <c r="Z2" s="1" t="s">
        <v>124</v>
      </c>
      <c r="AA2" s="1" t="s">
        <v>125</v>
      </c>
      <c r="AB2" s="1" t="s">
        <v>126</v>
      </c>
      <c r="AC2" s="1" t="s">
        <v>127</v>
      </c>
      <c r="AD2" s="1" t="s">
        <v>128</v>
      </c>
      <c r="AE2" s="1" t="s">
        <v>129</v>
      </c>
      <c r="AF2" s="1" t="s">
        <v>130</v>
      </c>
      <c r="AG2" s="1" t="s">
        <v>131</v>
      </c>
      <c r="AH2" s="1" t="s">
        <v>132</v>
      </c>
      <c r="AI2" s="1" t="s">
        <v>100</v>
      </c>
    </row>
    <row r="3" spans="1:35" s="24" customFormat="1" x14ac:dyDescent="0.2">
      <c r="A3" s="30" t="s">
        <v>581</v>
      </c>
      <c r="B3" s="31"/>
      <c r="C3" s="31"/>
      <c r="D3" s="31"/>
      <c r="E3" s="31"/>
      <c r="F3" s="27"/>
      <c r="G3" s="31">
        <v>2</v>
      </c>
      <c r="H3" s="31">
        <f>G3+1</f>
        <v>3</v>
      </c>
      <c r="I3" s="31">
        <f t="shared" ref="I3:AB3" si="0">H3+1</f>
        <v>4</v>
      </c>
      <c r="J3" s="31">
        <f t="shared" si="0"/>
        <v>5</v>
      </c>
      <c r="K3" s="31">
        <f t="shared" si="0"/>
        <v>6</v>
      </c>
      <c r="L3" s="31">
        <f t="shared" si="0"/>
        <v>7</v>
      </c>
      <c r="M3" s="31">
        <f t="shared" si="0"/>
        <v>8</v>
      </c>
      <c r="N3" s="31">
        <f t="shared" si="0"/>
        <v>9</v>
      </c>
      <c r="O3" s="31">
        <f t="shared" si="0"/>
        <v>10</v>
      </c>
      <c r="P3" s="31">
        <f t="shared" si="0"/>
        <v>11</v>
      </c>
      <c r="Q3" s="31">
        <f t="shared" si="0"/>
        <v>12</v>
      </c>
      <c r="R3" s="31">
        <f t="shared" si="0"/>
        <v>13</v>
      </c>
      <c r="S3" s="31">
        <f t="shared" si="0"/>
        <v>14</v>
      </c>
      <c r="T3" s="31">
        <f t="shared" si="0"/>
        <v>15</v>
      </c>
      <c r="U3" s="31">
        <f t="shared" si="0"/>
        <v>16</v>
      </c>
      <c r="V3" s="31">
        <f t="shared" si="0"/>
        <v>17</v>
      </c>
      <c r="W3" s="31">
        <f t="shared" si="0"/>
        <v>18</v>
      </c>
      <c r="X3" s="31">
        <f t="shared" si="0"/>
        <v>19</v>
      </c>
      <c r="Y3" s="31">
        <f t="shared" si="0"/>
        <v>20</v>
      </c>
      <c r="Z3" s="31">
        <f t="shared" si="0"/>
        <v>21</v>
      </c>
      <c r="AA3" s="31">
        <f t="shared" si="0"/>
        <v>22</v>
      </c>
      <c r="AB3" s="31">
        <f t="shared" si="0"/>
        <v>23</v>
      </c>
      <c r="AC3" s="31"/>
      <c r="AD3" s="31"/>
      <c r="AE3" s="31"/>
      <c r="AF3" s="31"/>
      <c r="AG3" s="31"/>
      <c r="AH3" s="31"/>
      <c r="AI3" s="31"/>
    </row>
    <row r="4" spans="1:35" ht="178.5" x14ac:dyDescent="0.2">
      <c r="A4" t="s">
        <v>133</v>
      </c>
      <c r="B4" s="32" t="s">
        <v>134</v>
      </c>
      <c r="C4" s="33" t="s">
        <v>596</v>
      </c>
      <c r="D4"/>
      <c r="E4"/>
      <c r="F4" s="27" t="str">
        <f>IFERROR(VLOOKUP(A4,J34H!$A$4:$D$83,4,0),"-")</f>
        <v>-</v>
      </c>
      <c r="G4" s="32" t="s">
        <v>3</v>
      </c>
      <c r="H4" s="32" t="s">
        <v>3</v>
      </c>
      <c r="I4" s="32" t="s">
        <v>3</v>
      </c>
      <c r="J4" s="32" t="s">
        <v>3</v>
      </c>
      <c r="K4" s="32" t="s">
        <v>3</v>
      </c>
      <c r="L4" s="32" t="s">
        <v>3</v>
      </c>
      <c r="M4" s="32" t="s">
        <v>3</v>
      </c>
      <c r="N4" s="32" t="s">
        <v>3</v>
      </c>
      <c r="O4" s="32" t="s">
        <v>3</v>
      </c>
      <c r="P4" s="32" t="s">
        <v>3</v>
      </c>
      <c r="Q4" s="32" t="s">
        <v>3</v>
      </c>
      <c r="R4" s="32" t="s">
        <v>3</v>
      </c>
      <c r="S4" s="32" t="s">
        <v>3</v>
      </c>
      <c r="T4" s="32" t="s">
        <v>3</v>
      </c>
      <c r="U4" s="32" t="s">
        <v>3</v>
      </c>
      <c r="V4" s="32" t="s">
        <v>3</v>
      </c>
      <c r="W4" s="32" t="s">
        <v>3</v>
      </c>
      <c r="X4" s="32" t="s">
        <v>3</v>
      </c>
      <c r="Y4" s="32" t="s">
        <v>3</v>
      </c>
      <c r="Z4" s="32" t="s">
        <v>3</v>
      </c>
      <c r="AA4" s="32" t="s">
        <v>3</v>
      </c>
      <c r="AB4" s="32" t="s">
        <v>3</v>
      </c>
      <c r="AC4" s="32" t="s">
        <v>136</v>
      </c>
      <c r="AD4" s="32" t="s">
        <v>136</v>
      </c>
      <c r="AE4" s="32" t="s">
        <v>136</v>
      </c>
      <c r="AF4" s="32" t="s">
        <v>136</v>
      </c>
      <c r="AG4" s="32" t="s">
        <v>136</v>
      </c>
      <c r="AH4" s="32" t="s">
        <v>137</v>
      </c>
      <c r="AI4" s="33"/>
    </row>
    <row r="5" spans="1:35" ht="25.5" x14ac:dyDescent="0.2">
      <c r="A5" t="s">
        <v>138</v>
      </c>
      <c r="B5" s="32" t="s">
        <v>139</v>
      </c>
      <c r="C5" s="33" t="s">
        <v>597</v>
      </c>
      <c r="D5"/>
      <c r="E5"/>
      <c r="F5" s="27" t="str">
        <f>IFERROR(VLOOKUP(A5,J34H!$A$4:$D$83,4,0),"-")</f>
        <v>-</v>
      </c>
      <c r="G5" s="32" t="s">
        <v>3</v>
      </c>
      <c r="H5" s="32" t="s">
        <v>3</v>
      </c>
      <c r="I5" s="32" t="s">
        <v>3</v>
      </c>
      <c r="J5" s="32" t="s">
        <v>3</v>
      </c>
      <c r="K5" s="32" t="s">
        <v>3</v>
      </c>
      <c r="L5" s="32" t="s">
        <v>3</v>
      </c>
      <c r="M5" s="32" t="s">
        <v>3</v>
      </c>
      <c r="N5" s="32" t="s">
        <v>3</v>
      </c>
      <c r="O5" s="32" t="s">
        <v>3</v>
      </c>
      <c r="P5" s="32" t="s">
        <v>3</v>
      </c>
      <c r="Q5" s="32" t="s">
        <v>3</v>
      </c>
      <c r="R5" s="32" t="s">
        <v>3</v>
      </c>
      <c r="S5" s="32" t="s">
        <v>3</v>
      </c>
      <c r="T5" s="32" t="s">
        <v>3</v>
      </c>
      <c r="U5" s="32" t="s">
        <v>3</v>
      </c>
      <c r="V5" s="32" t="s">
        <v>3</v>
      </c>
      <c r="W5" s="32" t="s">
        <v>3</v>
      </c>
      <c r="X5" s="32" t="s">
        <v>3</v>
      </c>
      <c r="Y5" s="32" t="s">
        <v>3</v>
      </c>
      <c r="Z5" s="32" t="s">
        <v>3</v>
      </c>
      <c r="AA5" s="32" t="s">
        <v>3</v>
      </c>
      <c r="AB5" s="32" t="s">
        <v>3</v>
      </c>
      <c r="AC5" s="32" t="s">
        <v>141</v>
      </c>
      <c r="AD5" s="32" t="s">
        <v>141</v>
      </c>
      <c r="AE5" s="32" t="s">
        <v>141</v>
      </c>
      <c r="AF5" s="32" t="s">
        <v>142</v>
      </c>
      <c r="AG5" s="32" t="s">
        <v>142</v>
      </c>
      <c r="AH5" s="32" t="s">
        <v>137</v>
      </c>
      <c r="AI5" s="33"/>
    </row>
    <row r="6" spans="1:35" x14ac:dyDescent="0.2">
      <c r="A6" t="s">
        <v>143</v>
      </c>
      <c r="B6" s="32" t="s">
        <v>134</v>
      </c>
      <c r="C6" s="34" t="s">
        <v>598</v>
      </c>
      <c r="D6"/>
      <c r="E6"/>
      <c r="F6" s="27" t="str">
        <f>IFERROR(VLOOKUP(A6,J34H!$A$4:$D$83,4,0),"-")</f>
        <v>-</v>
      </c>
      <c r="G6" s="32" t="s">
        <v>3</v>
      </c>
      <c r="H6" s="32" t="s">
        <v>3</v>
      </c>
      <c r="I6" s="32" t="s">
        <v>3</v>
      </c>
      <c r="J6" s="32" t="s">
        <v>3</v>
      </c>
      <c r="K6" s="32" t="s">
        <v>3</v>
      </c>
      <c r="L6" s="32" t="s">
        <v>3</v>
      </c>
      <c r="M6" s="32" t="s">
        <v>3</v>
      </c>
      <c r="N6" s="32" t="s">
        <v>3</v>
      </c>
      <c r="O6" s="32" t="s">
        <v>3</v>
      </c>
      <c r="P6" s="32" t="s">
        <v>3</v>
      </c>
      <c r="Q6" s="32" t="s">
        <v>3</v>
      </c>
      <c r="R6" s="32" t="s">
        <v>3</v>
      </c>
      <c r="S6" s="32" t="s">
        <v>3</v>
      </c>
      <c r="T6" s="32" t="s">
        <v>3</v>
      </c>
      <c r="U6" s="32" t="s">
        <v>3</v>
      </c>
      <c r="V6" s="32" t="s">
        <v>3</v>
      </c>
      <c r="W6" s="32" t="s">
        <v>3</v>
      </c>
      <c r="X6" s="32" t="s">
        <v>3</v>
      </c>
      <c r="Y6" s="32" t="s">
        <v>3</v>
      </c>
      <c r="Z6" s="32" t="s">
        <v>3</v>
      </c>
      <c r="AA6" s="32" t="s">
        <v>3</v>
      </c>
      <c r="AB6" s="32" t="s">
        <v>3</v>
      </c>
      <c r="AC6" s="32" t="s">
        <v>136</v>
      </c>
      <c r="AD6" s="32" t="s">
        <v>136</v>
      </c>
      <c r="AE6" s="32" t="s">
        <v>136</v>
      </c>
      <c r="AF6" s="32" t="s">
        <v>136</v>
      </c>
      <c r="AG6" s="32" t="s">
        <v>136</v>
      </c>
      <c r="AH6" s="32" t="s">
        <v>137</v>
      </c>
      <c r="AI6" s="33"/>
    </row>
    <row r="7" spans="1:35" x14ac:dyDescent="0.2">
      <c r="A7" t="s">
        <v>145</v>
      </c>
      <c r="B7" s="32" t="s">
        <v>134</v>
      </c>
      <c r="C7" s="34" t="s">
        <v>599</v>
      </c>
      <c r="D7"/>
      <c r="E7"/>
      <c r="F7" s="27" t="str">
        <f>IFERROR(VLOOKUP(A7,J34H!$A$4:$D$83,4,0),"-")</f>
        <v>-</v>
      </c>
      <c r="G7" s="32" t="s">
        <v>3</v>
      </c>
      <c r="H7" s="32" t="s">
        <v>3</v>
      </c>
      <c r="I7" s="32" t="s">
        <v>3</v>
      </c>
      <c r="J7" s="32" t="s">
        <v>3</v>
      </c>
      <c r="K7" s="32" t="s">
        <v>3</v>
      </c>
      <c r="L7" s="32" t="s">
        <v>3</v>
      </c>
      <c r="M7" s="32" t="s">
        <v>3</v>
      </c>
      <c r="N7" s="32" t="s">
        <v>3</v>
      </c>
      <c r="O7" s="32" t="s">
        <v>3</v>
      </c>
      <c r="P7" s="32" t="s">
        <v>3</v>
      </c>
      <c r="Q7" s="32" t="s">
        <v>3</v>
      </c>
      <c r="R7" s="32" t="s">
        <v>3</v>
      </c>
      <c r="S7" s="32" t="s">
        <v>3</v>
      </c>
      <c r="T7" s="32" t="s">
        <v>3</v>
      </c>
      <c r="U7" s="32" t="s">
        <v>3</v>
      </c>
      <c r="V7" s="32" t="s">
        <v>3</v>
      </c>
      <c r="W7" s="32" t="s">
        <v>3</v>
      </c>
      <c r="X7" s="32" t="s">
        <v>3</v>
      </c>
      <c r="Y7" s="32" t="s">
        <v>3</v>
      </c>
      <c r="Z7" s="32" t="s">
        <v>3</v>
      </c>
      <c r="AA7" s="32" t="s">
        <v>3</v>
      </c>
      <c r="AB7" s="32" t="s">
        <v>3</v>
      </c>
      <c r="AC7" s="32" t="s">
        <v>136</v>
      </c>
      <c r="AD7" s="32" t="s">
        <v>136</v>
      </c>
      <c r="AE7" s="32" t="s">
        <v>136</v>
      </c>
      <c r="AF7" s="32" t="s">
        <v>136</v>
      </c>
      <c r="AG7" s="32" t="s">
        <v>136</v>
      </c>
      <c r="AH7" s="32" t="s">
        <v>137</v>
      </c>
      <c r="AI7" s="33"/>
    </row>
    <row r="8" spans="1:35" ht="38.25" x14ac:dyDescent="0.2">
      <c r="A8" t="s">
        <v>147</v>
      </c>
      <c r="B8" s="32" t="s">
        <v>148</v>
      </c>
      <c r="C8" s="33" t="s">
        <v>600</v>
      </c>
      <c r="D8"/>
      <c r="E8"/>
      <c r="F8" s="27" t="str">
        <f>IFERROR(VLOOKUP(A8,J34H!$A$4:$D$83,4,0),"-")</f>
        <v>-</v>
      </c>
      <c r="G8" s="32" t="s">
        <v>3</v>
      </c>
      <c r="H8" s="32" t="s">
        <v>3</v>
      </c>
      <c r="I8" s="32" t="s">
        <v>3</v>
      </c>
      <c r="J8" s="32" t="s">
        <v>3</v>
      </c>
      <c r="K8" s="32" t="s">
        <v>3</v>
      </c>
      <c r="L8" s="32" t="s">
        <v>3</v>
      </c>
      <c r="M8" s="32" t="s">
        <v>3</v>
      </c>
      <c r="N8" s="32" t="s">
        <v>3</v>
      </c>
      <c r="O8" s="32" t="s">
        <v>3</v>
      </c>
      <c r="P8" s="32" t="s">
        <v>3</v>
      </c>
      <c r="Q8" s="32" t="s">
        <v>3</v>
      </c>
      <c r="R8" s="32" t="s">
        <v>3</v>
      </c>
      <c r="S8" s="32" t="s">
        <v>3</v>
      </c>
      <c r="T8" s="32" t="s">
        <v>3</v>
      </c>
      <c r="U8" s="32" t="s">
        <v>3</v>
      </c>
      <c r="V8" s="32" t="s">
        <v>3</v>
      </c>
      <c r="W8" s="32" t="s">
        <v>3</v>
      </c>
      <c r="X8" s="32" t="s">
        <v>3</v>
      </c>
      <c r="Y8" s="32" t="s">
        <v>3</v>
      </c>
      <c r="Z8" s="32" t="s">
        <v>3</v>
      </c>
      <c r="AA8" s="32" t="s">
        <v>3</v>
      </c>
      <c r="AB8" s="32" t="s">
        <v>3</v>
      </c>
      <c r="AC8" s="32" t="s">
        <v>141</v>
      </c>
      <c r="AD8" s="32" t="s">
        <v>141</v>
      </c>
      <c r="AE8" s="32" t="s">
        <v>141</v>
      </c>
      <c r="AF8" s="32" t="s">
        <v>142</v>
      </c>
      <c r="AG8" s="32" t="s">
        <v>142</v>
      </c>
      <c r="AH8" s="32" t="s">
        <v>137</v>
      </c>
      <c r="AI8" s="33"/>
    </row>
    <row r="9" spans="1:35" ht="140.25" x14ac:dyDescent="0.2">
      <c r="A9" t="s">
        <v>150</v>
      </c>
      <c r="B9" s="32" t="s">
        <v>148</v>
      </c>
      <c r="C9" s="33" t="s">
        <v>601</v>
      </c>
      <c r="D9"/>
      <c r="E9"/>
      <c r="F9" s="27" t="str">
        <f>IFERROR(VLOOKUP(A9,J34H!$A$4:$D$83,4,0),"-")</f>
        <v>-</v>
      </c>
      <c r="G9" s="32" t="s">
        <v>3</v>
      </c>
      <c r="H9" s="32" t="s">
        <v>3</v>
      </c>
      <c r="I9" s="32" t="s">
        <v>3</v>
      </c>
      <c r="J9" s="32" t="s">
        <v>3</v>
      </c>
      <c r="K9" s="32" t="s">
        <v>3</v>
      </c>
      <c r="L9" s="32" t="s">
        <v>3</v>
      </c>
      <c r="M9" s="32" t="s">
        <v>3</v>
      </c>
      <c r="N9" s="32" t="s">
        <v>3</v>
      </c>
      <c r="O9" s="32" t="s">
        <v>3</v>
      </c>
      <c r="P9" s="32" t="s">
        <v>3</v>
      </c>
      <c r="Q9" s="32" t="s">
        <v>3</v>
      </c>
      <c r="R9" s="32" t="s">
        <v>3</v>
      </c>
      <c r="S9" s="32" t="s">
        <v>3</v>
      </c>
      <c r="T9" s="32" t="s">
        <v>3</v>
      </c>
      <c r="U9" s="32" t="s">
        <v>3</v>
      </c>
      <c r="V9" s="32" t="s">
        <v>3</v>
      </c>
      <c r="W9" s="32" t="s">
        <v>3</v>
      </c>
      <c r="X9" s="32" t="s">
        <v>3</v>
      </c>
      <c r="Y9" s="32" t="s">
        <v>3</v>
      </c>
      <c r="Z9" s="32" t="s">
        <v>3</v>
      </c>
      <c r="AA9" s="32" t="s">
        <v>3</v>
      </c>
      <c r="AB9" s="32" t="s">
        <v>3</v>
      </c>
      <c r="AC9" s="32" t="s">
        <v>141</v>
      </c>
      <c r="AD9" s="32" t="s">
        <v>141</v>
      </c>
      <c r="AE9" s="32" t="s">
        <v>141</v>
      </c>
      <c r="AF9" s="32" t="s">
        <v>142</v>
      </c>
      <c r="AG9" s="32" t="s">
        <v>142</v>
      </c>
      <c r="AH9" s="32" t="s">
        <v>137</v>
      </c>
      <c r="AI9" s="33"/>
    </row>
    <row r="10" spans="1:35" ht="267.75" x14ac:dyDescent="0.2">
      <c r="A10" t="s">
        <v>152</v>
      </c>
      <c r="B10" s="32" t="s">
        <v>148</v>
      </c>
      <c r="C10" s="33" t="s">
        <v>602</v>
      </c>
      <c r="D10"/>
      <c r="E10"/>
      <c r="F10" s="27" t="str">
        <f>IFERROR(VLOOKUP(A10,J34H!$A$4:$D$83,4,0),"-")</f>
        <v>-</v>
      </c>
      <c r="G10" s="32" t="s">
        <v>3</v>
      </c>
      <c r="H10" s="32" t="s">
        <v>3</v>
      </c>
      <c r="I10" s="32" t="s">
        <v>3</v>
      </c>
      <c r="J10" s="32" t="s">
        <v>3</v>
      </c>
      <c r="K10" s="32" t="s">
        <v>3</v>
      </c>
      <c r="L10" s="32" t="s">
        <v>3</v>
      </c>
      <c r="M10" s="32" t="s">
        <v>3</v>
      </c>
      <c r="N10" s="32" t="s">
        <v>3</v>
      </c>
      <c r="O10" s="32" t="s">
        <v>3</v>
      </c>
      <c r="P10" s="32" t="s">
        <v>3</v>
      </c>
      <c r="Q10" s="32" t="s">
        <v>3</v>
      </c>
      <c r="R10" s="32" t="s">
        <v>3</v>
      </c>
      <c r="S10" s="32" t="s">
        <v>3</v>
      </c>
      <c r="T10" s="32" t="s">
        <v>3</v>
      </c>
      <c r="U10" s="32" t="s">
        <v>3</v>
      </c>
      <c r="V10" s="32" t="s">
        <v>3</v>
      </c>
      <c r="W10" s="32" t="s">
        <v>3</v>
      </c>
      <c r="X10" s="32" t="s">
        <v>3</v>
      </c>
      <c r="Y10" s="32" t="s">
        <v>3</v>
      </c>
      <c r="Z10" s="32" t="s">
        <v>3</v>
      </c>
      <c r="AA10" s="32" t="s">
        <v>3</v>
      </c>
      <c r="AB10" s="32" t="s">
        <v>3</v>
      </c>
      <c r="AC10" s="32" t="s">
        <v>141</v>
      </c>
      <c r="AD10" s="32" t="s">
        <v>141</v>
      </c>
      <c r="AE10" s="32" t="s">
        <v>141</v>
      </c>
      <c r="AF10" s="32" t="s">
        <v>142</v>
      </c>
      <c r="AG10" s="32" t="s">
        <v>142</v>
      </c>
      <c r="AH10" s="32" t="s">
        <v>137</v>
      </c>
      <c r="AI10" s="33"/>
    </row>
    <row r="11" spans="1:35" x14ac:dyDescent="0.2">
      <c r="A11" t="s">
        <v>154</v>
      </c>
      <c r="B11" s="32" t="s">
        <v>148</v>
      </c>
      <c r="C11" s="33" t="s">
        <v>603</v>
      </c>
      <c r="D11"/>
      <c r="E11"/>
      <c r="F11" s="27" t="str">
        <f>IFERROR(VLOOKUP(A11,J34H!$A$4:$D$83,4,0),"-")</f>
        <v>-</v>
      </c>
      <c r="G11" t="s">
        <v>12</v>
      </c>
      <c r="H11" t="s">
        <v>156</v>
      </c>
      <c r="I11" t="s">
        <v>156</v>
      </c>
      <c r="J11" t="s">
        <v>157</v>
      </c>
      <c r="K11" t="s">
        <v>157</v>
      </c>
      <c r="L11" t="s">
        <v>157</v>
      </c>
      <c r="M11" t="s">
        <v>157</v>
      </c>
      <c r="N11" t="s">
        <v>158</v>
      </c>
      <c r="O11" t="s">
        <v>158</v>
      </c>
      <c r="P11" t="s">
        <v>158</v>
      </c>
      <c r="Q11" t="s">
        <v>159</v>
      </c>
      <c r="R11" t="s">
        <v>159</v>
      </c>
      <c r="S11" t="s">
        <v>159</v>
      </c>
      <c r="T11" t="s">
        <v>159</v>
      </c>
      <c r="U11" t="s">
        <v>159</v>
      </c>
      <c r="V11" t="s">
        <v>159</v>
      </c>
      <c r="W11" t="s">
        <v>160</v>
      </c>
      <c r="X11" t="s">
        <v>160</v>
      </c>
      <c r="Y11" t="s">
        <v>160</v>
      </c>
      <c r="Z11" t="s">
        <v>160</v>
      </c>
      <c r="AA11" t="s">
        <v>160</v>
      </c>
      <c r="AB11" t="s">
        <v>160</v>
      </c>
      <c r="AC11" s="32" t="s">
        <v>141</v>
      </c>
      <c r="AD11" s="32" t="s">
        <v>141</v>
      </c>
      <c r="AE11" s="32" t="s">
        <v>141</v>
      </c>
      <c r="AF11" s="32" t="s">
        <v>142</v>
      </c>
      <c r="AG11" s="32" t="s">
        <v>142</v>
      </c>
      <c r="AH11" s="32" t="s">
        <v>137</v>
      </c>
      <c r="AI11" s="33"/>
    </row>
    <row r="12" spans="1:35" ht="89.25" x14ac:dyDescent="0.2">
      <c r="A12" s="33" t="s">
        <v>161</v>
      </c>
      <c r="B12" s="36" t="s">
        <v>148</v>
      </c>
      <c r="C12" s="33" t="s">
        <v>604</v>
      </c>
      <c r="D12" s="33"/>
      <c r="E12" s="33"/>
      <c r="F12" s="27" t="str">
        <f>IFERROR(VLOOKUP(A12,J34H!$A$4:$D$83,4,0),"-")</f>
        <v>-</v>
      </c>
      <c r="G12" s="33" t="s">
        <v>14</v>
      </c>
      <c r="H12" s="33" t="s">
        <v>163</v>
      </c>
      <c r="I12" s="33" t="s">
        <v>605</v>
      </c>
      <c r="J12" s="33" t="s">
        <v>164</v>
      </c>
      <c r="K12" s="33" t="s">
        <v>606</v>
      </c>
      <c r="L12" s="33" t="s">
        <v>166</v>
      </c>
      <c r="M12" s="33" t="s">
        <v>167</v>
      </c>
      <c r="N12" s="33" t="s">
        <v>168</v>
      </c>
      <c r="O12" s="33" t="s">
        <v>169</v>
      </c>
      <c r="P12" s="33" t="s">
        <v>169</v>
      </c>
      <c r="Q12" s="33" t="s">
        <v>170</v>
      </c>
      <c r="R12" s="33" t="s">
        <v>171</v>
      </c>
      <c r="S12" s="33" t="s">
        <v>171</v>
      </c>
      <c r="T12" s="33" t="s">
        <v>172</v>
      </c>
      <c r="U12" s="33" t="s">
        <v>173</v>
      </c>
      <c r="V12" s="33" t="s">
        <v>170</v>
      </c>
      <c r="W12" s="33" t="s">
        <v>174</v>
      </c>
      <c r="X12" s="33" t="s">
        <v>174</v>
      </c>
      <c r="Y12" s="33" t="s">
        <v>175</v>
      </c>
      <c r="Z12" s="33" t="s">
        <v>176</v>
      </c>
      <c r="AA12" s="33" t="s">
        <v>176</v>
      </c>
      <c r="AB12" s="33" t="s">
        <v>174</v>
      </c>
      <c r="AC12" s="36" t="s">
        <v>142</v>
      </c>
      <c r="AD12" s="36" t="s">
        <v>141</v>
      </c>
      <c r="AE12" s="36" t="s">
        <v>141</v>
      </c>
      <c r="AF12" s="36" t="s">
        <v>141</v>
      </c>
      <c r="AG12" s="36" t="s">
        <v>141</v>
      </c>
      <c r="AH12" s="36" t="s">
        <v>137</v>
      </c>
      <c r="AI12" s="33"/>
    </row>
    <row r="13" spans="1:35" ht="38.25" x14ac:dyDescent="0.2">
      <c r="A13" t="s">
        <v>177</v>
      </c>
      <c r="B13" s="32" t="s">
        <v>148</v>
      </c>
      <c r="C13" s="33" t="s">
        <v>607</v>
      </c>
      <c r="D13"/>
      <c r="E13"/>
      <c r="F13" s="27" t="str">
        <f>IFERROR(VLOOKUP(A13,J34H!$A$4:$D$83,4,0),"-")</f>
        <v>-</v>
      </c>
      <c r="G13" s="32" t="s">
        <v>3</v>
      </c>
      <c r="H13" s="32" t="s">
        <v>3</v>
      </c>
      <c r="I13" s="32" t="s">
        <v>3</v>
      </c>
      <c r="J13" s="32" t="s">
        <v>3</v>
      </c>
      <c r="K13" s="32" t="s">
        <v>3</v>
      </c>
      <c r="L13" s="32" t="s">
        <v>3</v>
      </c>
      <c r="M13" s="32" t="s">
        <v>3</v>
      </c>
      <c r="N13" s="32" t="s">
        <v>3</v>
      </c>
      <c r="O13" s="32" t="s">
        <v>3</v>
      </c>
      <c r="P13" s="32" t="s">
        <v>3</v>
      </c>
      <c r="Q13" s="32" t="s">
        <v>3</v>
      </c>
      <c r="R13" s="32" t="s">
        <v>3</v>
      </c>
      <c r="S13" s="32" t="s">
        <v>3</v>
      </c>
      <c r="T13" s="32" t="s">
        <v>3</v>
      </c>
      <c r="U13" s="32" t="s">
        <v>3</v>
      </c>
      <c r="V13" s="32" t="s">
        <v>3</v>
      </c>
      <c r="W13" s="32" t="s">
        <v>3</v>
      </c>
      <c r="X13" s="32" t="s">
        <v>3</v>
      </c>
      <c r="Y13" s="32" t="s">
        <v>3</v>
      </c>
      <c r="Z13" s="32" t="s">
        <v>3</v>
      </c>
      <c r="AA13" s="32" t="s">
        <v>3</v>
      </c>
      <c r="AB13" s="32" t="s">
        <v>3</v>
      </c>
      <c r="AC13" s="32" t="s">
        <v>141</v>
      </c>
      <c r="AD13" s="32" t="s">
        <v>141</v>
      </c>
      <c r="AE13" s="32" t="s">
        <v>141</v>
      </c>
      <c r="AF13" s="32" t="s">
        <v>142</v>
      </c>
      <c r="AG13" s="32" t="s">
        <v>142</v>
      </c>
      <c r="AH13" s="32" t="s">
        <v>137</v>
      </c>
      <c r="AI13" s="33"/>
    </row>
    <row r="14" spans="1:35" x14ac:dyDescent="0.2">
      <c r="A14" t="s">
        <v>179</v>
      </c>
      <c r="B14" s="32" t="s">
        <v>134</v>
      </c>
      <c r="C14" s="34" t="s">
        <v>608</v>
      </c>
      <c r="D14"/>
      <c r="E14"/>
      <c r="F14" s="27" t="str">
        <f>IFERROR(VLOOKUP(A14,J34H!$A$4:$D$83,4,0),"-")</f>
        <v>-</v>
      </c>
      <c r="G14" s="32" t="s">
        <v>3</v>
      </c>
      <c r="H14" s="32" t="s">
        <v>3</v>
      </c>
      <c r="I14" s="32" t="s">
        <v>3</v>
      </c>
      <c r="J14" s="32" t="s">
        <v>3</v>
      </c>
      <c r="K14" s="32" t="s">
        <v>3</v>
      </c>
      <c r="L14" s="32" t="s">
        <v>3</v>
      </c>
      <c r="M14" s="32" t="s">
        <v>3</v>
      </c>
      <c r="N14" s="32" t="s">
        <v>3</v>
      </c>
      <c r="O14" s="32" t="s">
        <v>3</v>
      </c>
      <c r="P14" s="32" t="s">
        <v>3</v>
      </c>
      <c r="Q14" s="32" t="s">
        <v>3</v>
      </c>
      <c r="R14" s="32" t="s">
        <v>3</v>
      </c>
      <c r="S14" s="32" t="s">
        <v>3</v>
      </c>
      <c r="T14" s="32" t="s">
        <v>3</v>
      </c>
      <c r="U14" s="32" t="s">
        <v>3</v>
      </c>
      <c r="V14" s="32" t="s">
        <v>3</v>
      </c>
      <c r="W14" s="32" t="s">
        <v>3</v>
      </c>
      <c r="X14" s="32" t="s">
        <v>3</v>
      </c>
      <c r="Y14" s="32" t="s">
        <v>3</v>
      </c>
      <c r="Z14" s="32" t="s">
        <v>3</v>
      </c>
      <c r="AA14" s="32" t="s">
        <v>3</v>
      </c>
      <c r="AB14" s="32" t="s">
        <v>3</v>
      </c>
      <c r="AC14" s="32" t="s">
        <v>136</v>
      </c>
      <c r="AD14" s="32" t="s">
        <v>136</v>
      </c>
      <c r="AE14" s="32" t="s">
        <v>136</v>
      </c>
      <c r="AF14" s="32" t="s">
        <v>136</v>
      </c>
      <c r="AG14" s="32" t="s">
        <v>136</v>
      </c>
      <c r="AH14" s="32" t="s">
        <v>137</v>
      </c>
      <c r="AI14" s="33"/>
    </row>
    <row r="15" spans="1:35" x14ac:dyDescent="0.2">
      <c r="A15" t="s">
        <v>181</v>
      </c>
      <c r="B15" s="32" t="s">
        <v>134</v>
      </c>
      <c r="C15" s="34" t="s">
        <v>609</v>
      </c>
      <c r="D15"/>
      <c r="E15"/>
      <c r="F15" s="27" t="str">
        <f>IFERROR(VLOOKUP(A15,J34H!$A$4:$D$83,4,0),"-")</f>
        <v>-</v>
      </c>
      <c r="G15" s="32" t="s">
        <v>3</v>
      </c>
      <c r="H15" s="32" t="s">
        <v>3</v>
      </c>
      <c r="I15" s="32" t="s">
        <v>3</v>
      </c>
      <c r="J15" s="32" t="s">
        <v>3</v>
      </c>
      <c r="K15" s="32" t="s">
        <v>3</v>
      </c>
      <c r="L15" s="32" t="s">
        <v>3</v>
      </c>
      <c r="M15" s="32" t="s">
        <v>3</v>
      </c>
      <c r="N15" s="32" t="s">
        <v>3</v>
      </c>
      <c r="O15" s="32" t="s">
        <v>3</v>
      </c>
      <c r="P15" s="32" t="s">
        <v>3</v>
      </c>
      <c r="Q15" s="32" t="s">
        <v>3</v>
      </c>
      <c r="R15" s="32" t="s">
        <v>3</v>
      </c>
      <c r="S15" s="32" t="s">
        <v>3</v>
      </c>
      <c r="T15" s="32" t="s">
        <v>3</v>
      </c>
      <c r="U15" s="32" t="s">
        <v>3</v>
      </c>
      <c r="V15" s="32" t="s">
        <v>3</v>
      </c>
      <c r="W15" s="32" t="s">
        <v>3</v>
      </c>
      <c r="X15" s="32" t="s">
        <v>3</v>
      </c>
      <c r="Y15" s="32" t="s">
        <v>3</v>
      </c>
      <c r="Z15" s="32" t="s">
        <v>3</v>
      </c>
      <c r="AA15" s="32" t="s">
        <v>3</v>
      </c>
      <c r="AB15" s="32" t="s">
        <v>3</v>
      </c>
      <c r="AC15" s="32" t="s">
        <v>136</v>
      </c>
      <c r="AD15" s="32" t="s">
        <v>136</v>
      </c>
      <c r="AE15" s="32" t="s">
        <v>136</v>
      </c>
      <c r="AF15" s="32" t="s">
        <v>136</v>
      </c>
      <c r="AG15" s="32" t="s">
        <v>136</v>
      </c>
      <c r="AH15" s="32" t="s">
        <v>137</v>
      </c>
      <c r="AI15" s="33"/>
    </row>
    <row r="16" spans="1:35" x14ac:dyDescent="0.2">
      <c r="A16" t="s">
        <v>183</v>
      </c>
      <c r="B16" s="32" t="s">
        <v>184</v>
      </c>
      <c r="C16" s="33" t="s">
        <v>610</v>
      </c>
      <c r="D16" s="32" t="s">
        <v>3</v>
      </c>
      <c r="E16" s="32" t="s">
        <v>3</v>
      </c>
      <c r="F16" s="27" t="str">
        <f>IFERROR(VLOOKUP(A16,J34H!$A$4:$D$83,4,0),"-")</f>
        <v>-</v>
      </c>
      <c r="G16">
        <v>6</v>
      </c>
      <c r="H16">
        <v>6</v>
      </c>
      <c r="I16">
        <v>4</v>
      </c>
      <c r="J16">
        <v>5</v>
      </c>
      <c r="K16">
        <v>4</v>
      </c>
      <c r="L16">
        <v>6</v>
      </c>
      <c r="M16">
        <v>7</v>
      </c>
      <c r="N16">
        <v>6</v>
      </c>
      <c r="O16">
        <v>6</v>
      </c>
      <c r="P16">
        <v>6</v>
      </c>
      <c r="Q16">
        <v>7</v>
      </c>
      <c r="R16">
        <v>6</v>
      </c>
      <c r="S16">
        <v>6</v>
      </c>
      <c r="T16">
        <v>6</v>
      </c>
      <c r="U16">
        <v>6</v>
      </c>
      <c r="V16">
        <v>7</v>
      </c>
      <c r="W16">
        <v>4</v>
      </c>
      <c r="X16">
        <v>4</v>
      </c>
      <c r="Y16">
        <v>4</v>
      </c>
      <c r="Z16">
        <v>6</v>
      </c>
      <c r="AA16">
        <v>6</v>
      </c>
      <c r="AB16">
        <v>4</v>
      </c>
      <c r="AC16" s="32" t="s">
        <v>141</v>
      </c>
      <c r="AD16" s="32" t="s">
        <v>186</v>
      </c>
      <c r="AE16" s="32" t="s">
        <v>141</v>
      </c>
      <c r="AF16" s="32" t="s">
        <v>142</v>
      </c>
      <c r="AG16" s="32" t="s">
        <v>142</v>
      </c>
      <c r="AH16" s="32" t="s">
        <v>137</v>
      </c>
      <c r="AI16" s="33"/>
    </row>
    <row r="17" spans="1:35" x14ac:dyDescent="0.2">
      <c r="A17" t="s">
        <v>187</v>
      </c>
      <c r="B17" s="32" t="s">
        <v>134</v>
      </c>
      <c r="C17" s="34" t="s">
        <v>611</v>
      </c>
      <c r="D17"/>
      <c r="E17"/>
      <c r="F17" s="27" t="str">
        <f>IFERROR(VLOOKUP(A17,J34H!$A$4:$D$83,4,0),"-")</f>
        <v>-</v>
      </c>
      <c r="G17" s="32" t="s">
        <v>3</v>
      </c>
      <c r="H17" s="32" t="s">
        <v>3</v>
      </c>
      <c r="I17" s="32" t="s">
        <v>3</v>
      </c>
      <c r="J17" s="32" t="s">
        <v>3</v>
      </c>
      <c r="K17" s="32" t="s">
        <v>3</v>
      </c>
      <c r="L17" s="32" t="s">
        <v>3</v>
      </c>
      <c r="M17" s="32" t="s">
        <v>3</v>
      </c>
      <c r="N17" s="32" t="s">
        <v>3</v>
      </c>
      <c r="O17" s="32" t="s">
        <v>3</v>
      </c>
      <c r="P17" s="32" t="s">
        <v>3</v>
      </c>
      <c r="Q17" s="32" t="s">
        <v>3</v>
      </c>
      <c r="R17" s="32" t="s">
        <v>3</v>
      </c>
      <c r="S17" s="32" t="s">
        <v>3</v>
      </c>
      <c r="T17" s="32" t="s">
        <v>3</v>
      </c>
      <c r="U17" s="32" t="s">
        <v>3</v>
      </c>
      <c r="V17" s="32" t="s">
        <v>3</v>
      </c>
      <c r="W17" s="32" t="s">
        <v>3</v>
      </c>
      <c r="X17" s="32" t="s">
        <v>3</v>
      </c>
      <c r="Y17" s="32" t="s">
        <v>3</v>
      </c>
      <c r="Z17" s="32" t="s">
        <v>3</v>
      </c>
      <c r="AA17" s="32" t="s">
        <v>3</v>
      </c>
      <c r="AB17" s="32" t="s">
        <v>3</v>
      </c>
      <c r="AC17" s="32" t="s">
        <v>136</v>
      </c>
      <c r="AD17" s="32" t="s">
        <v>136</v>
      </c>
      <c r="AE17" s="32" t="s">
        <v>136</v>
      </c>
      <c r="AF17" s="32" t="s">
        <v>136</v>
      </c>
      <c r="AG17" s="32" t="s">
        <v>136</v>
      </c>
      <c r="AH17" s="32" t="s">
        <v>137</v>
      </c>
      <c r="AI17" s="33"/>
    </row>
    <row r="18" spans="1:35" x14ac:dyDescent="0.2">
      <c r="A18" t="s">
        <v>189</v>
      </c>
      <c r="B18" s="32" t="s">
        <v>184</v>
      </c>
      <c r="C18" s="33" t="s">
        <v>612</v>
      </c>
      <c r="D18" t="s">
        <v>191</v>
      </c>
      <c r="E18" t="s">
        <v>21</v>
      </c>
      <c r="F18" s="27" t="str">
        <f>IFERROR(VLOOKUP(A18,J34H!$A$4:$D$83,4,0),"-")</f>
        <v>UFSD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8</v>
      </c>
      <c r="Z18" t="s">
        <v>8</v>
      </c>
      <c r="AA18" t="s">
        <v>8</v>
      </c>
      <c r="AB18" t="s">
        <v>8</v>
      </c>
      <c r="AC18" s="32" t="s">
        <v>186</v>
      </c>
      <c r="AD18" s="32" t="s">
        <v>186</v>
      </c>
      <c r="AE18" s="32" t="s">
        <v>186</v>
      </c>
      <c r="AF18" s="32" t="s">
        <v>142</v>
      </c>
      <c r="AG18" s="32" t="s">
        <v>142</v>
      </c>
      <c r="AH18" s="32" t="s">
        <v>137</v>
      </c>
      <c r="AI18" s="33"/>
    </row>
    <row r="19" spans="1:35" x14ac:dyDescent="0.2">
      <c r="A19" t="s">
        <v>192</v>
      </c>
      <c r="B19" s="32" t="s">
        <v>184</v>
      </c>
      <c r="C19" s="33" t="s">
        <v>613</v>
      </c>
      <c r="D19" t="s">
        <v>194</v>
      </c>
      <c r="E19" t="s">
        <v>23</v>
      </c>
      <c r="F19" s="27" t="str">
        <f>IFERROR(VLOOKUP(A19,J34H!$A$4:$D$83,4,0),"-")</f>
        <v>-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s="32" t="s">
        <v>186</v>
      </c>
      <c r="AD19" s="32" t="s">
        <v>186</v>
      </c>
      <c r="AE19" s="32" t="s">
        <v>186</v>
      </c>
      <c r="AF19" s="32" t="s">
        <v>142</v>
      </c>
      <c r="AG19" s="32" t="s">
        <v>142</v>
      </c>
      <c r="AH19" s="32" t="s">
        <v>137</v>
      </c>
      <c r="AI19" s="33"/>
    </row>
    <row r="20" spans="1:35" ht="153" x14ac:dyDescent="0.2">
      <c r="A20" t="s">
        <v>195</v>
      </c>
      <c r="B20" s="32" t="s">
        <v>184</v>
      </c>
      <c r="C20" s="33" t="s">
        <v>614</v>
      </c>
      <c r="D20" t="s">
        <v>197</v>
      </c>
      <c r="E20" t="s">
        <v>25</v>
      </c>
      <c r="F20" s="27" t="str">
        <f>IFERROR(VLOOKUP(A20,J34H!$A$4:$D$83,4,0),"-")</f>
        <v>UFSC</v>
      </c>
      <c r="G20" t="s">
        <v>8</v>
      </c>
      <c r="H20" t="s">
        <v>8</v>
      </c>
      <c r="I20" s="32" t="s">
        <v>3</v>
      </c>
      <c r="J20" t="s">
        <v>8</v>
      </c>
      <c r="K20" t="s">
        <v>68</v>
      </c>
      <c r="L20" t="s">
        <v>68</v>
      </c>
      <c r="M20" t="s">
        <v>8</v>
      </c>
      <c r="N20" t="s">
        <v>68</v>
      </c>
      <c r="O20" t="s">
        <v>68</v>
      </c>
      <c r="P20" t="s">
        <v>68</v>
      </c>
      <c r="Q20" t="s">
        <v>8</v>
      </c>
      <c r="R20" t="s">
        <v>68</v>
      </c>
      <c r="S20" t="s">
        <v>68</v>
      </c>
      <c r="T20" t="s">
        <v>68</v>
      </c>
      <c r="U20" t="s">
        <v>68</v>
      </c>
      <c r="V20" t="s">
        <v>8</v>
      </c>
      <c r="W20" s="32" t="s">
        <v>3</v>
      </c>
      <c r="X20" s="32" t="s">
        <v>3</v>
      </c>
      <c r="Y20" t="s">
        <v>68</v>
      </c>
      <c r="Z20" t="s">
        <v>68</v>
      </c>
      <c r="AA20" t="s">
        <v>68</v>
      </c>
      <c r="AB20" s="35" t="s">
        <v>615</v>
      </c>
      <c r="AC20" s="32" t="s">
        <v>142</v>
      </c>
      <c r="AD20" s="32" t="s">
        <v>186</v>
      </c>
      <c r="AE20" s="32" t="s">
        <v>186</v>
      </c>
      <c r="AF20" s="32" t="s">
        <v>142</v>
      </c>
      <c r="AG20" s="32" t="s">
        <v>142</v>
      </c>
      <c r="AH20" s="32" t="s">
        <v>137</v>
      </c>
      <c r="AI20" s="33" t="s">
        <v>199</v>
      </c>
    </row>
    <row r="21" spans="1:35" ht="102" x14ac:dyDescent="0.2">
      <c r="A21" t="s">
        <v>200</v>
      </c>
      <c r="B21" s="32" t="s">
        <v>139</v>
      </c>
      <c r="C21" s="33" t="s">
        <v>616</v>
      </c>
      <c r="D21"/>
      <c r="E21"/>
      <c r="F21" s="27" t="str">
        <f>IFERROR(VLOOKUP(A21,J34H!$A$4:$D$83,4,0),"-")</f>
        <v>-</v>
      </c>
      <c r="G21" s="32" t="s">
        <v>3</v>
      </c>
      <c r="H21" s="32" t="s">
        <v>3</v>
      </c>
      <c r="I21" s="32" t="s">
        <v>3</v>
      </c>
      <c r="J21" s="32" t="s">
        <v>3</v>
      </c>
      <c r="K21" s="32" t="s">
        <v>3</v>
      </c>
      <c r="L21" s="32" t="s">
        <v>3</v>
      </c>
      <c r="M21" s="32" t="s">
        <v>3</v>
      </c>
      <c r="N21" s="32" t="s">
        <v>3</v>
      </c>
      <c r="O21" s="32" t="s">
        <v>3</v>
      </c>
      <c r="P21" s="32" t="s">
        <v>3</v>
      </c>
      <c r="Q21" s="32" t="s">
        <v>3</v>
      </c>
      <c r="R21" s="32" t="s">
        <v>3</v>
      </c>
      <c r="S21" s="32" t="s">
        <v>3</v>
      </c>
      <c r="T21" s="32" t="s">
        <v>3</v>
      </c>
      <c r="U21" s="32" t="s">
        <v>3</v>
      </c>
      <c r="V21" s="32" t="s">
        <v>3</v>
      </c>
      <c r="W21" s="32" t="s">
        <v>3</v>
      </c>
      <c r="X21" s="32" t="s">
        <v>3</v>
      </c>
      <c r="Y21" s="32" t="s">
        <v>3</v>
      </c>
      <c r="Z21" s="32" t="s">
        <v>3</v>
      </c>
      <c r="AA21" s="32" t="s">
        <v>3</v>
      </c>
      <c r="AB21" s="32" t="s">
        <v>3</v>
      </c>
      <c r="AC21" s="32" t="s">
        <v>141</v>
      </c>
      <c r="AD21" s="32" t="s">
        <v>141</v>
      </c>
      <c r="AE21" s="32" t="s">
        <v>141</v>
      </c>
      <c r="AF21" s="32" t="s">
        <v>142</v>
      </c>
      <c r="AG21" s="32" t="s">
        <v>142</v>
      </c>
      <c r="AH21" s="32" t="s">
        <v>137</v>
      </c>
      <c r="AI21" s="33" t="s">
        <v>202</v>
      </c>
    </row>
    <row r="22" spans="1:35" ht="63.75" x14ac:dyDescent="0.2">
      <c r="A22" t="s">
        <v>203</v>
      </c>
      <c r="B22" s="32" t="s">
        <v>184</v>
      </c>
      <c r="C22" s="33" t="s">
        <v>617</v>
      </c>
      <c r="D22" t="s">
        <v>205</v>
      </c>
      <c r="E22" t="s">
        <v>21</v>
      </c>
      <c r="F22" s="27" t="str">
        <f>IFERROR(VLOOKUP(A22,J34H!$A$4:$D$83,4,0),"-")</f>
        <v>-</v>
      </c>
      <c r="G22" s="32" t="s">
        <v>3</v>
      </c>
      <c r="H22" s="32" t="s">
        <v>3</v>
      </c>
      <c r="I22" s="32" t="s">
        <v>3</v>
      </c>
      <c r="J22" s="32" t="s">
        <v>3</v>
      </c>
      <c r="K22" s="32" t="s">
        <v>3</v>
      </c>
      <c r="L22" s="32" t="s">
        <v>3</v>
      </c>
      <c r="M22" s="32" t="s">
        <v>3</v>
      </c>
      <c r="N22" s="32" t="s">
        <v>3</v>
      </c>
      <c r="O22" s="32" t="s">
        <v>3</v>
      </c>
      <c r="P22" s="32" t="s">
        <v>3</v>
      </c>
      <c r="Q22" s="32" t="s">
        <v>3</v>
      </c>
      <c r="R22" s="32" t="s">
        <v>3</v>
      </c>
      <c r="S22" s="32" t="s">
        <v>3</v>
      </c>
      <c r="T22" s="32" t="s">
        <v>3</v>
      </c>
      <c r="U22" s="32" t="s">
        <v>3</v>
      </c>
      <c r="V22" s="32" t="s">
        <v>3</v>
      </c>
      <c r="W22" s="32" t="s">
        <v>3</v>
      </c>
      <c r="X22" s="32" t="s">
        <v>3</v>
      </c>
      <c r="Y22" s="32" t="s">
        <v>3</v>
      </c>
      <c r="Z22" s="32" t="s">
        <v>3</v>
      </c>
      <c r="AA22" s="32" t="s">
        <v>3</v>
      </c>
      <c r="AB22" s="32" t="s">
        <v>3</v>
      </c>
      <c r="AC22" s="32" t="s">
        <v>186</v>
      </c>
      <c r="AD22" s="32" t="s">
        <v>186</v>
      </c>
      <c r="AE22" s="32" t="s">
        <v>186</v>
      </c>
      <c r="AF22" s="32" t="s">
        <v>142</v>
      </c>
      <c r="AG22" s="32" t="s">
        <v>142</v>
      </c>
      <c r="AH22" s="32" t="s">
        <v>137</v>
      </c>
      <c r="AI22" s="33" t="s">
        <v>206</v>
      </c>
    </row>
    <row r="23" spans="1:35" ht="63.75" x14ac:dyDescent="0.2">
      <c r="A23" t="s">
        <v>207</v>
      </c>
      <c r="B23" s="32" t="s">
        <v>184</v>
      </c>
      <c r="C23" s="33" t="s">
        <v>618</v>
      </c>
      <c r="D23" s="32" t="s">
        <v>3</v>
      </c>
      <c r="E23" t="s">
        <v>29</v>
      </c>
      <c r="F23" s="27" t="str">
        <f>IFERROR(VLOOKUP(A23,J34H!$A$4:$D$83,4,0),"-")</f>
        <v>-</v>
      </c>
      <c r="G23" s="32" t="s">
        <v>3</v>
      </c>
      <c r="H23" s="32" t="s">
        <v>3</v>
      </c>
      <c r="I23" s="32" t="s">
        <v>3</v>
      </c>
      <c r="J23" s="35" t="s">
        <v>619</v>
      </c>
      <c r="K23" s="32" t="s">
        <v>3</v>
      </c>
      <c r="L23" s="35" t="s">
        <v>619</v>
      </c>
      <c r="M23" s="35" t="s">
        <v>619</v>
      </c>
      <c r="N23" s="35" t="s">
        <v>619</v>
      </c>
      <c r="O23" s="35" t="s">
        <v>619</v>
      </c>
      <c r="P23" s="35" t="s">
        <v>619</v>
      </c>
      <c r="Q23" s="35" t="s">
        <v>619</v>
      </c>
      <c r="R23" s="35" t="s">
        <v>619</v>
      </c>
      <c r="S23" s="35" t="s">
        <v>619</v>
      </c>
      <c r="T23" s="35" t="s">
        <v>619</v>
      </c>
      <c r="U23" s="35" t="s">
        <v>619</v>
      </c>
      <c r="V23" s="35" t="s">
        <v>619</v>
      </c>
      <c r="W23" s="32" t="s">
        <v>3</v>
      </c>
      <c r="X23" s="32" t="s">
        <v>3</v>
      </c>
      <c r="Y23" t="s">
        <v>68</v>
      </c>
      <c r="Z23" t="s">
        <v>68</v>
      </c>
      <c r="AA23" t="s">
        <v>68</v>
      </c>
      <c r="AB23" s="32" t="s">
        <v>3</v>
      </c>
      <c r="AC23" s="32" t="s">
        <v>142</v>
      </c>
      <c r="AD23" s="32" t="s">
        <v>186</v>
      </c>
      <c r="AE23" s="32" t="s">
        <v>186</v>
      </c>
      <c r="AF23" s="32" t="s">
        <v>142</v>
      </c>
      <c r="AG23" s="32" t="s">
        <v>142</v>
      </c>
      <c r="AH23" s="32" t="s">
        <v>137</v>
      </c>
      <c r="AI23" s="33" t="s">
        <v>206</v>
      </c>
    </row>
    <row r="24" spans="1:35" ht="63.75" x14ac:dyDescent="0.2">
      <c r="A24" t="s">
        <v>209</v>
      </c>
      <c r="B24" s="32" t="s">
        <v>148</v>
      </c>
      <c r="C24" s="33" t="s">
        <v>620</v>
      </c>
      <c r="D24"/>
      <c r="E24"/>
      <c r="F24" s="27" t="str">
        <f>IFERROR(VLOOKUP(A24,J34H!$A$4:$D$83,4,0),"-")</f>
        <v>-</v>
      </c>
      <c r="G24" s="32" t="s">
        <v>3</v>
      </c>
      <c r="H24" s="32" t="s">
        <v>3</v>
      </c>
      <c r="I24" s="32" t="s">
        <v>3</v>
      </c>
      <c r="J24" s="32" t="s">
        <v>3</v>
      </c>
      <c r="K24" s="32" t="s">
        <v>3</v>
      </c>
      <c r="L24" s="32" t="s">
        <v>3</v>
      </c>
      <c r="M24" s="32" t="s">
        <v>3</v>
      </c>
      <c r="N24" s="32" t="s">
        <v>3</v>
      </c>
      <c r="O24" s="32" t="s">
        <v>3</v>
      </c>
      <c r="P24" s="32" t="s">
        <v>3</v>
      </c>
      <c r="Q24" s="32" t="s">
        <v>3</v>
      </c>
      <c r="R24" s="32" t="s">
        <v>3</v>
      </c>
      <c r="S24" s="32" t="s">
        <v>3</v>
      </c>
      <c r="T24" s="32" t="s">
        <v>3</v>
      </c>
      <c r="U24" s="32" t="s">
        <v>3</v>
      </c>
      <c r="V24" s="32" t="s">
        <v>3</v>
      </c>
      <c r="W24" s="32" t="s">
        <v>3</v>
      </c>
      <c r="X24" s="32" t="s">
        <v>3</v>
      </c>
      <c r="Y24" s="32" t="s">
        <v>3</v>
      </c>
      <c r="Z24" s="32" t="s">
        <v>3</v>
      </c>
      <c r="AA24" s="32" t="s">
        <v>3</v>
      </c>
      <c r="AB24" s="32" t="s">
        <v>3</v>
      </c>
      <c r="AC24" s="32" t="s">
        <v>141</v>
      </c>
      <c r="AD24" s="32" t="s">
        <v>141</v>
      </c>
      <c r="AE24" s="32" t="s">
        <v>141</v>
      </c>
      <c r="AF24" s="32" t="s">
        <v>142</v>
      </c>
      <c r="AG24" s="32" t="s">
        <v>142</v>
      </c>
      <c r="AH24" s="32" t="s">
        <v>137</v>
      </c>
      <c r="AI24" s="33"/>
    </row>
    <row r="25" spans="1:35" x14ac:dyDescent="0.2">
      <c r="A25" t="s">
        <v>211</v>
      </c>
      <c r="B25" s="32" t="s">
        <v>134</v>
      </c>
      <c r="C25" s="34" t="s">
        <v>621</v>
      </c>
      <c r="D25"/>
      <c r="E25"/>
      <c r="F25" s="27" t="str">
        <f>IFERROR(VLOOKUP(A25,J34H!$A$4:$D$83,4,0),"-")</f>
        <v>-</v>
      </c>
      <c r="G25" s="32" t="s">
        <v>3</v>
      </c>
      <c r="H25" s="32" t="s">
        <v>3</v>
      </c>
      <c r="I25" s="32" t="s">
        <v>3</v>
      </c>
      <c r="J25" s="32" t="s">
        <v>3</v>
      </c>
      <c r="K25" s="32" t="s">
        <v>3</v>
      </c>
      <c r="L25" s="32" t="s">
        <v>3</v>
      </c>
      <c r="M25" s="32" t="s">
        <v>3</v>
      </c>
      <c r="N25" s="32" t="s">
        <v>3</v>
      </c>
      <c r="O25" s="32" t="s">
        <v>3</v>
      </c>
      <c r="P25" s="32" t="s">
        <v>3</v>
      </c>
      <c r="Q25" s="32" t="s">
        <v>3</v>
      </c>
      <c r="R25" s="32" t="s">
        <v>3</v>
      </c>
      <c r="S25" s="32" t="s">
        <v>3</v>
      </c>
      <c r="T25" s="32" t="s">
        <v>3</v>
      </c>
      <c r="U25" s="32" t="s">
        <v>3</v>
      </c>
      <c r="V25" s="32" t="s">
        <v>3</v>
      </c>
      <c r="W25" s="32" t="s">
        <v>3</v>
      </c>
      <c r="X25" s="32" t="s">
        <v>3</v>
      </c>
      <c r="Y25" s="32" t="s">
        <v>3</v>
      </c>
      <c r="Z25" s="32" t="s">
        <v>3</v>
      </c>
      <c r="AA25" s="32" t="s">
        <v>3</v>
      </c>
      <c r="AB25" s="32" t="s">
        <v>3</v>
      </c>
      <c r="AC25" s="32" t="s">
        <v>136</v>
      </c>
      <c r="AD25" s="32" t="s">
        <v>136</v>
      </c>
      <c r="AE25" s="32" t="s">
        <v>136</v>
      </c>
      <c r="AF25" s="32" t="s">
        <v>136</v>
      </c>
      <c r="AG25" s="32" t="s">
        <v>136</v>
      </c>
      <c r="AH25" s="32" t="s">
        <v>137</v>
      </c>
      <c r="AI25" s="33"/>
    </row>
    <row r="26" spans="1:35" x14ac:dyDescent="0.2">
      <c r="A26" t="s">
        <v>213</v>
      </c>
      <c r="B26" s="32" t="s">
        <v>184</v>
      </c>
      <c r="C26" s="33" t="s">
        <v>622</v>
      </c>
      <c r="D26" t="s">
        <v>215</v>
      </c>
      <c r="E26" t="s">
        <v>33</v>
      </c>
      <c r="F26" s="27" t="str">
        <f>IFERROR(VLOOKUP(A26,J34H!$A$4:$D$83,4,0),"-")</f>
        <v>PASFD_PASFP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s="32" t="s">
        <v>186</v>
      </c>
      <c r="AD26" s="32" t="s">
        <v>186</v>
      </c>
      <c r="AE26" s="32" t="s">
        <v>186</v>
      </c>
      <c r="AF26" s="32" t="s">
        <v>142</v>
      </c>
      <c r="AG26" s="32" t="s">
        <v>142</v>
      </c>
      <c r="AH26" s="32" t="s">
        <v>137</v>
      </c>
      <c r="AI26" s="33"/>
    </row>
    <row r="27" spans="1:35" x14ac:dyDescent="0.2">
      <c r="A27" t="s">
        <v>216</v>
      </c>
      <c r="B27" s="32" t="s">
        <v>184</v>
      </c>
      <c r="C27" s="33" t="s">
        <v>623</v>
      </c>
      <c r="D27" t="s">
        <v>218</v>
      </c>
      <c r="E27" t="s">
        <v>33</v>
      </c>
      <c r="F27" s="27" t="str">
        <f>IFERROR(VLOOKUP(A27,J34H!$A$4:$D$83,4,0),"-")</f>
        <v>-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s="32" t="s">
        <v>186</v>
      </c>
      <c r="AD27" s="32" t="s">
        <v>186</v>
      </c>
      <c r="AE27" s="32" t="s">
        <v>186</v>
      </c>
      <c r="AF27" s="32" t="s">
        <v>142</v>
      </c>
      <c r="AG27" s="32" t="s">
        <v>142</v>
      </c>
      <c r="AH27" s="32" t="s">
        <v>137</v>
      </c>
      <c r="AI27" s="33"/>
    </row>
    <row r="28" spans="1:35" ht="102" x14ac:dyDescent="0.2">
      <c r="A28" t="s">
        <v>219</v>
      </c>
      <c r="B28" s="32" t="s">
        <v>184</v>
      </c>
      <c r="C28" s="33" t="s">
        <v>624</v>
      </c>
      <c r="D28" t="s">
        <v>221</v>
      </c>
      <c r="E28" t="s">
        <v>34</v>
      </c>
      <c r="F28" s="27" t="str">
        <f>IFERROR(VLOOKUP(A28,J34H!$A$4:$D$83,4,0),"-")</f>
        <v>PASMD_PASMP</v>
      </c>
      <c r="G28" t="s">
        <v>8</v>
      </c>
      <c r="H28" t="s">
        <v>8</v>
      </c>
      <c r="I28" s="32" t="s">
        <v>3</v>
      </c>
      <c r="J28" t="s">
        <v>68</v>
      </c>
      <c r="K28" t="s">
        <v>68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s="32" t="s">
        <v>3</v>
      </c>
      <c r="X28" s="32" t="s">
        <v>3</v>
      </c>
      <c r="Y28" t="s">
        <v>68</v>
      </c>
      <c r="Z28" t="s">
        <v>8</v>
      </c>
      <c r="AA28" t="s">
        <v>8</v>
      </c>
      <c r="AB28" s="35" t="s">
        <v>615</v>
      </c>
      <c r="AC28" s="32" t="s">
        <v>142</v>
      </c>
      <c r="AD28" s="32" t="s">
        <v>186</v>
      </c>
      <c r="AE28" s="32" t="s">
        <v>186</v>
      </c>
      <c r="AF28" s="32" t="s">
        <v>142</v>
      </c>
      <c r="AG28" s="32" t="s">
        <v>142</v>
      </c>
      <c r="AH28" s="32" t="s">
        <v>137</v>
      </c>
      <c r="AI28" s="33" t="s">
        <v>222</v>
      </c>
    </row>
    <row r="29" spans="1:35" ht="102" x14ac:dyDescent="0.2">
      <c r="A29" t="s">
        <v>223</v>
      </c>
      <c r="B29" s="32" t="s">
        <v>184</v>
      </c>
      <c r="C29" s="33" t="s">
        <v>625</v>
      </c>
      <c r="D29" t="s">
        <v>225</v>
      </c>
      <c r="E29" t="s">
        <v>34</v>
      </c>
      <c r="F29" s="27" t="str">
        <f>IFERROR(VLOOKUP(A29,J34H!$A$4:$D$83,4,0),"-")</f>
        <v>-</v>
      </c>
      <c r="G29" t="s">
        <v>8</v>
      </c>
      <c r="H29" t="s">
        <v>8</v>
      </c>
      <c r="I29" s="32" t="s">
        <v>3</v>
      </c>
      <c r="J29" t="s">
        <v>68</v>
      </c>
      <c r="K29" t="s">
        <v>68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s="32" t="s">
        <v>3</v>
      </c>
      <c r="X29" s="32" t="s">
        <v>3</v>
      </c>
      <c r="Y29" t="s">
        <v>68</v>
      </c>
      <c r="Z29" t="s">
        <v>8</v>
      </c>
      <c r="AA29" t="s">
        <v>8</v>
      </c>
      <c r="AB29" s="35" t="s">
        <v>626</v>
      </c>
      <c r="AC29" s="32" t="s">
        <v>142</v>
      </c>
      <c r="AD29" s="32" t="s">
        <v>186</v>
      </c>
      <c r="AE29" s="32" t="s">
        <v>186</v>
      </c>
      <c r="AF29" s="32" t="s">
        <v>142</v>
      </c>
      <c r="AG29" s="32" t="s">
        <v>142</v>
      </c>
      <c r="AH29" s="32" t="s">
        <v>137</v>
      </c>
      <c r="AI29" s="33" t="s">
        <v>222</v>
      </c>
    </row>
    <row r="30" spans="1:35" x14ac:dyDescent="0.2">
      <c r="A30" t="s">
        <v>227</v>
      </c>
      <c r="B30" s="32" t="s">
        <v>184</v>
      </c>
      <c r="C30" s="33" t="s">
        <v>627</v>
      </c>
      <c r="D30" t="s">
        <v>229</v>
      </c>
      <c r="E30" t="s">
        <v>35</v>
      </c>
      <c r="F30" s="27" t="str">
        <f>IFERROR(VLOOKUP(A30,J34H!$A$4:$D$83,4,0),"-")</f>
        <v>PPSFD_PPSFP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  <c r="AB30" t="s">
        <v>8</v>
      </c>
      <c r="AC30" s="32" t="s">
        <v>186</v>
      </c>
      <c r="AD30" s="32" t="s">
        <v>186</v>
      </c>
      <c r="AE30" s="32" t="s">
        <v>186</v>
      </c>
      <c r="AF30" s="32" t="s">
        <v>142</v>
      </c>
      <c r="AG30" s="32" t="s">
        <v>142</v>
      </c>
      <c r="AH30" s="32" t="s">
        <v>137</v>
      </c>
      <c r="AI30" s="33"/>
    </row>
    <row r="31" spans="1:35" x14ac:dyDescent="0.2">
      <c r="A31" t="s">
        <v>230</v>
      </c>
      <c r="B31" s="32" t="s">
        <v>184</v>
      </c>
      <c r="C31" s="33" t="s">
        <v>628</v>
      </c>
      <c r="D31" t="s">
        <v>232</v>
      </c>
      <c r="E31" t="s">
        <v>35</v>
      </c>
      <c r="F31" s="27" t="str">
        <f>IFERROR(VLOOKUP(A31,J34H!$A$4:$D$83,4,0),"-")</f>
        <v>-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s="32" t="s">
        <v>186</v>
      </c>
      <c r="AD31" s="32" t="s">
        <v>186</v>
      </c>
      <c r="AE31" s="32" t="s">
        <v>186</v>
      </c>
      <c r="AF31" s="32" t="s">
        <v>142</v>
      </c>
      <c r="AG31" s="32" t="s">
        <v>142</v>
      </c>
      <c r="AH31" s="32" t="s">
        <v>137</v>
      </c>
      <c r="AI31" s="33"/>
    </row>
    <row r="32" spans="1:35" x14ac:dyDescent="0.2">
      <c r="A32" t="s">
        <v>233</v>
      </c>
      <c r="B32" s="32" t="s">
        <v>134</v>
      </c>
      <c r="C32" s="34" t="s">
        <v>629</v>
      </c>
      <c r="D32"/>
      <c r="E32"/>
      <c r="F32" s="27" t="str">
        <f>IFERROR(VLOOKUP(A32,J34H!$A$4:$D$83,4,0),"-")</f>
        <v>-</v>
      </c>
      <c r="G32" s="32" t="s">
        <v>3</v>
      </c>
      <c r="H32" s="32" t="s">
        <v>3</v>
      </c>
      <c r="I32" s="32" t="s">
        <v>3</v>
      </c>
      <c r="J32" s="32" t="s">
        <v>3</v>
      </c>
      <c r="K32" s="32" t="s">
        <v>3</v>
      </c>
      <c r="L32" s="32" t="s">
        <v>3</v>
      </c>
      <c r="M32" s="32" t="s">
        <v>3</v>
      </c>
      <c r="N32" s="32" t="s">
        <v>3</v>
      </c>
      <c r="O32" s="32" t="s">
        <v>3</v>
      </c>
      <c r="P32" s="32" t="s">
        <v>3</v>
      </c>
      <c r="Q32" s="32" t="s">
        <v>3</v>
      </c>
      <c r="R32" s="32" t="s">
        <v>3</v>
      </c>
      <c r="S32" s="32" t="s">
        <v>3</v>
      </c>
      <c r="T32" s="32" t="s">
        <v>3</v>
      </c>
      <c r="U32" s="32" t="s">
        <v>3</v>
      </c>
      <c r="V32" s="32" t="s">
        <v>3</v>
      </c>
      <c r="W32" s="32" t="s">
        <v>3</v>
      </c>
      <c r="X32" s="32" t="s">
        <v>3</v>
      </c>
      <c r="Y32" s="32" t="s">
        <v>3</v>
      </c>
      <c r="Z32" s="32" t="s">
        <v>3</v>
      </c>
      <c r="AA32" s="32" t="s">
        <v>3</v>
      </c>
      <c r="AB32" s="32" t="s">
        <v>3</v>
      </c>
      <c r="AC32" s="32" t="s">
        <v>136</v>
      </c>
      <c r="AD32" s="32" t="s">
        <v>136</v>
      </c>
      <c r="AE32" s="32" t="s">
        <v>136</v>
      </c>
      <c r="AF32" s="32" t="s">
        <v>136</v>
      </c>
      <c r="AG32" s="32" t="s">
        <v>136</v>
      </c>
      <c r="AH32" s="32" t="s">
        <v>137</v>
      </c>
      <c r="AI32" s="33"/>
    </row>
    <row r="33" spans="1:35" x14ac:dyDescent="0.2">
      <c r="A33" t="s">
        <v>235</v>
      </c>
      <c r="B33" s="32" t="s">
        <v>134</v>
      </c>
      <c r="C33" s="34" t="s">
        <v>630</v>
      </c>
      <c r="D33"/>
      <c r="E33"/>
      <c r="F33" s="27" t="str">
        <f>IFERROR(VLOOKUP(A33,J34H!$A$4:$D$83,4,0),"-")</f>
        <v>-</v>
      </c>
      <c r="G33" s="32" t="s">
        <v>3</v>
      </c>
      <c r="H33" s="32" t="s">
        <v>3</v>
      </c>
      <c r="I33" s="32" t="s">
        <v>3</v>
      </c>
      <c r="J33" s="32" t="s">
        <v>3</v>
      </c>
      <c r="K33" s="32" t="s">
        <v>3</v>
      </c>
      <c r="L33" s="32" t="s">
        <v>3</v>
      </c>
      <c r="M33" s="32" t="s">
        <v>3</v>
      </c>
      <c r="N33" s="32" t="s">
        <v>3</v>
      </c>
      <c r="O33" s="32" t="s">
        <v>3</v>
      </c>
      <c r="P33" s="32" t="s">
        <v>3</v>
      </c>
      <c r="Q33" s="32" t="s">
        <v>3</v>
      </c>
      <c r="R33" s="32" t="s">
        <v>3</v>
      </c>
      <c r="S33" s="32" t="s">
        <v>3</v>
      </c>
      <c r="T33" s="32" t="s">
        <v>3</v>
      </c>
      <c r="U33" s="32" t="s">
        <v>3</v>
      </c>
      <c r="V33" s="32" t="s">
        <v>3</v>
      </c>
      <c r="W33" s="32" t="s">
        <v>3</v>
      </c>
      <c r="X33" s="32" t="s">
        <v>3</v>
      </c>
      <c r="Y33" s="32" t="s">
        <v>3</v>
      </c>
      <c r="Z33" s="32" t="s">
        <v>3</v>
      </c>
      <c r="AA33" s="32" t="s">
        <v>3</v>
      </c>
      <c r="AB33" s="32" t="s">
        <v>3</v>
      </c>
      <c r="AC33" s="32" t="s">
        <v>136</v>
      </c>
      <c r="AD33" s="32" t="s">
        <v>136</v>
      </c>
      <c r="AE33" s="32" t="s">
        <v>136</v>
      </c>
      <c r="AF33" s="32" t="s">
        <v>136</v>
      </c>
      <c r="AG33" s="32" t="s">
        <v>136</v>
      </c>
      <c r="AH33" s="32" t="s">
        <v>137</v>
      </c>
      <c r="AI33" s="33"/>
    </row>
    <row r="34" spans="1:35" x14ac:dyDescent="0.2">
      <c r="A34" t="s">
        <v>237</v>
      </c>
      <c r="B34" s="32" t="s">
        <v>184</v>
      </c>
      <c r="C34" s="33" t="s">
        <v>631</v>
      </c>
      <c r="D34" t="s">
        <v>239</v>
      </c>
      <c r="E34" t="s">
        <v>41</v>
      </c>
      <c r="F34" s="27" t="str">
        <f>IFERROR(VLOOKUP(A34,J34H!$A$4:$D$83,4,0),"-")</f>
        <v>-</v>
      </c>
      <c r="G34" s="32" t="s">
        <v>3</v>
      </c>
      <c r="H34" s="32" t="s">
        <v>3</v>
      </c>
      <c r="I34" s="32" t="s">
        <v>3</v>
      </c>
      <c r="J34" s="32" t="s">
        <v>3</v>
      </c>
      <c r="K34" s="32" t="s">
        <v>3</v>
      </c>
      <c r="L34" s="32" t="s">
        <v>3</v>
      </c>
      <c r="M34" s="32" t="s">
        <v>3</v>
      </c>
      <c r="N34" s="32" t="s">
        <v>3</v>
      </c>
      <c r="O34" s="32" t="s">
        <v>3</v>
      </c>
      <c r="P34" s="32" t="s">
        <v>3</v>
      </c>
      <c r="Q34" s="32" t="s">
        <v>3</v>
      </c>
      <c r="R34" s="32" t="s">
        <v>3</v>
      </c>
      <c r="S34" s="32" t="s">
        <v>3</v>
      </c>
      <c r="T34" s="32" t="s">
        <v>3</v>
      </c>
      <c r="U34" s="32" t="s">
        <v>3</v>
      </c>
      <c r="V34" s="32" t="s">
        <v>3</v>
      </c>
      <c r="W34" s="32" t="s">
        <v>3</v>
      </c>
      <c r="X34" s="32" t="s">
        <v>3</v>
      </c>
      <c r="Y34" s="32" t="s">
        <v>3</v>
      </c>
      <c r="Z34" s="32" t="s">
        <v>3</v>
      </c>
      <c r="AA34" s="32" t="s">
        <v>3</v>
      </c>
      <c r="AB34" s="32" t="s">
        <v>3</v>
      </c>
      <c r="AC34" s="32" t="s">
        <v>137</v>
      </c>
      <c r="AD34" s="32" t="s">
        <v>137</v>
      </c>
      <c r="AE34" s="32" t="s">
        <v>137</v>
      </c>
      <c r="AF34" s="32" t="s">
        <v>137</v>
      </c>
      <c r="AG34" s="32" t="s">
        <v>137</v>
      </c>
      <c r="AH34" s="32" t="s">
        <v>137</v>
      </c>
      <c r="AI34" s="33"/>
    </row>
    <row r="35" spans="1:35" x14ac:dyDescent="0.2">
      <c r="A35" t="s">
        <v>240</v>
      </c>
      <c r="B35" s="32" t="s">
        <v>184</v>
      </c>
      <c r="C35" s="33" t="s">
        <v>632</v>
      </c>
      <c r="D35" t="s">
        <v>242</v>
      </c>
      <c r="E35" t="s">
        <v>40</v>
      </c>
      <c r="F35" s="27" t="str">
        <f>IFERROR(VLOOKUP(A35,J34H!$A$4:$D$83,4,0),"-")</f>
        <v>-</v>
      </c>
      <c r="G35" s="32" t="s">
        <v>3</v>
      </c>
      <c r="H35" s="32" t="s">
        <v>3</v>
      </c>
      <c r="I35" s="32" t="s">
        <v>3</v>
      </c>
      <c r="J35" s="32" t="s">
        <v>3</v>
      </c>
      <c r="K35" s="32" t="s">
        <v>3</v>
      </c>
      <c r="L35" s="32" t="s">
        <v>3</v>
      </c>
      <c r="M35" s="32" t="s">
        <v>3</v>
      </c>
      <c r="N35" s="32" t="s">
        <v>3</v>
      </c>
      <c r="O35" s="32" t="s">
        <v>3</v>
      </c>
      <c r="P35" s="32" t="s">
        <v>3</v>
      </c>
      <c r="Q35" s="32" t="s">
        <v>3</v>
      </c>
      <c r="R35" s="32" t="s">
        <v>3</v>
      </c>
      <c r="S35" s="32" t="s">
        <v>3</v>
      </c>
      <c r="T35" s="32" t="s">
        <v>3</v>
      </c>
      <c r="U35" s="32" t="s">
        <v>3</v>
      </c>
      <c r="V35" s="32" t="s">
        <v>3</v>
      </c>
      <c r="W35" s="32" t="s">
        <v>3</v>
      </c>
      <c r="X35" s="32" t="s">
        <v>3</v>
      </c>
      <c r="Y35" s="32" t="s">
        <v>3</v>
      </c>
      <c r="Z35" s="32" t="s">
        <v>3</v>
      </c>
      <c r="AA35" s="32" t="s">
        <v>3</v>
      </c>
      <c r="AB35" s="32" t="s">
        <v>3</v>
      </c>
      <c r="AC35" s="32" t="s">
        <v>137</v>
      </c>
      <c r="AD35" s="32" t="s">
        <v>137</v>
      </c>
      <c r="AE35" s="32" t="s">
        <v>137</v>
      </c>
      <c r="AF35" s="32" t="s">
        <v>137</v>
      </c>
      <c r="AG35" s="32" t="s">
        <v>137</v>
      </c>
      <c r="AH35" s="32" t="s">
        <v>137</v>
      </c>
      <c r="AI35" s="33"/>
    </row>
    <row r="36" spans="1:35" x14ac:dyDescent="0.2">
      <c r="A36" t="s">
        <v>243</v>
      </c>
      <c r="B36" s="32" t="s">
        <v>184</v>
      </c>
      <c r="C36" s="33" t="s">
        <v>633</v>
      </c>
      <c r="D36" t="s">
        <v>245</v>
      </c>
      <c r="E36" t="s">
        <v>42</v>
      </c>
      <c r="F36" s="27" t="str">
        <f>IFERROR(VLOOKUP(A36,J34H!$A$4:$D$83,4,0),"-")</f>
        <v>-</v>
      </c>
      <c r="G36" s="32" t="s">
        <v>3</v>
      </c>
      <c r="H36" s="32" t="s">
        <v>3</v>
      </c>
      <c r="I36" s="32" t="s">
        <v>3</v>
      </c>
      <c r="J36" s="32" t="s">
        <v>3</v>
      </c>
      <c r="K36" s="32" t="s">
        <v>3</v>
      </c>
      <c r="L36" s="32" t="s">
        <v>3</v>
      </c>
      <c r="M36" s="32" t="s">
        <v>3</v>
      </c>
      <c r="N36" s="32" t="s">
        <v>3</v>
      </c>
      <c r="O36" s="32" t="s">
        <v>3</v>
      </c>
      <c r="P36" s="32" t="s">
        <v>3</v>
      </c>
      <c r="Q36" s="32" t="s">
        <v>3</v>
      </c>
      <c r="R36" s="32" t="s">
        <v>3</v>
      </c>
      <c r="S36" s="32" t="s">
        <v>3</v>
      </c>
      <c r="T36" s="32" t="s">
        <v>3</v>
      </c>
      <c r="U36" s="32" t="s">
        <v>3</v>
      </c>
      <c r="V36" s="32" t="s">
        <v>3</v>
      </c>
      <c r="W36" s="32" t="s">
        <v>3</v>
      </c>
      <c r="X36" s="32" t="s">
        <v>3</v>
      </c>
      <c r="Y36" s="32" t="s">
        <v>3</v>
      </c>
      <c r="Z36" s="32" t="s">
        <v>3</v>
      </c>
      <c r="AA36" s="32" t="s">
        <v>3</v>
      </c>
      <c r="AB36" s="32" t="s">
        <v>3</v>
      </c>
      <c r="AC36" s="32" t="s">
        <v>137</v>
      </c>
      <c r="AD36" s="32" t="s">
        <v>137</v>
      </c>
      <c r="AE36" s="32" t="s">
        <v>137</v>
      </c>
      <c r="AF36" s="32" t="s">
        <v>137</v>
      </c>
      <c r="AG36" s="32" t="s">
        <v>137</v>
      </c>
      <c r="AH36" s="32" t="s">
        <v>137</v>
      </c>
      <c r="AI36" s="33"/>
    </row>
    <row r="37" spans="1:35" x14ac:dyDescent="0.2">
      <c r="A37" t="s">
        <v>246</v>
      </c>
      <c r="B37" s="32" t="s">
        <v>184</v>
      </c>
      <c r="C37" s="33" t="s">
        <v>634</v>
      </c>
      <c r="D37" t="s">
        <v>248</v>
      </c>
      <c r="E37" t="s">
        <v>44</v>
      </c>
      <c r="F37" s="27" t="str">
        <f>IFERROR(VLOOKUP(A37,J34H!$A$4:$D$83,4,0),"-")</f>
        <v>-</v>
      </c>
      <c r="G37" s="32" t="s">
        <v>3</v>
      </c>
      <c r="H37" s="32" t="s">
        <v>3</v>
      </c>
      <c r="I37" s="32" t="s">
        <v>3</v>
      </c>
      <c r="J37" s="32" t="s">
        <v>3</v>
      </c>
      <c r="K37" s="32" t="s">
        <v>3</v>
      </c>
      <c r="L37" s="32" t="s">
        <v>3</v>
      </c>
      <c r="M37" s="32" t="s">
        <v>3</v>
      </c>
      <c r="N37" s="32" t="s">
        <v>3</v>
      </c>
      <c r="O37" s="32" t="s">
        <v>3</v>
      </c>
      <c r="P37" s="32" t="s">
        <v>3</v>
      </c>
      <c r="Q37" s="32" t="s">
        <v>3</v>
      </c>
      <c r="R37" s="32" t="s">
        <v>3</v>
      </c>
      <c r="S37" s="32" t="s">
        <v>3</v>
      </c>
      <c r="T37" s="32" t="s">
        <v>3</v>
      </c>
      <c r="U37" s="32" t="s">
        <v>3</v>
      </c>
      <c r="V37" s="32" t="s">
        <v>3</v>
      </c>
      <c r="W37" s="32" t="s">
        <v>3</v>
      </c>
      <c r="X37" s="32" t="s">
        <v>3</v>
      </c>
      <c r="Y37" s="32" t="s">
        <v>3</v>
      </c>
      <c r="Z37" s="32" t="s">
        <v>3</v>
      </c>
      <c r="AA37" s="32" t="s">
        <v>3</v>
      </c>
      <c r="AB37" s="32" t="s">
        <v>3</v>
      </c>
      <c r="AC37" s="32" t="s">
        <v>137</v>
      </c>
      <c r="AD37" s="32" t="s">
        <v>137</v>
      </c>
      <c r="AE37" s="32" t="s">
        <v>137</v>
      </c>
      <c r="AF37" s="32" t="s">
        <v>137</v>
      </c>
      <c r="AG37" s="32" t="s">
        <v>137</v>
      </c>
      <c r="AH37" s="32" t="s">
        <v>137</v>
      </c>
      <c r="AI37" s="33"/>
    </row>
    <row r="38" spans="1:35" x14ac:dyDescent="0.2">
      <c r="A38" t="s">
        <v>249</v>
      </c>
      <c r="B38" s="32" t="s">
        <v>184</v>
      </c>
      <c r="C38" s="33" t="s">
        <v>635</v>
      </c>
      <c r="D38" t="s">
        <v>251</v>
      </c>
      <c r="E38" t="s">
        <v>46</v>
      </c>
      <c r="F38" s="27" t="str">
        <f>IFERROR(VLOOKUP(A38,J34H!$A$4:$D$83,4,0),"-")</f>
        <v>-</v>
      </c>
      <c r="G38" s="32" t="s">
        <v>3</v>
      </c>
      <c r="H38" s="32" t="s">
        <v>3</v>
      </c>
      <c r="I38" s="32" t="s">
        <v>3</v>
      </c>
      <c r="J38" s="32" t="s">
        <v>3</v>
      </c>
      <c r="K38" s="32" t="s">
        <v>3</v>
      </c>
      <c r="L38" s="32" t="s">
        <v>3</v>
      </c>
      <c r="M38" s="32" t="s">
        <v>3</v>
      </c>
      <c r="N38" s="32" t="s">
        <v>3</v>
      </c>
      <c r="O38" s="32" t="s">
        <v>3</v>
      </c>
      <c r="P38" s="32" t="s">
        <v>3</v>
      </c>
      <c r="Q38" s="32" t="s">
        <v>3</v>
      </c>
      <c r="R38" s="32" t="s">
        <v>3</v>
      </c>
      <c r="S38" s="32" t="s">
        <v>3</v>
      </c>
      <c r="T38" s="32" t="s">
        <v>3</v>
      </c>
      <c r="U38" s="32" t="s">
        <v>3</v>
      </c>
      <c r="V38" s="32" t="s">
        <v>3</v>
      </c>
      <c r="W38" s="32" t="s">
        <v>3</v>
      </c>
      <c r="X38" s="32" t="s">
        <v>3</v>
      </c>
      <c r="Y38" s="32" t="s">
        <v>3</v>
      </c>
      <c r="Z38" s="32" t="s">
        <v>3</v>
      </c>
      <c r="AA38" s="32" t="s">
        <v>3</v>
      </c>
      <c r="AB38" s="32" t="s">
        <v>3</v>
      </c>
      <c r="AC38" s="32" t="s">
        <v>137</v>
      </c>
      <c r="AD38" s="32" t="s">
        <v>137</v>
      </c>
      <c r="AE38" s="32" t="s">
        <v>137</v>
      </c>
      <c r="AF38" s="32" t="s">
        <v>137</v>
      </c>
      <c r="AG38" s="32" t="s">
        <v>137</v>
      </c>
      <c r="AH38" s="32" t="s">
        <v>137</v>
      </c>
      <c r="AI38" s="33"/>
    </row>
    <row r="39" spans="1:35" x14ac:dyDescent="0.2">
      <c r="A39" t="s">
        <v>252</v>
      </c>
      <c r="B39" s="32" t="s">
        <v>184</v>
      </c>
      <c r="C39" s="33" t="s">
        <v>636</v>
      </c>
      <c r="D39" t="s">
        <v>254</v>
      </c>
      <c r="E39" t="s">
        <v>48</v>
      </c>
      <c r="F39" s="27" t="str">
        <f>IFERROR(VLOOKUP(A39,J34H!$A$4:$D$83,4,0),"-")</f>
        <v>-</v>
      </c>
      <c r="G39" s="32" t="s">
        <v>3</v>
      </c>
      <c r="H39" s="32" t="s">
        <v>3</v>
      </c>
      <c r="I39" s="32" t="s">
        <v>3</v>
      </c>
      <c r="J39" s="32" t="s">
        <v>3</v>
      </c>
      <c r="K39" s="32" t="s">
        <v>3</v>
      </c>
      <c r="L39" s="32" t="s">
        <v>3</v>
      </c>
      <c r="M39" s="32" t="s">
        <v>3</v>
      </c>
      <c r="N39" s="32" t="s">
        <v>3</v>
      </c>
      <c r="O39" s="32" t="s">
        <v>3</v>
      </c>
      <c r="P39" s="32" t="s">
        <v>3</v>
      </c>
      <c r="Q39" s="32" t="s">
        <v>3</v>
      </c>
      <c r="R39" s="32" t="s">
        <v>3</v>
      </c>
      <c r="S39" s="32" t="s">
        <v>3</v>
      </c>
      <c r="T39" s="32" t="s">
        <v>3</v>
      </c>
      <c r="U39" s="32" t="s">
        <v>3</v>
      </c>
      <c r="V39" s="32" t="s">
        <v>3</v>
      </c>
      <c r="W39" s="32" t="s">
        <v>3</v>
      </c>
      <c r="X39" s="32" t="s">
        <v>3</v>
      </c>
      <c r="Y39" s="32" t="s">
        <v>3</v>
      </c>
      <c r="Z39" s="32" t="s">
        <v>3</v>
      </c>
      <c r="AA39" s="32" t="s">
        <v>3</v>
      </c>
      <c r="AB39" s="32" t="s">
        <v>3</v>
      </c>
      <c r="AC39" s="32" t="s">
        <v>137</v>
      </c>
      <c r="AD39" s="32" t="s">
        <v>137</v>
      </c>
      <c r="AE39" s="32" t="s">
        <v>137</v>
      </c>
      <c r="AF39" s="32" t="s">
        <v>137</v>
      </c>
      <c r="AG39" s="32" t="s">
        <v>137</v>
      </c>
      <c r="AH39" s="32" t="s">
        <v>137</v>
      </c>
      <c r="AI39" s="33"/>
    </row>
    <row r="40" spans="1:35" x14ac:dyDescent="0.2">
      <c r="A40" t="s">
        <v>255</v>
      </c>
      <c r="B40" s="32" t="s">
        <v>148</v>
      </c>
      <c r="C40" s="33" t="s">
        <v>637</v>
      </c>
      <c r="D40"/>
      <c r="E40"/>
      <c r="F40" s="27" t="str">
        <f>IFERROR(VLOOKUP(A40,J34H!$A$4:$D$83,4,0),"-")</f>
        <v>-</v>
      </c>
      <c r="G40" s="32" t="s">
        <v>3</v>
      </c>
      <c r="H40" s="32" t="s">
        <v>3</v>
      </c>
      <c r="I40" s="32" t="s">
        <v>3</v>
      </c>
      <c r="J40" s="32" t="s">
        <v>3</v>
      </c>
      <c r="K40" s="32" t="s">
        <v>3</v>
      </c>
      <c r="L40" s="32" t="s">
        <v>3</v>
      </c>
      <c r="M40" s="32" t="s">
        <v>3</v>
      </c>
      <c r="N40" s="32" t="s">
        <v>3</v>
      </c>
      <c r="O40" s="32" t="s">
        <v>3</v>
      </c>
      <c r="P40" s="32" t="s">
        <v>3</v>
      </c>
      <c r="Q40" s="32" t="s">
        <v>3</v>
      </c>
      <c r="R40" s="32" t="s">
        <v>3</v>
      </c>
      <c r="S40" s="32" t="s">
        <v>3</v>
      </c>
      <c r="T40" s="32" t="s">
        <v>3</v>
      </c>
      <c r="U40" s="32" t="s">
        <v>3</v>
      </c>
      <c r="V40" s="32" t="s">
        <v>3</v>
      </c>
      <c r="W40" s="32" t="s">
        <v>3</v>
      </c>
      <c r="X40" s="32" t="s">
        <v>3</v>
      </c>
      <c r="Y40" s="32" t="s">
        <v>3</v>
      </c>
      <c r="Z40" s="32" t="s">
        <v>3</v>
      </c>
      <c r="AA40" s="32" t="s">
        <v>3</v>
      </c>
      <c r="AB40" s="32" t="s">
        <v>3</v>
      </c>
      <c r="AC40" s="32" t="s">
        <v>137</v>
      </c>
      <c r="AD40" s="32" t="s">
        <v>137</v>
      </c>
      <c r="AE40" s="32" t="s">
        <v>137</v>
      </c>
      <c r="AF40" s="32" t="s">
        <v>137</v>
      </c>
      <c r="AG40" s="32" t="s">
        <v>137</v>
      </c>
      <c r="AH40" s="32" t="s">
        <v>137</v>
      </c>
      <c r="AI40" s="33"/>
    </row>
    <row r="41" spans="1:35" x14ac:dyDescent="0.2">
      <c r="A41" t="s">
        <v>257</v>
      </c>
      <c r="B41" s="32" t="s">
        <v>134</v>
      </c>
      <c r="C41" s="34" t="s">
        <v>638</v>
      </c>
      <c r="D41"/>
      <c r="E41"/>
      <c r="F41" s="27" t="str">
        <f>IFERROR(VLOOKUP(A41,J34H!$A$4:$D$83,4,0),"-")</f>
        <v>-</v>
      </c>
      <c r="G41" s="32" t="s">
        <v>3</v>
      </c>
      <c r="H41" s="32" t="s">
        <v>3</v>
      </c>
      <c r="I41" s="32" t="s">
        <v>3</v>
      </c>
      <c r="J41" s="32" t="s">
        <v>3</v>
      </c>
      <c r="K41" s="32" t="s">
        <v>3</v>
      </c>
      <c r="L41" s="32" t="s">
        <v>3</v>
      </c>
      <c r="M41" s="32" t="s">
        <v>3</v>
      </c>
      <c r="N41" s="32" t="s">
        <v>3</v>
      </c>
      <c r="O41" s="32" t="s">
        <v>3</v>
      </c>
      <c r="P41" s="32" t="s">
        <v>3</v>
      </c>
      <c r="Q41" s="32" t="s">
        <v>3</v>
      </c>
      <c r="R41" s="32" t="s">
        <v>3</v>
      </c>
      <c r="S41" s="32" t="s">
        <v>3</v>
      </c>
      <c r="T41" s="32" t="s">
        <v>3</v>
      </c>
      <c r="U41" s="32" t="s">
        <v>3</v>
      </c>
      <c r="V41" s="32" t="s">
        <v>3</v>
      </c>
      <c r="W41" s="32" t="s">
        <v>3</v>
      </c>
      <c r="X41" s="32" t="s">
        <v>3</v>
      </c>
      <c r="Y41" s="32" t="s">
        <v>3</v>
      </c>
      <c r="Z41" s="32" t="s">
        <v>3</v>
      </c>
      <c r="AA41" s="32" t="s">
        <v>3</v>
      </c>
      <c r="AB41" s="32" t="s">
        <v>3</v>
      </c>
      <c r="AC41" s="32" t="s">
        <v>136</v>
      </c>
      <c r="AD41" s="32" t="s">
        <v>136</v>
      </c>
      <c r="AE41" s="32" t="s">
        <v>136</v>
      </c>
      <c r="AF41" s="32" t="s">
        <v>136</v>
      </c>
      <c r="AG41" s="32" t="s">
        <v>136</v>
      </c>
      <c r="AH41" s="32" t="s">
        <v>137</v>
      </c>
      <c r="AI41" s="33"/>
    </row>
    <row r="42" spans="1:35" x14ac:dyDescent="0.2">
      <c r="A42" t="s">
        <v>259</v>
      </c>
      <c r="B42" s="32" t="s">
        <v>184</v>
      </c>
      <c r="C42" s="33" t="s">
        <v>639</v>
      </c>
      <c r="D42" t="s">
        <v>261</v>
      </c>
      <c r="E42" t="s">
        <v>43</v>
      </c>
      <c r="F42" s="27" t="str">
        <f>IFERROR(VLOOKUP(A42,J34H!$A$4:$D$83,4,0),"-")</f>
        <v>-</v>
      </c>
      <c r="G42" s="32" t="s">
        <v>3</v>
      </c>
      <c r="H42" s="32" t="s">
        <v>3</v>
      </c>
      <c r="I42" s="32" t="s">
        <v>3</v>
      </c>
      <c r="J42" s="32" t="s">
        <v>3</v>
      </c>
      <c r="K42" s="32" t="s">
        <v>3</v>
      </c>
      <c r="L42" s="32" t="s">
        <v>3</v>
      </c>
      <c r="M42" s="32" t="s">
        <v>3</v>
      </c>
      <c r="N42" s="32" t="s">
        <v>3</v>
      </c>
      <c r="O42" s="32" t="s">
        <v>3</v>
      </c>
      <c r="P42" s="32" t="s">
        <v>3</v>
      </c>
      <c r="Q42" s="32" t="s">
        <v>3</v>
      </c>
      <c r="R42" s="32" t="s">
        <v>3</v>
      </c>
      <c r="S42" s="32" t="s">
        <v>3</v>
      </c>
      <c r="T42" s="32" t="s">
        <v>3</v>
      </c>
      <c r="U42" s="32" t="s">
        <v>3</v>
      </c>
      <c r="V42" s="32" t="s">
        <v>3</v>
      </c>
      <c r="W42" s="32" t="s">
        <v>3</v>
      </c>
      <c r="X42" s="32" t="s">
        <v>3</v>
      </c>
      <c r="Y42" s="32" t="s">
        <v>3</v>
      </c>
      <c r="Z42" s="32" t="s">
        <v>3</v>
      </c>
      <c r="AA42" s="32" t="s">
        <v>3</v>
      </c>
      <c r="AB42" s="32" t="s">
        <v>3</v>
      </c>
      <c r="AC42" s="32" t="s">
        <v>137</v>
      </c>
      <c r="AD42" s="32" t="s">
        <v>137</v>
      </c>
      <c r="AE42" s="32" t="s">
        <v>137</v>
      </c>
      <c r="AF42" s="32" t="s">
        <v>137</v>
      </c>
      <c r="AG42" s="32" t="s">
        <v>137</v>
      </c>
      <c r="AH42" s="32" t="s">
        <v>137</v>
      </c>
      <c r="AI42" s="33"/>
    </row>
    <row r="43" spans="1:35" x14ac:dyDescent="0.2">
      <c r="A43" t="s">
        <v>262</v>
      </c>
      <c r="B43" s="32" t="s">
        <v>184</v>
      </c>
      <c r="C43" s="33" t="s">
        <v>640</v>
      </c>
      <c r="D43" t="s">
        <v>264</v>
      </c>
      <c r="E43" t="s">
        <v>43</v>
      </c>
      <c r="F43" s="27" t="str">
        <f>IFERROR(VLOOKUP(A43,J34H!$A$4:$D$83,4,0),"-")</f>
        <v>-</v>
      </c>
      <c r="G43" s="32" t="s">
        <v>3</v>
      </c>
      <c r="H43" s="32" t="s">
        <v>3</v>
      </c>
      <c r="I43" s="32" t="s">
        <v>3</v>
      </c>
      <c r="J43" s="32" t="s">
        <v>3</v>
      </c>
      <c r="K43" s="32" t="s">
        <v>3</v>
      </c>
      <c r="L43" s="32" t="s">
        <v>3</v>
      </c>
      <c r="M43" s="32" t="s">
        <v>3</v>
      </c>
      <c r="N43" s="32" t="s">
        <v>3</v>
      </c>
      <c r="O43" s="32" t="s">
        <v>3</v>
      </c>
      <c r="P43" s="32" t="s">
        <v>3</v>
      </c>
      <c r="Q43" s="32" t="s">
        <v>3</v>
      </c>
      <c r="R43" s="32" t="s">
        <v>3</v>
      </c>
      <c r="S43" s="32" t="s">
        <v>3</v>
      </c>
      <c r="T43" s="32" t="s">
        <v>3</v>
      </c>
      <c r="U43" s="32" t="s">
        <v>3</v>
      </c>
      <c r="V43" s="32" t="s">
        <v>3</v>
      </c>
      <c r="W43" s="32" t="s">
        <v>3</v>
      </c>
      <c r="X43" s="32" t="s">
        <v>3</v>
      </c>
      <c r="Y43" s="32" t="s">
        <v>3</v>
      </c>
      <c r="Z43" s="32" t="s">
        <v>3</v>
      </c>
      <c r="AA43" s="32" t="s">
        <v>3</v>
      </c>
      <c r="AB43" s="32" t="s">
        <v>3</v>
      </c>
      <c r="AC43" s="32" t="s">
        <v>137</v>
      </c>
      <c r="AD43" s="32" t="s">
        <v>137</v>
      </c>
      <c r="AE43" s="32" t="s">
        <v>137</v>
      </c>
      <c r="AF43" s="32" t="s">
        <v>137</v>
      </c>
      <c r="AG43" s="32" t="s">
        <v>137</v>
      </c>
      <c r="AH43" s="32" t="s">
        <v>137</v>
      </c>
      <c r="AI43" s="33"/>
    </row>
    <row r="44" spans="1:35" x14ac:dyDescent="0.2">
      <c r="A44" t="s">
        <v>265</v>
      </c>
      <c r="B44" s="32" t="s">
        <v>134</v>
      </c>
      <c r="C44" s="34" t="s">
        <v>641</v>
      </c>
      <c r="D44"/>
      <c r="E44"/>
      <c r="F44" s="27" t="str">
        <f>IFERROR(VLOOKUP(A44,J34H!$A$4:$D$83,4,0),"-")</f>
        <v>-</v>
      </c>
      <c r="G44" s="32" t="s">
        <v>3</v>
      </c>
      <c r="H44" s="32" t="s">
        <v>3</v>
      </c>
      <c r="I44" s="32" t="s">
        <v>3</v>
      </c>
      <c r="J44" s="32" t="s">
        <v>3</v>
      </c>
      <c r="K44" s="32" t="s">
        <v>3</v>
      </c>
      <c r="L44" s="32" t="s">
        <v>3</v>
      </c>
      <c r="M44" s="32" t="s">
        <v>3</v>
      </c>
      <c r="N44" s="32" t="s">
        <v>3</v>
      </c>
      <c r="O44" s="32" t="s">
        <v>3</v>
      </c>
      <c r="P44" s="32" t="s">
        <v>3</v>
      </c>
      <c r="Q44" s="32" t="s">
        <v>3</v>
      </c>
      <c r="R44" s="32" t="s">
        <v>3</v>
      </c>
      <c r="S44" s="32" t="s">
        <v>3</v>
      </c>
      <c r="T44" s="32" t="s">
        <v>3</v>
      </c>
      <c r="U44" s="32" t="s">
        <v>3</v>
      </c>
      <c r="V44" s="32" t="s">
        <v>3</v>
      </c>
      <c r="W44" s="32" t="s">
        <v>3</v>
      </c>
      <c r="X44" s="32" t="s">
        <v>3</v>
      </c>
      <c r="Y44" s="32" t="s">
        <v>3</v>
      </c>
      <c r="Z44" s="32" t="s">
        <v>3</v>
      </c>
      <c r="AA44" s="32" t="s">
        <v>3</v>
      </c>
      <c r="AB44" s="32" t="s">
        <v>3</v>
      </c>
      <c r="AC44" s="32" t="s">
        <v>136</v>
      </c>
      <c r="AD44" s="32" t="s">
        <v>136</v>
      </c>
      <c r="AE44" s="32" t="s">
        <v>136</v>
      </c>
      <c r="AF44" s="32" t="s">
        <v>136</v>
      </c>
      <c r="AG44" s="32" t="s">
        <v>136</v>
      </c>
      <c r="AH44" s="32" t="s">
        <v>137</v>
      </c>
      <c r="AI44" s="33"/>
    </row>
    <row r="45" spans="1:35" x14ac:dyDescent="0.2">
      <c r="A45" t="s">
        <v>267</v>
      </c>
      <c r="B45" s="32" t="s">
        <v>134</v>
      </c>
      <c r="C45" s="34" t="s">
        <v>642</v>
      </c>
      <c r="D45"/>
      <c r="E45"/>
      <c r="F45" s="27" t="str">
        <f>IFERROR(VLOOKUP(A45,J34H!$A$4:$D$83,4,0),"-")</f>
        <v>-</v>
      </c>
      <c r="G45" s="32" t="s">
        <v>3</v>
      </c>
      <c r="H45" s="32" t="s">
        <v>3</v>
      </c>
      <c r="I45" s="32" t="s">
        <v>3</v>
      </c>
      <c r="J45" s="32" t="s">
        <v>3</v>
      </c>
      <c r="K45" s="32" t="s">
        <v>3</v>
      </c>
      <c r="L45" s="32" t="s">
        <v>3</v>
      </c>
      <c r="M45" s="32" t="s">
        <v>3</v>
      </c>
      <c r="N45" s="32" t="s">
        <v>3</v>
      </c>
      <c r="O45" s="32" t="s">
        <v>3</v>
      </c>
      <c r="P45" s="32" t="s">
        <v>3</v>
      </c>
      <c r="Q45" s="32" t="s">
        <v>3</v>
      </c>
      <c r="R45" s="32" t="s">
        <v>3</v>
      </c>
      <c r="S45" s="32" t="s">
        <v>3</v>
      </c>
      <c r="T45" s="32" t="s">
        <v>3</v>
      </c>
      <c r="U45" s="32" t="s">
        <v>3</v>
      </c>
      <c r="V45" s="32" t="s">
        <v>3</v>
      </c>
      <c r="W45" s="32" t="s">
        <v>3</v>
      </c>
      <c r="X45" s="32" t="s">
        <v>3</v>
      </c>
      <c r="Y45" s="32" t="s">
        <v>3</v>
      </c>
      <c r="Z45" s="32" t="s">
        <v>3</v>
      </c>
      <c r="AA45" s="32" t="s">
        <v>3</v>
      </c>
      <c r="AB45" s="32" t="s">
        <v>3</v>
      </c>
      <c r="AC45" s="32" t="s">
        <v>136</v>
      </c>
      <c r="AD45" s="32" t="s">
        <v>136</v>
      </c>
      <c r="AE45" s="32" t="s">
        <v>136</v>
      </c>
      <c r="AF45" s="32" t="s">
        <v>136</v>
      </c>
      <c r="AG45" s="32" t="s">
        <v>136</v>
      </c>
      <c r="AH45" s="32" t="s">
        <v>137</v>
      </c>
      <c r="AI45" s="33"/>
    </row>
    <row r="46" spans="1:35" x14ac:dyDescent="0.2">
      <c r="A46" t="s">
        <v>269</v>
      </c>
      <c r="B46" s="32" t="s">
        <v>184</v>
      </c>
      <c r="C46" s="33" t="s">
        <v>643</v>
      </c>
      <c r="D46" t="s">
        <v>271</v>
      </c>
      <c r="E46" t="s">
        <v>81</v>
      </c>
      <c r="F46" s="27" t="str">
        <f>IFERROR(VLOOKUP(A46,J34H!$A$4:$D$83,4,0),"-")</f>
        <v>ConnectorA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 t="s">
        <v>8</v>
      </c>
      <c r="AB46" t="s">
        <v>8</v>
      </c>
      <c r="AC46" s="32" t="s">
        <v>186</v>
      </c>
      <c r="AD46" s="32" t="s">
        <v>186</v>
      </c>
      <c r="AE46" s="32" t="s">
        <v>186</v>
      </c>
      <c r="AF46" s="32" t="s">
        <v>142</v>
      </c>
      <c r="AG46" s="32" t="s">
        <v>142</v>
      </c>
      <c r="AH46" s="32" t="s">
        <v>137</v>
      </c>
      <c r="AI46" s="33"/>
    </row>
    <row r="47" spans="1:35" x14ac:dyDescent="0.2">
      <c r="A47" t="s">
        <v>272</v>
      </c>
      <c r="B47" s="32" t="s">
        <v>184</v>
      </c>
      <c r="C47" s="33" t="s">
        <v>644</v>
      </c>
      <c r="D47" t="s">
        <v>274</v>
      </c>
      <c r="E47" t="s">
        <v>57</v>
      </c>
      <c r="F47" s="27" t="str">
        <f>IFERROR(VLOOKUP(A47,J34H!$A$4:$D$83,4,0),"-")</f>
        <v>-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t="s">
        <v>8</v>
      </c>
      <c r="Y47" t="s">
        <v>8</v>
      </c>
      <c r="Z47" t="s">
        <v>8</v>
      </c>
      <c r="AA47" t="s">
        <v>8</v>
      </c>
      <c r="AB47" t="s">
        <v>8</v>
      </c>
      <c r="AC47" s="32" t="s">
        <v>141</v>
      </c>
      <c r="AD47" s="32" t="s">
        <v>186</v>
      </c>
      <c r="AE47" s="32" t="s">
        <v>141</v>
      </c>
      <c r="AF47" s="32" t="s">
        <v>142</v>
      </c>
      <c r="AG47" s="32" t="s">
        <v>142</v>
      </c>
      <c r="AH47" s="32" t="s">
        <v>137</v>
      </c>
      <c r="AI47" s="33"/>
    </row>
    <row r="48" spans="1:35" x14ac:dyDescent="0.2">
      <c r="A48" t="s">
        <v>275</v>
      </c>
      <c r="B48" s="32" t="s">
        <v>184</v>
      </c>
      <c r="C48" s="33" t="s">
        <v>645</v>
      </c>
      <c r="D48" t="s">
        <v>277</v>
      </c>
      <c r="E48" t="s">
        <v>59</v>
      </c>
      <c r="F48" s="27" t="str">
        <f>IFERROR(VLOOKUP(A48,J34H!$A$4:$D$83,4,0),"-")</f>
        <v>-</v>
      </c>
      <c r="G48" t="s">
        <v>8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 t="s">
        <v>8</v>
      </c>
      <c r="Y48" t="s">
        <v>8</v>
      </c>
      <c r="Z48" t="s">
        <v>8</v>
      </c>
      <c r="AA48" t="s">
        <v>8</v>
      </c>
      <c r="AB48" t="s">
        <v>8</v>
      </c>
      <c r="AC48" s="32" t="s">
        <v>141</v>
      </c>
      <c r="AD48" s="32" t="s">
        <v>186</v>
      </c>
      <c r="AE48" s="32" t="s">
        <v>141</v>
      </c>
      <c r="AF48" s="32" t="s">
        <v>142</v>
      </c>
      <c r="AG48" s="32" t="s">
        <v>142</v>
      </c>
      <c r="AH48" s="32" t="s">
        <v>137</v>
      </c>
      <c r="AI48" s="33"/>
    </row>
    <row r="49" spans="1:35" x14ac:dyDescent="0.2">
      <c r="A49" t="s">
        <v>278</v>
      </c>
      <c r="B49" s="32" t="s">
        <v>184</v>
      </c>
      <c r="C49" s="33" t="s">
        <v>646</v>
      </c>
      <c r="D49" t="s">
        <v>280</v>
      </c>
      <c r="E49" t="s">
        <v>61</v>
      </c>
      <c r="F49" s="27" t="str">
        <f>IFERROR(VLOOKUP(A49,J34H!$A$4:$D$83,4,0),"-")</f>
        <v>OPSFP</v>
      </c>
      <c r="G49" s="32" t="s">
        <v>3</v>
      </c>
      <c r="H49" s="32" t="s">
        <v>3</v>
      </c>
      <c r="I49" t="s">
        <v>8</v>
      </c>
      <c r="J49" t="s">
        <v>8</v>
      </c>
      <c r="K49" t="s">
        <v>8</v>
      </c>
      <c r="L49" t="s">
        <v>68</v>
      </c>
      <c r="M49" t="s">
        <v>68</v>
      </c>
      <c r="N49" t="s">
        <v>8</v>
      </c>
      <c r="O49" t="s">
        <v>68</v>
      </c>
      <c r="P49" t="s">
        <v>68</v>
      </c>
      <c r="Q49" t="s">
        <v>8</v>
      </c>
      <c r="R49" t="s">
        <v>8</v>
      </c>
      <c r="S49" t="s">
        <v>8</v>
      </c>
      <c r="T49" t="s">
        <v>8</v>
      </c>
      <c r="U49" t="s">
        <v>68</v>
      </c>
      <c r="V49" t="s">
        <v>68</v>
      </c>
      <c r="W49" t="s">
        <v>8</v>
      </c>
      <c r="X49" t="s">
        <v>8</v>
      </c>
      <c r="Y49" t="s">
        <v>8</v>
      </c>
      <c r="Z49" t="s">
        <v>68</v>
      </c>
      <c r="AA49" t="s">
        <v>68</v>
      </c>
      <c r="AB49" t="s">
        <v>8</v>
      </c>
      <c r="AC49" s="32" t="s">
        <v>186</v>
      </c>
      <c r="AD49" s="32" t="s">
        <v>186</v>
      </c>
      <c r="AE49" s="32" t="s">
        <v>186</v>
      </c>
      <c r="AF49" s="32" t="s">
        <v>142</v>
      </c>
      <c r="AG49" s="32" t="s">
        <v>142</v>
      </c>
      <c r="AH49" s="32" t="s">
        <v>137</v>
      </c>
      <c r="AI49" s="33"/>
    </row>
    <row r="50" spans="1:35" ht="25.5" x14ac:dyDescent="0.2">
      <c r="A50" t="s">
        <v>281</v>
      </c>
      <c r="B50" s="32" t="s">
        <v>184</v>
      </c>
      <c r="C50" s="33" t="s">
        <v>647</v>
      </c>
      <c r="D50" t="s">
        <v>283</v>
      </c>
      <c r="E50" t="s">
        <v>63</v>
      </c>
      <c r="F50" s="27" t="str">
        <f>IFERROR(VLOOKUP(A50,J34H!$A$4:$D$83,4,0),"-")</f>
        <v>-</v>
      </c>
      <c r="G50" s="32" t="s">
        <v>3</v>
      </c>
      <c r="H50" s="32" t="s">
        <v>3</v>
      </c>
      <c r="I50" t="s">
        <v>8</v>
      </c>
      <c r="J50" t="s">
        <v>8</v>
      </c>
      <c r="K50" t="s">
        <v>8</v>
      </c>
      <c r="L50" t="s">
        <v>68</v>
      </c>
      <c r="M50" t="s">
        <v>68</v>
      </c>
      <c r="N50" t="s">
        <v>8</v>
      </c>
      <c r="O50" t="s">
        <v>68</v>
      </c>
      <c r="P50" t="s">
        <v>68</v>
      </c>
      <c r="Q50" t="s">
        <v>8</v>
      </c>
      <c r="R50" t="s">
        <v>8</v>
      </c>
      <c r="S50" t="s">
        <v>8</v>
      </c>
      <c r="T50" t="s">
        <v>8</v>
      </c>
      <c r="U50" t="s">
        <v>68</v>
      </c>
      <c r="V50" t="s">
        <v>68</v>
      </c>
      <c r="W50" t="s">
        <v>8</v>
      </c>
      <c r="X50" t="s">
        <v>8</v>
      </c>
      <c r="Y50" t="s">
        <v>8</v>
      </c>
      <c r="Z50" t="s">
        <v>68</v>
      </c>
      <c r="AA50" t="s">
        <v>68</v>
      </c>
      <c r="AB50" t="s">
        <v>8</v>
      </c>
      <c r="AC50" s="32" t="s">
        <v>186</v>
      </c>
      <c r="AD50" s="32" t="s">
        <v>186</v>
      </c>
      <c r="AE50" s="32" t="s">
        <v>186</v>
      </c>
      <c r="AF50" s="32" t="s">
        <v>142</v>
      </c>
      <c r="AG50" s="32" t="s">
        <v>142</v>
      </c>
      <c r="AH50" s="32" t="s">
        <v>137</v>
      </c>
      <c r="AI50" s="33"/>
    </row>
    <row r="51" spans="1:35" ht="204" x14ac:dyDescent="0.2">
      <c r="A51" t="s">
        <v>284</v>
      </c>
      <c r="B51" s="32" t="s">
        <v>184</v>
      </c>
      <c r="C51" s="33" t="s">
        <v>648</v>
      </c>
      <c r="D51" t="s">
        <v>286</v>
      </c>
      <c r="E51" t="s">
        <v>65</v>
      </c>
      <c r="F51" s="27" t="str">
        <f>IFERROR(VLOOKUP(A51,J34H!$A$4:$D$83,4,0),"-")</f>
        <v>-</v>
      </c>
      <c r="G51" s="32" t="s">
        <v>3</v>
      </c>
      <c r="H51" s="32" t="s">
        <v>3</v>
      </c>
      <c r="I51" s="32" t="s">
        <v>3</v>
      </c>
      <c r="J51" s="33" t="s">
        <v>287</v>
      </c>
      <c r="K51" s="33" t="s">
        <v>288</v>
      </c>
      <c r="L51" s="33" t="s">
        <v>287</v>
      </c>
      <c r="M51" s="33" t="s">
        <v>287</v>
      </c>
      <c r="N51" s="33" t="s">
        <v>288</v>
      </c>
      <c r="O51" s="33" t="s">
        <v>288</v>
      </c>
      <c r="P51" s="33" t="s">
        <v>288</v>
      </c>
      <c r="Q51" s="33" t="s">
        <v>287</v>
      </c>
      <c r="R51" s="33" t="s">
        <v>287</v>
      </c>
      <c r="S51" s="33" t="s">
        <v>287</v>
      </c>
      <c r="T51" s="33" t="s">
        <v>287</v>
      </c>
      <c r="U51" s="33" t="s">
        <v>287</v>
      </c>
      <c r="V51" s="33" t="s">
        <v>288</v>
      </c>
      <c r="W51" s="33" t="s">
        <v>287</v>
      </c>
      <c r="X51" s="33" t="s">
        <v>287</v>
      </c>
      <c r="Y51" s="33" t="s">
        <v>287</v>
      </c>
      <c r="Z51" s="33" t="s">
        <v>287</v>
      </c>
      <c r="AA51" s="33" t="s">
        <v>287</v>
      </c>
      <c r="AB51" s="33" t="s">
        <v>287</v>
      </c>
      <c r="AC51" s="32" t="s">
        <v>186</v>
      </c>
      <c r="AD51" s="32" t="s">
        <v>186</v>
      </c>
      <c r="AE51" s="32" t="s">
        <v>186</v>
      </c>
      <c r="AF51" s="32" t="s">
        <v>142</v>
      </c>
      <c r="AG51" s="32" t="s">
        <v>142</v>
      </c>
      <c r="AH51" s="32" t="s">
        <v>137</v>
      </c>
      <c r="AI51" s="33" t="s">
        <v>289</v>
      </c>
    </row>
    <row r="52" spans="1:35" ht="25.5" x14ac:dyDescent="0.2">
      <c r="A52" t="s">
        <v>290</v>
      </c>
      <c r="B52" s="32" t="s">
        <v>184</v>
      </c>
      <c r="C52" s="33" t="s">
        <v>649</v>
      </c>
      <c r="D52" t="s">
        <v>292</v>
      </c>
      <c r="E52" t="s">
        <v>67</v>
      </c>
      <c r="F52" s="27" t="str">
        <f>IFERROR(VLOOKUP(A52,J34H!$A$4:$D$83,4,0),"-")</f>
        <v>SPSFP</v>
      </c>
      <c r="G52" t="s">
        <v>68</v>
      </c>
      <c r="H52" t="s">
        <v>68</v>
      </c>
      <c r="I52" s="32" t="s">
        <v>3</v>
      </c>
      <c r="J52" t="s">
        <v>68</v>
      </c>
      <c r="K52" t="s">
        <v>68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 t="s">
        <v>68</v>
      </c>
      <c r="R52" t="s">
        <v>68</v>
      </c>
      <c r="S52" t="s">
        <v>68</v>
      </c>
      <c r="T52" t="s">
        <v>68</v>
      </c>
      <c r="U52" t="s">
        <v>68</v>
      </c>
      <c r="V52" t="s">
        <v>68</v>
      </c>
      <c r="W52" s="35" t="s">
        <v>619</v>
      </c>
      <c r="X52" s="35" t="s">
        <v>619</v>
      </c>
      <c r="Y52" t="s">
        <v>68</v>
      </c>
      <c r="Z52" t="s">
        <v>68</v>
      </c>
      <c r="AA52" t="s">
        <v>68</v>
      </c>
      <c r="AB52" s="35" t="s">
        <v>619</v>
      </c>
      <c r="AC52" s="32" t="s">
        <v>142</v>
      </c>
      <c r="AD52" s="32" t="s">
        <v>186</v>
      </c>
      <c r="AE52" s="32" t="s">
        <v>186</v>
      </c>
      <c r="AF52" s="32" t="s">
        <v>142</v>
      </c>
      <c r="AG52" s="32" t="s">
        <v>142</v>
      </c>
      <c r="AH52" s="32" t="s">
        <v>137</v>
      </c>
      <c r="AI52" s="33" t="s">
        <v>294</v>
      </c>
    </row>
    <row r="53" spans="1:35" ht="38.25" x14ac:dyDescent="0.2">
      <c r="A53" t="s">
        <v>295</v>
      </c>
      <c r="B53" s="32" t="s">
        <v>184</v>
      </c>
      <c r="C53" s="33" t="s">
        <v>650</v>
      </c>
      <c r="D53" t="s">
        <v>297</v>
      </c>
      <c r="E53" t="s">
        <v>69</v>
      </c>
      <c r="F53" s="27" t="str">
        <f>IFERROR(VLOOKUP(A53,J34H!$A$4:$D$83,4,0),"-")</f>
        <v>SPSFD</v>
      </c>
      <c r="G53" t="s">
        <v>8</v>
      </c>
      <c r="H53" t="s">
        <v>8</v>
      </c>
      <c r="I53" s="32" t="s">
        <v>3</v>
      </c>
      <c r="J53" t="s">
        <v>68</v>
      </c>
      <c r="K53" t="s">
        <v>68</v>
      </c>
      <c r="L53" t="s">
        <v>68</v>
      </c>
      <c r="M53" t="s">
        <v>8</v>
      </c>
      <c r="N53" t="s">
        <v>68</v>
      </c>
      <c r="O53" t="s">
        <v>68</v>
      </c>
      <c r="P53" t="s">
        <v>68</v>
      </c>
      <c r="Q53" t="s">
        <v>68</v>
      </c>
      <c r="R53" t="s">
        <v>68</v>
      </c>
      <c r="S53" t="s">
        <v>68</v>
      </c>
      <c r="T53" t="s">
        <v>68</v>
      </c>
      <c r="U53" t="s">
        <v>68</v>
      </c>
      <c r="V53" t="s">
        <v>8</v>
      </c>
      <c r="W53" s="35" t="s">
        <v>619</v>
      </c>
      <c r="X53" s="35" t="s">
        <v>619</v>
      </c>
      <c r="Y53" t="s">
        <v>68</v>
      </c>
      <c r="Z53" t="s">
        <v>68</v>
      </c>
      <c r="AA53" t="s">
        <v>68</v>
      </c>
      <c r="AB53" s="35" t="s">
        <v>651</v>
      </c>
      <c r="AC53" s="32" t="s">
        <v>142</v>
      </c>
      <c r="AD53" s="32" t="s">
        <v>186</v>
      </c>
      <c r="AE53" s="32" t="s">
        <v>186</v>
      </c>
      <c r="AF53" s="32" t="s">
        <v>142</v>
      </c>
      <c r="AG53" s="32" t="s">
        <v>142</v>
      </c>
      <c r="AH53" s="32" t="s">
        <v>137</v>
      </c>
      <c r="AI53" s="33"/>
    </row>
    <row r="54" spans="1:35" ht="267.75" x14ac:dyDescent="0.2">
      <c r="A54" t="s">
        <v>299</v>
      </c>
      <c r="B54" s="32" t="s">
        <v>184</v>
      </c>
      <c r="C54" s="33" t="s">
        <v>652</v>
      </c>
      <c r="D54" t="s">
        <v>66</v>
      </c>
      <c r="E54" t="s">
        <v>66</v>
      </c>
      <c r="F54" s="27" t="str">
        <f>IFERROR(VLOOKUP(A54,J34H!$A$4:$D$83,4,0),"-")</f>
        <v>RSP</v>
      </c>
      <c r="G54" t="s">
        <v>68</v>
      </c>
      <c r="H54" t="s">
        <v>68</v>
      </c>
      <c r="I54" s="32" t="s">
        <v>3</v>
      </c>
      <c r="J54" t="s">
        <v>68</v>
      </c>
      <c r="K54" t="s">
        <v>68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 t="s">
        <v>68</v>
      </c>
      <c r="R54" t="s">
        <v>68</v>
      </c>
      <c r="S54" t="s">
        <v>68</v>
      </c>
      <c r="T54" t="s">
        <v>68</v>
      </c>
      <c r="U54" t="s">
        <v>68</v>
      </c>
      <c r="V54" t="s">
        <v>68</v>
      </c>
      <c r="W54" s="32" t="s">
        <v>3</v>
      </c>
      <c r="X54" s="32" t="s">
        <v>3</v>
      </c>
      <c r="Y54" t="s">
        <v>68</v>
      </c>
      <c r="Z54" t="s">
        <v>68</v>
      </c>
      <c r="AA54" t="s">
        <v>68</v>
      </c>
      <c r="AB54" s="35" t="s">
        <v>626</v>
      </c>
      <c r="AC54" s="32" t="s">
        <v>142</v>
      </c>
      <c r="AD54" s="32" t="s">
        <v>186</v>
      </c>
      <c r="AE54" s="32" t="s">
        <v>186</v>
      </c>
      <c r="AF54" s="32" t="s">
        <v>142</v>
      </c>
      <c r="AG54" s="32" t="s">
        <v>142</v>
      </c>
      <c r="AH54" s="32" t="s">
        <v>137</v>
      </c>
      <c r="AI54" s="33" t="s">
        <v>301</v>
      </c>
    </row>
    <row r="55" spans="1:35" ht="267.75" x14ac:dyDescent="0.2">
      <c r="A55" t="s">
        <v>302</v>
      </c>
      <c r="B55" s="32" t="s">
        <v>184</v>
      </c>
      <c r="C55" s="33" t="s">
        <v>653</v>
      </c>
      <c r="D55" t="s">
        <v>64</v>
      </c>
      <c r="E55" t="s">
        <v>64</v>
      </c>
      <c r="F55" s="27" t="str">
        <f>IFERROR(VLOOKUP(A55,J34H!$A$4:$D$83,4,0),"-")</f>
        <v>RSD</v>
      </c>
      <c r="G55" t="s">
        <v>68</v>
      </c>
      <c r="H55" t="s">
        <v>68</v>
      </c>
      <c r="I55" s="32" t="s">
        <v>3</v>
      </c>
      <c r="J55" t="s">
        <v>68</v>
      </c>
      <c r="K55" t="s">
        <v>68</v>
      </c>
      <c r="L55" t="s">
        <v>68</v>
      </c>
      <c r="M55" t="s">
        <v>68</v>
      </c>
      <c r="N55" t="s">
        <v>68</v>
      </c>
      <c r="O55" t="s">
        <v>68</v>
      </c>
      <c r="P55" t="s">
        <v>68</v>
      </c>
      <c r="Q55" t="s">
        <v>68</v>
      </c>
      <c r="R55" t="s">
        <v>68</v>
      </c>
      <c r="S55" t="s">
        <v>68</v>
      </c>
      <c r="T55" t="s">
        <v>68</v>
      </c>
      <c r="U55" t="s">
        <v>68</v>
      </c>
      <c r="V55" t="s">
        <v>68</v>
      </c>
      <c r="W55" s="32" t="s">
        <v>3</v>
      </c>
      <c r="X55" s="32" t="s">
        <v>3</v>
      </c>
      <c r="Y55" t="s">
        <v>68</v>
      </c>
      <c r="Z55" t="s">
        <v>68</v>
      </c>
      <c r="AA55" t="s">
        <v>68</v>
      </c>
      <c r="AB55" s="35" t="s">
        <v>626</v>
      </c>
      <c r="AC55" s="32" t="s">
        <v>142</v>
      </c>
      <c r="AD55" s="32" t="s">
        <v>186</v>
      </c>
      <c r="AE55" s="32" t="s">
        <v>186</v>
      </c>
      <c r="AF55" s="32" t="s">
        <v>142</v>
      </c>
      <c r="AG55" s="32" t="s">
        <v>142</v>
      </c>
      <c r="AH55" s="32" t="s">
        <v>137</v>
      </c>
      <c r="AI55" s="33" t="s">
        <v>304</v>
      </c>
    </row>
    <row r="56" spans="1:35" ht="216.75" x14ac:dyDescent="0.2">
      <c r="A56" t="s">
        <v>305</v>
      </c>
      <c r="B56" s="32" t="s">
        <v>184</v>
      </c>
      <c r="C56" s="33" t="s">
        <v>654</v>
      </c>
      <c r="D56" t="s">
        <v>307</v>
      </c>
      <c r="E56" t="s">
        <v>87</v>
      </c>
      <c r="F56" s="27" t="str">
        <f>IFERROR(VLOOKUP(A56,J34H!$A$4:$D$83,4,0),"-")</f>
        <v>PADS1_PADS2</v>
      </c>
      <c r="G56" s="32" t="s">
        <v>3</v>
      </c>
      <c r="H56" s="32" t="s">
        <v>3</v>
      </c>
      <c r="I56" s="32" t="s">
        <v>3</v>
      </c>
      <c r="J56" s="32" t="s">
        <v>3</v>
      </c>
      <c r="K56" s="32" t="s">
        <v>3</v>
      </c>
      <c r="L56" s="32" t="s">
        <v>3</v>
      </c>
      <c r="M56" s="32" t="s">
        <v>3</v>
      </c>
      <c r="N56" s="32" t="s">
        <v>3</v>
      </c>
      <c r="O56" s="32" t="s">
        <v>3</v>
      </c>
      <c r="P56" s="32" t="s">
        <v>3</v>
      </c>
      <c r="Q56" s="32" t="s">
        <v>3</v>
      </c>
      <c r="R56" s="32" t="s">
        <v>3</v>
      </c>
      <c r="S56" s="32" t="s">
        <v>3</v>
      </c>
      <c r="T56" s="32" t="s">
        <v>3</v>
      </c>
      <c r="U56" s="32" t="s">
        <v>3</v>
      </c>
      <c r="V56" s="32" t="s">
        <v>3</v>
      </c>
      <c r="W56" s="32" t="s">
        <v>3</v>
      </c>
      <c r="X56" s="32" t="s">
        <v>3</v>
      </c>
      <c r="Y56" s="32" t="s">
        <v>3</v>
      </c>
      <c r="Z56" s="32" t="s">
        <v>3</v>
      </c>
      <c r="AA56" s="32" t="s">
        <v>3</v>
      </c>
      <c r="AB56" s="32" t="s">
        <v>3</v>
      </c>
      <c r="AC56" s="32" t="s">
        <v>186</v>
      </c>
      <c r="AD56" s="32" t="s">
        <v>186</v>
      </c>
      <c r="AE56" s="32" t="s">
        <v>186</v>
      </c>
      <c r="AF56" s="32" t="s">
        <v>142</v>
      </c>
      <c r="AG56" s="32" t="s">
        <v>142</v>
      </c>
      <c r="AH56" s="32" t="s">
        <v>137</v>
      </c>
      <c r="AI56" s="33" t="s">
        <v>308</v>
      </c>
    </row>
    <row r="57" spans="1:35" ht="216.75" x14ac:dyDescent="0.2">
      <c r="A57" t="s">
        <v>309</v>
      </c>
      <c r="B57" s="32" t="s">
        <v>184</v>
      </c>
      <c r="C57" s="33" t="s">
        <v>655</v>
      </c>
      <c r="D57" t="s">
        <v>311</v>
      </c>
      <c r="E57" t="s">
        <v>87</v>
      </c>
      <c r="F57" s="27" t="str">
        <f>IFERROR(VLOOKUP(A57,J34H!$A$4:$D$83,4,0),"-")</f>
        <v>-</v>
      </c>
      <c r="G57" s="32" t="s">
        <v>3</v>
      </c>
      <c r="H57" s="32" t="s">
        <v>3</v>
      </c>
      <c r="I57" s="32" t="s">
        <v>3</v>
      </c>
      <c r="J57" s="32" t="s">
        <v>3</v>
      </c>
      <c r="K57" s="32" t="s">
        <v>3</v>
      </c>
      <c r="L57" s="32" t="s">
        <v>3</v>
      </c>
      <c r="M57" s="32" t="s">
        <v>3</v>
      </c>
      <c r="N57" s="32" t="s">
        <v>3</v>
      </c>
      <c r="O57" s="32" t="s">
        <v>3</v>
      </c>
      <c r="P57" s="32" t="s">
        <v>3</v>
      </c>
      <c r="Q57" s="32" t="s">
        <v>3</v>
      </c>
      <c r="R57" s="32" t="s">
        <v>3</v>
      </c>
      <c r="S57" s="32" t="s">
        <v>3</v>
      </c>
      <c r="T57" s="32" t="s">
        <v>3</v>
      </c>
      <c r="U57" s="32" t="s">
        <v>3</v>
      </c>
      <c r="V57" s="32" t="s">
        <v>3</v>
      </c>
      <c r="W57" s="32" t="s">
        <v>3</v>
      </c>
      <c r="X57" s="32" t="s">
        <v>3</v>
      </c>
      <c r="Y57" s="32" t="s">
        <v>3</v>
      </c>
      <c r="Z57" s="32" t="s">
        <v>3</v>
      </c>
      <c r="AA57" s="32" t="s">
        <v>3</v>
      </c>
      <c r="AB57" s="32" t="s">
        <v>3</v>
      </c>
      <c r="AC57" s="32" t="s">
        <v>186</v>
      </c>
      <c r="AD57" s="32" t="s">
        <v>186</v>
      </c>
      <c r="AE57" s="32" t="s">
        <v>186</v>
      </c>
      <c r="AF57" s="32" t="s">
        <v>142</v>
      </c>
      <c r="AG57" s="32" t="s">
        <v>142</v>
      </c>
      <c r="AH57" s="32" t="s">
        <v>137</v>
      </c>
      <c r="AI57" s="33" t="s">
        <v>308</v>
      </c>
    </row>
    <row r="58" spans="1:35" x14ac:dyDescent="0.2">
      <c r="A58" t="s">
        <v>312</v>
      </c>
      <c r="B58" s="32" t="s">
        <v>134</v>
      </c>
      <c r="C58" s="34" t="s">
        <v>656</v>
      </c>
      <c r="D58"/>
      <c r="E58"/>
      <c r="F58" s="27" t="str">
        <f>IFERROR(VLOOKUP(A58,J34H!$A$4:$D$83,4,0),"-")</f>
        <v>-</v>
      </c>
      <c r="G58" s="32" t="s">
        <v>3</v>
      </c>
      <c r="H58" s="32" t="s">
        <v>3</v>
      </c>
      <c r="I58" s="32" t="s">
        <v>3</v>
      </c>
      <c r="J58" s="32" t="s">
        <v>3</v>
      </c>
      <c r="K58" s="32" t="s">
        <v>3</v>
      </c>
      <c r="L58" s="32" t="s">
        <v>3</v>
      </c>
      <c r="M58" s="32" t="s">
        <v>3</v>
      </c>
      <c r="N58" s="32" t="s">
        <v>3</v>
      </c>
      <c r="O58" s="32" t="s">
        <v>3</v>
      </c>
      <c r="P58" s="32" t="s">
        <v>3</v>
      </c>
      <c r="Q58" s="32" t="s">
        <v>3</v>
      </c>
      <c r="R58" s="32" t="s">
        <v>3</v>
      </c>
      <c r="S58" s="32" t="s">
        <v>3</v>
      </c>
      <c r="T58" s="32" t="s">
        <v>3</v>
      </c>
      <c r="U58" s="32" t="s">
        <v>3</v>
      </c>
      <c r="V58" s="32" t="s">
        <v>3</v>
      </c>
      <c r="W58" s="32" t="s">
        <v>3</v>
      </c>
      <c r="X58" s="32" t="s">
        <v>3</v>
      </c>
      <c r="Y58" s="32" t="s">
        <v>3</v>
      </c>
      <c r="Z58" s="32" t="s">
        <v>3</v>
      </c>
      <c r="AA58" s="32" t="s">
        <v>3</v>
      </c>
      <c r="AB58" s="32" t="s">
        <v>3</v>
      </c>
      <c r="AC58" s="32" t="s">
        <v>136</v>
      </c>
      <c r="AD58" s="32" t="s">
        <v>136</v>
      </c>
      <c r="AE58" s="32" t="s">
        <v>136</v>
      </c>
      <c r="AF58" s="32" t="s">
        <v>136</v>
      </c>
      <c r="AG58" s="32" t="s">
        <v>136</v>
      </c>
      <c r="AH58" s="32" t="s">
        <v>137</v>
      </c>
      <c r="AI58" s="33"/>
    </row>
    <row r="59" spans="1:35" ht="153" x14ac:dyDescent="0.2">
      <c r="A59" t="s">
        <v>314</v>
      </c>
      <c r="B59" s="32" t="s">
        <v>139</v>
      </c>
      <c r="C59" s="33" t="s">
        <v>657</v>
      </c>
      <c r="D59" t="s">
        <v>74</v>
      </c>
      <c r="E59" t="s">
        <v>74</v>
      </c>
      <c r="F59" s="27" t="str">
        <f>IFERROR(VLOOKUP(A59,J34H!$A$4:$D$83,4,0),"-")</f>
        <v>-</v>
      </c>
      <c r="G59" t="s">
        <v>74</v>
      </c>
      <c r="H59" t="s">
        <v>74</v>
      </c>
      <c r="I59" t="s">
        <v>74</v>
      </c>
      <c r="J59" t="s">
        <v>74</v>
      </c>
      <c r="K59" t="s">
        <v>74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s="32" t="s">
        <v>3</v>
      </c>
      <c r="S59" s="32" t="s">
        <v>3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74</v>
      </c>
      <c r="AB59" t="s">
        <v>74</v>
      </c>
      <c r="AC59" s="32" t="s">
        <v>141</v>
      </c>
      <c r="AD59" s="32" t="s">
        <v>142</v>
      </c>
      <c r="AE59" s="32" t="s">
        <v>141</v>
      </c>
      <c r="AF59" s="32" t="s">
        <v>141</v>
      </c>
      <c r="AG59" s="32" t="s">
        <v>141</v>
      </c>
      <c r="AH59" s="32" t="s">
        <v>137</v>
      </c>
      <c r="AI59" s="33"/>
    </row>
    <row r="60" spans="1:35" ht="102" x14ac:dyDescent="0.2">
      <c r="A60" t="s">
        <v>316</v>
      </c>
      <c r="B60" s="32" t="s">
        <v>184</v>
      </c>
      <c r="C60" s="33" t="s">
        <v>658</v>
      </c>
      <c r="D60"/>
      <c r="E60" t="s">
        <v>54</v>
      </c>
      <c r="F60" s="27" t="str">
        <f>IFERROR(VLOOKUP(A60,J34H!$A$4:$D$83,4,0),"-")</f>
        <v>OCS</v>
      </c>
      <c r="G60" t="s">
        <v>56</v>
      </c>
      <c r="H60" t="s">
        <v>56</v>
      </c>
      <c r="I60" s="32" t="s">
        <v>3</v>
      </c>
      <c r="J60" s="32" t="s">
        <v>3</v>
      </c>
      <c r="K60" s="32" t="s">
        <v>3</v>
      </c>
      <c r="L60" t="s">
        <v>56</v>
      </c>
      <c r="M60" t="s">
        <v>56</v>
      </c>
      <c r="N60" s="32" t="s">
        <v>3</v>
      </c>
      <c r="O60" t="s">
        <v>56</v>
      </c>
      <c r="P60" t="s">
        <v>56</v>
      </c>
      <c r="Q60" s="32" t="s">
        <v>3</v>
      </c>
      <c r="R60" s="32" t="s">
        <v>3</v>
      </c>
      <c r="S60" s="32" t="s">
        <v>3</v>
      </c>
      <c r="T60" s="32" t="s">
        <v>3</v>
      </c>
      <c r="U60" t="s">
        <v>56</v>
      </c>
      <c r="V60" t="s">
        <v>56</v>
      </c>
      <c r="W60" s="32" t="s">
        <v>3</v>
      </c>
      <c r="X60" s="32" t="s">
        <v>3</v>
      </c>
      <c r="Y60" s="32" t="s">
        <v>3</v>
      </c>
      <c r="Z60" t="s">
        <v>56</v>
      </c>
      <c r="AA60" t="s">
        <v>56</v>
      </c>
      <c r="AB60" s="32" t="s">
        <v>3</v>
      </c>
      <c r="AC60" s="32" t="s">
        <v>141</v>
      </c>
      <c r="AD60" s="32" t="s">
        <v>186</v>
      </c>
      <c r="AE60" s="32" t="s">
        <v>141</v>
      </c>
      <c r="AF60" s="32" t="s">
        <v>142</v>
      </c>
      <c r="AG60" s="32" t="s">
        <v>142</v>
      </c>
      <c r="AH60" s="32" t="s">
        <v>137</v>
      </c>
      <c r="AI60" s="33" t="s">
        <v>318</v>
      </c>
    </row>
    <row r="61" spans="1:35" ht="51" x14ac:dyDescent="0.2">
      <c r="A61" t="s">
        <v>319</v>
      </c>
      <c r="B61" s="32" t="s">
        <v>184</v>
      </c>
      <c r="C61" s="33" t="s">
        <v>659</v>
      </c>
      <c r="D61" t="s">
        <v>283</v>
      </c>
      <c r="E61" t="s">
        <v>63</v>
      </c>
      <c r="F61" s="27" t="str">
        <f>IFERROR(VLOOKUP(A61,J34H!$A$4:$D$83,4,0),"-")</f>
        <v>-</v>
      </c>
      <c r="G61" t="s">
        <v>56</v>
      </c>
      <c r="H61" t="s">
        <v>56</v>
      </c>
      <c r="I61" s="32" t="s">
        <v>3</v>
      </c>
      <c r="J61" s="32" t="s">
        <v>3</v>
      </c>
      <c r="K61" s="32" t="s">
        <v>3</v>
      </c>
      <c r="L61" t="s">
        <v>56</v>
      </c>
      <c r="M61" t="s">
        <v>56</v>
      </c>
      <c r="N61" s="32" t="s">
        <v>3</v>
      </c>
      <c r="O61" t="s">
        <v>56</v>
      </c>
      <c r="P61" t="s">
        <v>56</v>
      </c>
      <c r="Q61" s="32" t="s">
        <v>3</v>
      </c>
      <c r="R61" s="32" t="s">
        <v>3</v>
      </c>
      <c r="S61" s="32" t="s">
        <v>3</v>
      </c>
      <c r="T61" s="32" t="s">
        <v>3</v>
      </c>
      <c r="U61" t="s">
        <v>56</v>
      </c>
      <c r="V61" t="s">
        <v>56</v>
      </c>
      <c r="W61" s="32" t="s">
        <v>3</v>
      </c>
      <c r="X61" s="32" t="s">
        <v>3</v>
      </c>
      <c r="Y61" s="32" t="s">
        <v>3</v>
      </c>
      <c r="Z61" t="s">
        <v>56</v>
      </c>
      <c r="AA61" t="s">
        <v>56</v>
      </c>
      <c r="AB61" s="32" t="s">
        <v>3</v>
      </c>
      <c r="AC61" s="32" t="s">
        <v>142</v>
      </c>
      <c r="AD61" s="32" t="s">
        <v>186</v>
      </c>
      <c r="AE61" s="32" t="s">
        <v>142</v>
      </c>
      <c r="AF61" s="32" t="s">
        <v>142</v>
      </c>
      <c r="AG61" s="32" t="s">
        <v>142</v>
      </c>
      <c r="AH61" s="32" t="s">
        <v>137</v>
      </c>
      <c r="AI61" s="33"/>
    </row>
    <row r="62" spans="1:35" ht="229.5" x14ac:dyDescent="0.2">
      <c r="A62" t="s">
        <v>321</v>
      </c>
      <c r="B62" s="32" t="s">
        <v>184</v>
      </c>
      <c r="C62" s="33" t="s">
        <v>660</v>
      </c>
      <c r="D62" s="32" t="s">
        <v>3</v>
      </c>
      <c r="E62" s="32" t="s">
        <v>75</v>
      </c>
      <c r="F62" s="27" t="str">
        <f>IFERROR(VLOOKUP(A62,J34H!$A$4:$D$83,4,0),"-")</f>
        <v>SeatMatREAR</v>
      </c>
      <c r="G62" s="32" t="s">
        <v>3</v>
      </c>
      <c r="H62" s="32" t="s">
        <v>3</v>
      </c>
      <c r="I62" s="32" t="s">
        <v>3</v>
      </c>
      <c r="J62" s="32" t="s">
        <v>3</v>
      </c>
      <c r="K62" s="32" t="s">
        <v>3</v>
      </c>
      <c r="L62" t="s">
        <v>323</v>
      </c>
      <c r="M62" s="32" t="s">
        <v>3</v>
      </c>
      <c r="N62" s="32" t="s">
        <v>3</v>
      </c>
      <c r="O62" s="32" t="s">
        <v>3</v>
      </c>
      <c r="P62" s="32" t="s">
        <v>3</v>
      </c>
      <c r="Q62" s="32" t="s">
        <v>3</v>
      </c>
      <c r="R62" s="32" t="s">
        <v>3</v>
      </c>
      <c r="S62" s="32" t="s">
        <v>3</v>
      </c>
      <c r="T62" s="32" t="s">
        <v>3</v>
      </c>
      <c r="U62" s="32" t="s">
        <v>3</v>
      </c>
      <c r="V62" s="32" t="s">
        <v>3</v>
      </c>
      <c r="W62" s="32" t="s">
        <v>3</v>
      </c>
      <c r="X62" s="32" t="s">
        <v>3</v>
      </c>
      <c r="Y62" s="32" t="s">
        <v>3</v>
      </c>
      <c r="Z62" s="32" t="s">
        <v>3</v>
      </c>
      <c r="AA62" t="s">
        <v>323</v>
      </c>
      <c r="AB62" s="32" t="s">
        <v>3</v>
      </c>
      <c r="AC62" s="32" t="s">
        <v>137</v>
      </c>
      <c r="AD62" s="32" t="s">
        <v>137</v>
      </c>
      <c r="AE62" s="32" t="s">
        <v>137</v>
      </c>
      <c r="AF62" s="32" t="s">
        <v>137</v>
      </c>
      <c r="AG62" s="32" t="s">
        <v>137</v>
      </c>
      <c r="AH62" s="32" t="s">
        <v>137</v>
      </c>
      <c r="AI62" s="33" t="s">
        <v>324</v>
      </c>
    </row>
    <row r="63" spans="1:35" ht="102" x14ac:dyDescent="0.2">
      <c r="A63" t="s">
        <v>325</v>
      </c>
      <c r="B63" s="32" t="s">
        <v>184</v>
      </c>
      <c r="C63" s="33" t="s">
        <v>661</v>
      </c>
      <c r="D63" s="32" t="s">
        <v>3</v>
      </c>
      <c r="E63" s="32" t="s">
        <v>3</v>
      </c>
      <c r="F63" s="27" t="str">
        <f>IFERROR(VLOOKUP(A63,J34H!$A$4:$D$83,4,0),"-")</f>
        <v>-</v>
      </c>
      <c r="G63" s="32" t="s">
        <v>3</v>
      </c>
      <c r="H63" s="32" t="s">
        <v>3</v>
      </c>
      <c r="I63" s="32" t="s">
        <v>3</v>
      </c>
      <c r="J63" s="32" t="s">
        <v>3</v>
      </c>
      <c r="K63" s="32" t="s">
        <v>3</v>
      </c>
      <c r="L63" s="32" t="s">
        <v>3</v>
      </c>
      <c r="M63" s="32" t="s">
        <v>3</v>
      </c>
      <c r="N63" s="32" t="s">
        <v>3</v>
      </c>
      <c r="O63" s="32" t="s">
        <v>3</v>
      </c>
      <c r="P63" s="32" t="s">
        <v>3</v>
      </c>
      <c r="Q63" s="32" t="s">
        <v>3</v>
      </c>
      <c r="R63" t="s">
        <v>323</v>
      </c>
      <c r="S63" s="32" t="s">
        <v>3</v>
      </c>
      <c r="T63" s="32" t="s">
        <v>3</v>
      </c>
      <c r="U63" s="32" t="s">
        <v>3</v>
      </c>
      <c r="V63" s="32" t="s">
        <v>3</v>
      </c>
      <c r="W63" s="32" t="s">
        <v>3</v>
      </c>
      <c r="X63" s="32" t="s">
        <v>3</v>
      </c>
      <c r="Y63" s="32" t="s">
        <v>3</v>
      </c>
      <c r="Z63" s="32" t="s">
        <v>3</v>
      </c>
      <c r="AA63" s="32" t="s">
        <v>3</v>
      </c>
      <c r="AB63" s="32" t="s">
        <v>3</v>
      </c>
      <c r="AC63" s="32" t="s">
        <v>137</v>
      </c>
      <c r="AD63" s="32" t="s">
        <v>137</v>
      </c>
      <c r="AE63" s="32" t="s">
        <v>137</v>
      </c>
      <c r="AF63" s="32" t="s">
        <v>137</v>
      </c>
      <c r="AG63" s="32" t="s">
        <v>137</v>
      </c>
      <c r="AH63" s="32" t="s">
        <v>137</v>
      </c>
      <c r="AI63" s="33" t="s">
        <v>327</v>
      </c>
    </row>
    <row r="64" spans="1:35" ht="102" x14ac:dyDescent="0.2">
      <c r="A64" t="s">
        <v>328</v>
      </c>
      <c r="B64" s="32" t="s">
        <v>184</v>
      </c>
      <c r="C64" s="33" t="s">
        <v>662</v>
      </c>
      <c r="D64" t="s">
        <v>286</v>
      </c>
      <c r="E64" t="s">
        <v>65</v>
      </c>
      <c r="F64" s="27" t="str">
        <f>IFERROR(VLOOKUP(A64,J34H!$A$4:$D$83,4,0),"-")</f>
        <v>-</v>
      </c>
      <c r="G64" t="s">
        <v>56</v>
      </c>
      <c r="H64" t="s">
        <v>56</v>
      </c>
      <c r="I64" t="s">
        <v>56</v>
      </c>
      <c r="J64" s="33" t="s">
        <v>330</v>
      </c>
      <c r="K64" s="33" t="s">
        <v>331</v>
      </c>
      <c r="L64" s="33" t="s">
        <v>330</v>
      </c>
      <c r="M64" s="33" t="s">
        <v>330</v>
      </c>
      <c r="N64" s="33" t="s">
        <v>331</v>
      </c>
      <c r="O64" s="33" t="s">
        <v>331</v>
      </c>
      <c r="P64" s="33" t="s">
        <v>331</v>
      </c>
      <c r="Q64" s="33" t="s">
        <v>330</v>
      </c>
      <c r="R64" s="33" t="s">
        <v>330</v>
      </c>
      <c r="S64" s="33" t="s">
        <v>330</v>
      </c>
      <c r="T64" s="33" t="s">
        <v>330</v>
      </c>
      <c r="U64" s="33" t="s">
        <v>331</v>
      </c>
      <c r="V64" s="33" t="s">
        <v>331</v>
      </c>
      <c r="W64" s="33" t="s">
        <v>330</v>
      </c>
      <c r="X64" s="33" t="s">
        <v>330</v>
      </c>
      <c r="Y64" s="33" t="s">
        <v>330</v>
      </c>
      <c r="Z64" s="33" t="s">
        <v>330</v>
      </c>
      <c r="AA64" s="33" t="s">
        <v>330</v>
      </c>
      <c r="AB64" s="33" t="s">
        <v>330</v>
      </c>
      <c r="AC64" s="32" t="s">
        <v>186</v>
      </c>
      <c r="AD64" s="32" t="s">
        <v>186</v>
      </c>
      <c r="AE64" s="32" t="s">
        <v>186</v>
      </c>
      <c r="AF64" s="32" t="s">
        <v>142</v>
      </c>
      <c r="AG64" s="32" t="s">
        <v>142</v>
      </c>
      <c r="AH64" s="32" t="s">
        <v>137</v>
      </c>
      <c r="AI64" s="33" t="s">
        <v>332</v>
      </c>
    </row>
    <row r="65" spans="1:35" x14ac:dyDescent="0.2">
      <c r="A65" t="s">
        <v>333</v>
      </c>
      <c r="B65" s="32" t="s">
        <v>134</v>
      </c>
      <c r="C65" s="34" t="s">
        <v>663</v>
      </c>
      <c r="D65"/>
      <c r="E65"/>
      <c r="F65" s="27" t="str">
        <f>IFERROR(VLOOKUP(A65,J34H!$A$4:$D$83,4,0),"-")</f>
        <v>-</v>
      </c>
      <c r="G65" s="32" t="s">
        <v>3</v>
      </c>
      <c r="H65" s="32" t="s">
        <v>3</v>
      </c>
      <c r="I65" s="32" t="s">
        <v>3</v>
      </c>
      <c r="J65" s="32" t="s">
        <v>3</v>
      </c>
      <c r="K65" s="32" t="s">
        <v>3</v>
      </c>
      <c r="L65" s="32" t="s">
        <v>3</v>
      </c>
      <c r="M65" s="32" t="s">
        <v>3</v>
      </c>
      <c r="N65" s="32" t="s">
        <v>3</v>
      </c>
      <c r="O65" s="32" t="s">
        <v>3</v>
      </c>
      <c r="P65" s="32" t="s">
        <v>3</v>
      </c>
      <c r="Q65" s="32" t="s">
        <v>3</v>
      </c>
      <c r="R65" s="32" t="s">
        <v>3</v>
      </c>
      <c r="S65" s="32" t="s">
        <v>3</v>
      </c>
      <c r="T65" s="32" t="s">
        <v>3</v>
      </c>
      <c r="U65" s="32" t="s">
        <v>3</v>
      </c>
      <c r="V65" s="32" t="s">
        <v>3</v>
      </c>
      <c r="W65" s="32" t="s">
        <v>3</v>
      </c>
      <c r="X65" s="32" t="s">
        <v>3</v>
      </c>
      <c r="Y65" s="32" t="s">
        <v>3</v>
      </c>
      <c r="Z65" s="32" t="s">
        <v>3</v>
      </c>
      <c r="AA65" s="32" t="s">
        <v>3</v>
      </c>
      <c r="AB65" s="32" t="s">
        <v>3</v>
      </c>
      <c r="AC65" s="32" t="s">
        <v>136</v>
      </c>
      <c r="AD65" s="32" t="s">
        <v>136</v>
      </c>
      <c r="AE65" s="32" t="s">
        <v>136</v>
      </c>
      <c r="AF65" s="32" t="s">
        <v>136</v>
      </c>
      <c r="AG65" s="32" t="s">
        <v>136</v>
      </c>
      <c r="AH65" s="32" t="s">
        <v>137</v>
      </c>
      <c r="AI65" s="33"/>
    </row>
    <row r="66" spans="1:35" x14ac:dyDescent="0.2">
      <c r="A66" t="s">
        <v>335</v>
      </c>
      <c r="B66" s="32" t="s">
        <v>134</v>
      </c>
      <c r="C66" s="34" t="s">
        <v>664</v>
      </c>
      <c r="D66"/>
      <c r="E66"/>
      <c r="F66" s="27" t="str">
        <f>IFERROR(VLOOKUP(A66,J34H!$A$4:$D$83,4,0),"-")</f>
        <v>-</v>
      </c>
      <c r="G66" s="32" t="s">
        <v>3</v>
      </c>
      <c r="H66" s="32" t="s">
        <v>3</v>
      </c>
      <c r="I66" s="32" t="s">
        <v>3</v>
      </c>
      <c r="J66" s="32" t="s">
        <v>3</v>
      </c>
      <c r="K66" s="32" t="s">
        <v>3</v>
      </c>
      <c r="L66" s="32" t="s">
        <v>3</v>
      </c>
      <c r="M66" s="32" t="s">
        <v>3</v>
      </c>
      <c r="N66" s="32" t="s">
        <v>3</v>
      </c>
      <c r="O66" s="32" t="s">
        <v>3</v>
      </c>
      <c r="P66" s="32" t="s">
        <v>3</v>
      </c>
      <c r="Q66" s="32" t="s">
        <v>3</v>
      </c>
      <c r="R66" s="32" t="s">
        <v>3</v>
      </c>
      <c r="S66" s="32" t="s">
        <v>3</v>
      </c>
      <c r="T66" s="32" t="s">
        <v>3</v>
      </c>
      <c r="U66" s="32" t="s">
        <v>3</v>
      </c>
      <c r="V66" s="32" t="s">
        <v>3</v>
      </c>
      <c r="W66" s="32" t="s">
        <v>3</v>
      </c>
      <c r="X66" s="32" t="s">
        <v>3</v>
      </c>
      <c r="Y66" s="32" t="s">
        <v>3</v>
      </c>
      <c r="Z66" s="32" t="s">
        <v>3</v>
      </c>
      <c r="AA66" s="32" t="s">
        <v>3</v>
      </c>
      <c r="AB66" s="32" t="s">
        <v>3</v>
      </c>
      <c r="AC66" s="32" t="s">
        <v>136</v>
      </c>
      <c r="AD66" s="32" t="s">
        <v>136</v>
      </c>
      <c r="AE66" s="32" t="s">
        <v>136</v>
      </c>
      <c r="AF66" s="32" t="s">
        <v>136</v>
      </c>
      <c r="AG66" s="32" t="s">
        <v>136</v>
      </c>
      <c r="AH66" s="32" t="s">
        <v>137</v>
      </c>
      <c r="AI66" s="33"/>
    </row>
    <row r="67" spans="1:35" ht="140.25" x14ac:dyDescent="0.2">
      <c r="A67" t="s">
        <v>337</v>
      </c>
      <c r="B67" s="32" t="s">
        <v>184</v>
      </c>
      <c r="C67" s="33" t="s">
        <v>665</v>
      </c>
      <c r="D67" s="32" t="s">
        <v>3</v>
      </c>
      <c r="E67" s="32" t="s">
        <v>3</v>
      </c>
      <c r="F67" s="27" t="str">
        <f>IFERROR(VLOOKUP(A67,J34H!$A$4:$D$83,4,0),"-")</f>
        <v>-</v>
      </c>
      <c r="G67" t="s">
        <v>83</v>
      </c>
      <c r="H67" t="s">
        <v>83</v>
      </c>
      <c r="I67" s="42" t="s">
        <v>345</v>
      </c>
      <c r="J67" s="42" t="s">
        <v>339</v>
      </c>
      <c r="K67" s="35" t="s">
        <v>666</v>
      </c>
      <c r="L67" t="s">
        <v>341</v>
      </c>
      <c r="M67" t="s">
        <v>83</v>
      </c>
      <c r="N67" s="42" t="s">
        <v>339</v>
      </c>
      <c r="O67" t="s">
        <v>341</v>
      </c>
      <c r="P67" t="s">
        <v>341</v>
      </c>
      <c r="Q67" s="42" t="s">
        <v>339</v>
      </c>
      <c r="R67" s="35" t="s">
        <v>667</v>
      </c>
      <c r="S67" s="35" t="s">
        <v>667</v>
      </c>
      <c r="T67" s="42" t="s">
        <v>343</v>
      </c>
      <c r="U67" t="s">
        <v>341</v>
      </c>
      <c r="V67" t="s">
        <v>83</v>
      </c>
      <c r="W67" s="33" t="s">
        <v>344</v>
      </c>
      <c r="X67" s="42" t="s">
        <v>345</v>
      </c>
      <c r="Y67" s="42" t="s">
        <v>343</v>
      </c>
      <c r="Z67" t="s">
        <v>341</v>
      </c>
      <c r="AA67" t="s">
        <v>341</v>
      </c>
      <c r="AB67" s="35" t="s">
        <v>668</v>
      </c>
      <c r="AC67" s="32" t="s">
        <v>141</v>
      </c>
      <c r="AD67" s="32" t="s">
        <v>186</v>
      </c>
      <c r="AE67" s="32" t="s">
        <v>141</v>
      </c>
      <c r="AF67" s="32" t="s">
        <v>142</v>
      </c>
      <c r="AG67" s="32" t="s">
        <v>142</v>
      </c>
      <c r="AH67" s="32" t="s">
        <v>137</v>
      </c>
      <c r="AI67" s="33" t="s">
        <v>347</v>
      </c>
    </row>
    <row r="68" spans="1:35" x14ac:dyDescent="0.2">
      <c r="A68" t="s">
        <v>348</v>
      </c>
      <c r="B68" s="32" t="s">
        <v>134</v>
      </c>
      <c r="C68" s="34" t="s">
        <v>669</v>
      </c>
      <c r="D68"/>
      <c r="E68"/>
      <c r="F68" s="27" t="str">
        <f>IFERROR(VLOOKUP(A68,J34H!$A$4:$D$83,4,0),"-")</f>
        <v>-</v>
      </c>
      <c r="G68" s="32" t="s">
        <v>3</v>
      </c>
      <c r="H68" s="32" t="s">
        <v>3</v>
      </c>
      <c r="I68" s="32" t="s">
        <v>3</v>
      </c>
      <c r="J68" s="32" t="s">
        <v>3</v>
      </c>
      <c r="K68" s="32" t="s">
        <v>3</v>
      </c>
      <c r="L68" s="32" t="s">
        <v>3</v>
      </c>
      <c r="M68" s="32" t="s">
        <v>3</v>
      </c>
      <c r="N68" s="32" t="s">
        <v>3</v>
      </c>
      <c r="O68" s="32" t="s">
        <v>3</v>
      </c>
      <c r="P68" s="32" t="s">
        <v>3</v>
      </c>
      <c r="Q68" s="32" t="s">
        <v>3</v>
      </c>
      <c r="R68" s="32" t="s">
        <v>3</v>
      </c>
      <c r="S68" s="32" t="s">
        <v>3</v>
      </c>
      <c r="T68" s="32" t="s">
        <v>3</v>
      </c>
      <c r="U68" s="32" t="s">
        <v>3</v>
      </c>
      <c r="V68" s="32" t="s">
        <v>3</v>
      </c>
      <c r="W68" s="32" t="s">
        <v>3</v>
      </c>
      <c r="X68" s="32" t="s">
        <v>3</v>
      </c>
      <c r="Y68" s="32" t="s">
        <v>3</v>
      </c>
      <c r="Z68" s="32" t="s">
        <v>3</v>
      </c>
      <c r="AA68" s="32" t="s">
        <v>3</v>
      </c>
      <c r="AB68" s="32" t="s">
        <v>3</v>
      </c>
      <c r="AC68" s="32" t="s">
        <v>136</v>
      </c>
      <c r="AD68" s="32" t="s">
        <v>136</v>
      </c>
      <c r="AE68" s="32" t="s">
        <v>136</v>
      </c>
      <c r="AF68" s="32" t="s">
        <v>136</v>
      </c>
      <c r="AG68" s="32" t="s">
        <v>136</v>
      </c>
      <c r="AH68" s="32" t="s">
        <v>137</v>
      </c>
      <c r="AI68" s="33"/>
    </row>
    <row r="69" spans="1:35" x14ac:dyDescent="0.2">
      <c r="A69" t="s">
        <v>350</v>
      </c>
      <c r="B69" s="32" t="s">
        <v>184</v>
      </c>
      <c r="C69" s="33" t="s">
        <v>670</v>
      </c>
      <c r="D69" t="s">
        <v>352</v>
      </c>
      <c r="E69" t="s">
        <v>13</v>
      </c>
      <c r="F69" s="27" t="str">
        <f>IFERROR(VLOOKUP(A69,J34H!$A$4:$D$83,4,0),"-")</f>
        <v>AB1FD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s="32" t="s">
        <v>186</v>
      </c>
      <c r="AD69" s="32" t="s">
        <v>186</v>
      </c>
      <c r="AE69" s="32" t="s">
        <v>186</v>
      </c>
      <c r="AF69" s="32" t="s">
        <v>142</v>
      </c>
      <c r="AG69" s="32" t="s">
        <v>142</v>
      </c>
      <c r="AH69" s="32" t="s">
        <v>137</v>
      </c>
      <c r="AI69" s="33"/>
    </row>
    <row r="70" spans="1:35" x14ac:dyDescent="0.2">
      <c r="A70" t="s">
        <v>353</v>
      </c>
      <c r="B70" s="32" t="s">
        <v>184</v>
      </c>
      <c r="C70" s="33" t="s">
        <v>671</v>
      </c>
      <c r="D70" t="s">
        <v>355</v>
      </c>
      <c r="E70" t="s">
        <v>16</v>
      </c>
      <c r="F70" s="27" t="str">
        <f>IFERROR(VLOOKUP(A70,J34H!$A$4:$D$83,4,0),"-")</f>
        <v>AB1FP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t="s">
        <v>8</v>
      </c>
      <c r="Y70" t="s">
        <v>8</v>
      </c>
      <c r="Z70" t="s">
        <v>8</v>
      </c>
      <c r="AA70" t="s">
        <v>8</v>
      </c>
      <c r="AB70" t="s">
        <v>8</v>
      </c>
      <c r="AC70" s="32" t="s">
        <v>186</v>
      </c>
      <c r="AD70" s="32" t="s">
        <v>186</v>
      </c>
      <c r="AE70" s="32" t="s">
        <v>186</v>
      </c>
      <c r="AF70" s="32" t="s">
        <v>142</v>
      </c>
      <c r="AG70" s="32" t="s">
        <v>142</v>
      </c>
      <c r="AH70" s="32" t="s">
        <v>137</v>
      </c>
      <c r="AI70" s="33"/>
    </row>
    <row r="71" spans="1:35" ht="102" x14ac:dyDescent="0.2">
      <c r="A71" t="s">
        <v>356</v>
      </c>
      <c r="B71" s="32" t="s">
        <v>184</v>
      </c>
      <c r="C71" s="33" t="s">
        <v>672</v>
      </c>
      <c r="D71" t="s">
        <v>358</v>
      </c>
      <c r="E71" t="s">
        <v>15</v>
      </c>
      <c r="F71" s="27" t="str">
        <f>IFERROR(VLOOKUP(A71,J34H!$A$4:$D$83,4,0),"-")</f>
        <v>AB2FD</v>
      </c>
      <c r="G71" t="s">
        <v>8</v>
      </c>
      <c r="H71" t="s">
        <v>8</v>
      </c>
      <c r="I71" s="32" t="s">
        <v>3</v>
      </c>
      <c r="J71" t="s">
        <v>68</v>
      </c>
      <c r="K71" t="s">
        <v>68</v>
      </c>
      <c r="L71" t="s">
        <v>68</v>
      </c>
      <c r="M71" t="s">
        <v>8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68</v>
      </c>
      <c r="U71" t="s">
        <v>68</v>
      </c>
      <c r="V71" t="s">
        <v>8</v>
      </c>
      <c r="W71" s="32" t="s">
        <v>3</v>
      </c>
      <c r="X71" s="32" t="s">
        <v>3</v>
      </c>
      <c r="Y71" t="s">
        <v>68</v>
      </c>
      <c r="Z71" t="s">
        <v>68</v>
      </c>
      <c r="AA71" t="s">
        <v>68</v>
      </c>
      <c r="AB71" s="35" t="s">
        <v>626</v>
      </c>
      <c r="AC71" s="32" t="s">
        <v>142</v>
      </c>
      <c r="AD71" s="32" t="s">
        <v>186</v>
      </c>
      <c r="AE71" s="32" t="s">
        <v>186</v>
      </c>
      <c r="AF71" s="32" t="s">
        <v>142</v>
      </c>
      <c r="AG71" s="32" t="s">
        <v>142</v>
      </c>
      <c r="AH71" s="32" t="s">
        <v>137</v>
      </c>
      <c r="AI71" s="33" t="s">
        <v>222</v>
      </c>
    </row>
    <row r="72" spans="1:35" ht="102" x14ac:dyDescent="0.2">
      <c r="A72" t="s">
        <v>359</v>
      </c>
      <c r="B72" s="32" t="s">
        <v>184</v>
      </c>
      <c r="C72" s="33" t="s">
        <v>673</v>
      </c>
      <c r="D72" t="s">
        <v>361</v>
      </c>
      <c r="E72" t="s">
        <v>17</v>
      </c>
      <c r="F72" s="27" t="str">
        <f>IFERROR(VLOOKUP(A72,J34H!$A$4:$D$83,4,0),"-")</f>
        <v>AB2FP</v>
      </c>
      <c r="G72" t="s">
        <v>8</v>
      </c>
      <c r="H72" t="s">
        <v>8</v>
      </c>
      <c r="I72" s="32" t="s">
        <v>3</v>
      </c>
      <c r="J72" t="s">
        <v>68</v>
      </c>
      <c r="K72" t="s">
        <v>68</v>
      </c>
      <c r="L72" t="s">
        <v>68</v>
      </c>
      <c r="M72" t="s">
        <v>8</v>
      </c>
      <c r="N72" t="s">
        <v>68</v>
      </c>
      <c r="O72" t="s">
        <v>68</v>
      </c>
      <c r="P72" t="s">
        <v>68</v>
      </c>
      <c r="Q72" t="s">
        <v>68</v>
      </c>
      <c r="R72" t="s">
        <v>68</v>
      </c>
      <c r="S72" t="s">
        <v>68</v>
      </c>
      <c r="T72" t="s">
        <v>68</v>
      </c>
      <c r="U72" t="s">
        <v>68</v>
      </c>
      <c r="V72" t="s">
        <v>8</v>
      </c>
      <c r="W72" s="32" t="s">
        <v>3</v>
      </c>
      <c r="X72" s="32" t="s">
        <v>3</v>
      </c>
      <c r="Y72" t="s">
        <v>68</v>
      </c>
      <c r="Z72" t="s">
        <v>68</v>
      </c>
      <c r="AA72" t="s">
        <v>68</v>
      </c>
      <c r="AB72" s="35" t="s">
        <v>626</v>
      </c>
      <c r="AC72" s="32" t="s">
        <v>142</v>
      </c>
      <c r="AD72" s="32" t="s">
        <v>186</v>
      </c>
      <c r="AE72" s="32" t="s">
        <v>186</v>
      </c>
      <c r="AF72" s="32" t="s">
        <v>142</v>
      </c>
      <c r="AG72" s="32" t="s">
        <v>142</v>
      </c>
      <c r="AH72" s="32" t="s">
        <v>137</v>
      </c>
      <c r="AI72" s="33" t="s">
        <v>222</v>
      </c>
    </row>
    <row r="73" spans="1:35" ht="178.5" x14ac:dyDescent="0.2">
      <c r="A73" t="s">
        <v>362</v>
      </c>
      <c r="B73" s="32" t="s">
        <v>184</v>
      </c>
      <c r="C73" s="33" t="s">
        <v>674</v>
      </c>
      <c r="D73" t="s">
        <v>364</v>
      </c>
      <c r="E73" t="s">
        <v>9</v>
      </c>
      <c r="F73" s="27" t="str">
        <f>IFERROR(VLOOKUP(A73,J34H!$A$4:$D$83,4,0),"-")</f>
        <v>ALLFD</v>
      </c>
      <c r="G73" s="32" t="s">
        <v>3</v>
      </c>
      <c r="H73" s="32" t="s">
        <v>3</v>
      </c>
      <c r="I73" s="32" t="s">
        <v>3</v>
      </c>
      <c r="J73" s="32" t="s">
        <v>3</v>
      </c>
      <c r="K73" s="32" t="s">
        <v>3</v>
      </c>
      <c r="L73" s="32" t="s">
        <v>3</v>
      </c>
      <c r="M73" s="32" t="s">
        <v>3</v>
      </c>
      <c r="N73" s="32" t="s">
        <v>3</v>
      </c>
      <c r="O73" s="32" t="s">
        <v>3</v>
      </c>
      <c r="P73" s="32" t="s">
        <v>3</v>
      </c>
      <c r="Q73" s="32" t="s">
        <v>3</v>
      </c>
      <c r="R73" s="32" t="s">
        <v>3</v>
      </c>
      <c r="S73" s="32" t="s">
        <v>3</v>
      </c>
      <c r="T73" s="32" t="s">
        <v>3</v>
      </c>
      <c r="U73" s="32" t="s">
        <v>3</v>
      </c>
      <c r="V73" s="32" t="s">
        <v>3</v>
      </c>
      <c r="W73" s="32" t="s">
        <v>3</v>
      </c>
      <c r="X73" s="32" t="s">
        <v>3</v>
      </c>
      <c r="Y73" s="32" t="s">
        <v>3</v>
      </c>
      <c r="Z73" s="32" t="s">
        <v>3</v>
      </c>
      <c r="AA73" s="32" t="s">
        <v>3</v>
      </c>
      <c r="AB73" s="36" t="s">
        <v>365</v>
      </c>
      <c r="AC73" s="32" t="s">
        <v>141</v>
      </c>
      <c r="AD73" s="32" t="s">
        <v>186</v>
      </c>
      <c r="AE73" s="32" t="s">
        <v>186</v>
      </c>
      <c r="AF73" s="32" t="s">
        <v>141</v>
      </c>
      <c r="AG73" s="32" t="s">
        <v>141</v>
      </c>
      <c r="AH73" s="32" t="s">
        <v>137</v>
      </c>
      <c r="AI73" s="33" t="s">
        <v>366</v>
      </c>
    </row>
    <row r="74" spans="1:35" ht="178.5" x14ac:dyDescent="0.2">
      <c r="A74" t="s">
        <v>367</v>
      </c>
      <c r="B74" s="32" t="s">
        <v>184</v>
      </c>
      <c r="C74" s="33" t="s">
        <v>675</v>
      </c>
      <c r="D74" t="s">
        <v>369</v>
      </c>
      <c r="E74" t="s">
        <v>10</v>
      </c>
      <c r="F74" s="27" t="str">
        <f>IFERROR(VLOOKUP(A74,J34H!$A$4:$D$83,4,0),"-")</f>
        <v>ALLFP</v>
      </c>
      <c r="G74" s="32" t="s">
        <v>3</v>
      </c>
      <c r="H74" s="32" t="s">
        <v>3</v>
      </c>
      <c r="I74" s="32" t="s">
        <v>3</v>
      </c>
      <c r="J74" s="32" t="s">
        <v>3</v>
      </c>
      <c r="K74" s="32" t="s">
        <v>3</v>
      </c>
      <c r="L74" s="32" t="s">
        <v>3</v>
      </c>
      <c r="M74" s="32" t="s">
        <v>3</v>
      </c>
      <c r="N74" s="32" t="s">
        <v>3</v>
      </c>
      <c r="O74" s="32" t="s">
        <v>3</v>
      </c>
      <c r="P74" s="32" t="s">
        <v>3</v>
      </c>
      <c r="Q74" s="32" t="s">
        <v>3</v>
      </c>
      <c r="R74" s="32" t="s">
        <v>3</v>
      </c>
      <c r="S74" s="32" t="s">
        <v>3</v>
      </c>
      <c r="T74" s="32" t="s">
        <v>3</v>
      </c>
      <c r="U74" s="32" t="s">
        <v>3</v>
      </c>
      <c r="V74" s="32" t="s">
        <v>3</v>
      </c>
      <c r="W74" s="32" t="s">
        <v>3</v>
      </c>
      <c r="X74" s="32" t="s">
        <v>3</v>
      </c>
      <c r="Y74" s="32" t="s">
        <v>3</v>
      </c>
      <c r="Z74" s="32" t="s">
        <v>3</v>
      </c>
      <c r="AA74" s="32" t="s">
        <v>3</v>
      </c>
      <c r="AB74" s="36" t="s">
        <v>365</v>
      </c>
      <c r="AC74" s="32" t="s">
        <v>141</v>
      </c>
      <c r="AD74" s="32" t="s">
        <v>186</v>
      </c>
      <c r="AE74" s="32" t="s">
        <v>186</v>
      </c>
      <c r="AF74" s="32" t="s">
        <v>141</v>
      </c>
      <c r="AG74" s="32" t="s">
        <v>141</v>
      </c>
      <c r="AH74" s="32" t="s">
        <v>137</v>
      </c>
      <c r="AI74" s="33" t="s">
        <v>370</v>
      </c>
    </row>
    <row r="75" spans="1:35" x14ac:dyDescent="0.2">
      <c r="A75" t="s">
        <v>371</v>
      </c>
      <c r="B75" s="32" t="s">
        <v>184</v>
      </c>
      <c r="C75" s="33" t="s">
        <v>676</v>
      </c>
      <c r="D75" t="s">
        <v>373</v>
      </c>
      <c r="E75" t="s">
        <v>5</v>
      </c>
      <c r="F75" s="27" t="str">
        <f>IFERROR(VLOOKUP(A75,J34H!$A$4:$D$83,4,0),"-")</f>
        <v>BT1FD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8</v>
      </c>
      <c r="AA75" t="s">
        <v>8</v>
      </c>
      <c r="AB75" t="s">
        <v>8</v>
      </c>
      <c r="AC75" s="32" t="s">
        <v>186</v>
      </c>
      <c r="AD75" s="32" t="s">
        <v>186</v>
      </c>
      <c r="AE75" s="32" t="s">
        <v>186</v>
      </c>
      <c r="AF75" s="32" t="s">
        <v>142</v>
      </c>
      <c r="AG75" s="32" t="s">
        <v>142</v>
      </c>
      <c r="AH75" s="32" t="s">
        <v>137</v>
      </c>
      <c r="AI75" s="33"/>
    </row>
    <row r="76" spans="1:35" x14ac:dyDescent="0.2">
      <c r="A76" t="s">
        <v>374</v>
      </c>
      <c r="B76" s="32" t="s">
        <v>184</v>
      </c>
      <c r="C76" s="33" t="s">
        <v>677</v>
      </c>
      <c r="D76" t="s">
        <v>376</v>
      </c>
      <c r="E76" t="s">
        <v>6</v>
      </c>
      <c r="F76" s="27" t="str">
        <f>IFERROR(VLOOKUP(A76,J34H!$A$4:$D$83,4,0),"-")</f>
        <v>BT1FP</v>
      </c>
      <c r="G76" t="s">
        <v>8</v>
      </c>
      <c r="H76" t="s">
        <v>8</v>
      </c>
      <c r="I76" t="s">
        <v>8</v>
      </c>
      <c r="J76" t="s">
        <v>8</v>
      </c>
      <c r="K76" t="s">
        <v>8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8</v>
      </c>
      <c r="W76" t="s">
        <v>8</v>
      </c>
      <c r="X76" t="s">
        <v>8</v>
      </c>
      <c r="Y76" t="s">
        <v>8</v>
      </c>
      <c r="Z76" t="s">
        <v>8</v>
      </c>
      <c r="AA76" t="s">
        <v>8</v>
      </c>
      <c r="AB76" t="s">
        <v>8</v>
      </c>
      <c r="AC76" s="32" t="s">
        <v>186</v>
      </c>
      <c r="AD76" s="32" t="s">
        <v>186</v>
      </c>
      <c r="AE76" s="32" t="s">
        <v>186</v>
      </c>
      <c r="AF76" s="32" t="s">
        <v>142</v>
      </c>
      <c r="AG76" s="32" t="s">
        <v>142</v>
      </c>
      <c r="AH76" s="32" t="s">
        <v>137</v>
      </c>
      <c r="AI76" s="33"/>
    </row>
    <row r="77" spans="1:35" x14ac:dyDescent="0.2">
      <c r="A77" t="s">
        <v>377</v>
      </c>
      <c r="B77" s="32" t="s">
        <v>184</v>
      </c>
      <c r="C77" s="33" t="s">
        <v>678</v>
      </c>
      <c r="D77" t="s">
        <v>379</v>
      </c>
      <c r="E77" t="s">
        <v>18</v>
      </c>
      <c r="F77" s="27" t="str">
        <f>IFERROR(VLOOKUP(A77,J34H!$A$4:$D$83,4,0),"-")</f>
        <v>KA1FD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t="s">
        <v>8</v>
      </c>
      <c r="Y77" t="s">
        <v>8</v>
      </c>
      <c r="Z77" t="s">
        <v>8</v>
      </c>
      <c r="AA77" t="s">
        <v>8</v>
      </c>
      <c r="AB77" t="s">
        <v>8</v>
      </c>
      <c r="AC77" s="32" t="s">
        <v>186</v>
      </c>
      <c r="AD77" s="32" t="s">
        <v>186</v>
      </c>
      <c r="AE77" s="32" t="s">
        <v>186</v>
      </c>
      <c r="AF77" s="32" t="s">
        <v>142</v>
      </c>
      <c r="AG77" s="32" t="s">
        <v>142</v>
      </c>
      <c r="AH77" s="32" t="s">
        <v>137</v>
      </c>
      <c r="AI77" s="33"/>
    </row>
    <row r="78" spans="1:35" ht="102" x14ac:dyDescent="0.2">
      <c r="A78" t="s">
        <v>380</v>
      </c>
      <c r="B78" s="32" t="s">
        <v>184</v>
      </c>
      <c r="C78" s="33" t="s">
        <v>679</v>
      </c>
      <c r="D78" t="s">
        <v>382</v>
      </c>
      <c r="E78" t="s">
        <v>19</v>
      </c>
      <c r="F78" s="27" t="str">
        <f>IFERROR(VLOOKUP(A78,J34H!$A$4:$D$83,4,0),"-")</f>
        <v>KA1FP</v>
      </c>
      <c r="G78" t="s">
        <v>8</v>
      </c>
      <c r="H78" t="s">
        <v>8</v>
      </c>
      <c r="I78" s="32" t="s">
        <v>3</v>
      </c>
      <c r="J78" t="s">
        <v>68</v>
      </c>
      <c r="K78" t="s">
        <v>68</v>
      </c>
      <c r="L78" t="s">
        <v>68</v>
      </c>
      <c r="M78" t="s">
        <v>8</v>
      </c>
      <c r="N78" t="s">
        <v>68</v>
      </c>
      <c r="O78" t="s">
        <v>68</v>
      </c>
      <c r="P78" t="s">
        <v>68</v>
      </c>
      <c r="Q78" t="s">
        <v>68</v>
      </c>
      <c r="R78" t="s">
        <v>68</v>
      </c>
      <c r="S78" t="s">
        <v>68</v>
      </c>
      <c r="T78" t="s">
        <v>68</v>
      </c>
      <c r="U78" t="s">
        <v>68</v>
      </c>
      <c r="V78" t="s">
        <v>8</v>
      </c>
      <c r="W78" s="32" t="s">
        <v>3</v>
      </c>
      <c r="X78" s="32" t="s">
        <v>3</v>
      </c>
      <c r="Y78" t="s">
        <v>68</v>
      </c>
      <c r="Z78" t="s">
        <v>68</v>
      </c>
      <c r="AA78" t="s">
        <v>68</v>
      </c>
      <c r="AB78" s="35" t="s">
        <v>626</v>
      </c>
      <c r="AC78" s="32" t="s">
        <v>142</v>
      </c>
      <c r="AD78" s="32" t="s">
        <v>186</v>
      </c>
      <c r="AE78" s="32" t="s">
        <v>186</v>
      </c>
      <c r="AF78" s="32" t="s">
        <v>142</v>
      </c>
      <c r="AG78" s="32" t="s">
        <v>142</v>
      </c>
      <c r="AH78" s="32" t="s">
        <v>137</v>
      </c>
      <c r="AI78" s="33" t="s">
        <v>222</v>
      </c>
    </row>
    <row r="79" spans="1:35" x14ac:dyDescent="0.2">
      <c r="A79" t="s">
        <v>383</v>
      </c>
      <c r="B79" s="32" t="s">
        <v>184</v>
      </c>
      <c r="C79" s="33" t="s">
        <v>680</v>
      </c>
      <c r="D79" t="s">
        <v>385</v>
      </c>
      <c r="E79" t="s">
        <v>27</v>
      </c>
      <c r="F79" s="27" t="str">
        <f>IFERROR(VLOOKUP(A79,J34H!$A$4:$D$83,4,0),"-")</f>
        <v>SA1FD_SA1FP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t="s">
        <v>8</v>
      </c>
      <c r="Y79" t="s">
        <v>8</v>
      </c>
      <c r="Z79" t="s">
        <v>8</v>
      </c>
      <c r="AA79" t="s">
        <v>8</v>
      </c>
      <c r="AB79" t="s">
        <v>8</v>
      </c>
      <c r="AC79" s="32" t="s">
        <v>186</v>
      </c>
      <c r="AD79" s="32" t="s">
        <v>186</v>
      </c>
      <c r="AE79" s="32" t="s">
        <v>186</v>
      </c>
      <c r="AF79" s="32" t="s">
        <v>142</v>
      </c>
      <c r="AG79" s="32" t="s">
        <v>142</v>
      </c>
      <c r="AH79" s="32" t="s">
        <v>137</v>
      </c>
      <c r="AI79" s="33"/>
    </row>
    <row r="80" spans="1:35" x14ac:dyDescent="0.2">
      <c r="A80" t="s">
        <v>386</v>
      </c>
      <c r="B80" s="32" t="s">
        <v>184</v>
      </c>
      <c r="C80" s="33" t="s">
        <v>681</v>
      </c>
      <c r="D80" t="s">
        <v>388</v>
      </c>
      <c r="E80" t="s">
        <v>27</v>
      </c>
      <c r="F80" s="27" t="str">
        <f>IFERROR(VLOOKUP(A80,J34H!$A$4:$D$83,4,0),"-")</f>
        <v>-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s="32" t="s">
        <v>186</v>
      </c>
      <c r="AD80" s="32" t="s">
        <v>186</v>
      </c>
      <c r="AE80" s="32" t="s">
        <v>186</v>
      </c>
      <c r="AF80" s="32" t="s">
        <v>142</v>
      </c>
      <c r="AG80" s="32" t="s">
        <v>142</v>
      </c>
      <c r="AH80" s="32" t="s">
        <v>137</v>
      </c>
      <c r="AI80" s="33"/>
    </row>
    <row r="81" spans="1:35" x14ac:dyDescent="0.2">
      <c r="A81" t="s">
        <v>389</v>
      </c>
      <c r="B81" s="32" t="s">
        <v>134</v>
      </c>
      <c r="C81" s="34" t="s">
        <v>682</v>
      </c>
      <c r="D81"/>
      <c r="E81"/>
      <c r="F81" s="27" t="str">
        <f>IFERROR(VLOOKUP(A81,J34H!$A$4:$D$83,4,0),"-")</f>
        <v>-</v>
      </c>
      <c r="G81" s="32" t="s">
        <v>3</v>
      </c>
      <c r="H81" s="32" t="s">
        <v>3</v>
      </c>
      <c r="I81" s="32" t="s">
        <v>3</v>
      </c>
      <c r="J81" s="32" t="s">
        <v>3</v>
      </c>
      <c r="K81" s="32" t="s">
        <v>3</v>
      </c>
      <c r="L81" s="32" t="s">
        <v>3</v>
      </c>
      <c r="M81" s="32" t="s">
        <v>3</v>
      </c>
      <c r="N81" s="32" t="s">
        <v>3</v>
      </c>
      <c r="O81" s="32" t="s">
        <v>3</v>
      </c>
      <c r="P81" s="32" t="s">
        <v>3</v>
      </c>
      <c r="Q81" s="32" t="s">
        <v>3</v>
      </c>
      <c r="R81" s="32" t="s">
        <v>3</v>
      </c>
      <c r="S81" s="32" t="s">
        <v>3</v>
      </c>
      <c r="T81" s="32" t="s">
        <v>3</v>
      </c>
      <c r="U81" s="32" t="s">
        <v>3</v>
      </c>
      <c r="V81" s="32" t="s">
        <v>3</v>
      </c>
      <c r="W81" s="32" t="s">
        <v>3</v>
      </c>
      <c r="X81" s="32" t="s">
        <v>3</v>
      </c>
      <c r="Y81" s="32" t="s">
        <v>3</v>
      </c>
      <c r="Z81" s="32" t="s">
        <v>3</v>
      </c>
      <c r="AA81" s="32" t="s">
        <v>3</v>
      </c>
      <c r="AB81" s="32" t="s">
        <v>3</v>
      </c>
      <c r="AC81" s="32" t="s">
        <v>136</v>
      </c>
      <c r="AD81" s="32" t="s">
        <v>136</v>
      </c>
      <c r="AE81" s="32" t="s">
        <v>136</v>
      </c>
      <c r="AF81" s="32" t="s">
        <v>136</v>
      </c>
      <c r="AG81" s="32" t="s">
        <v>136</v>
      </c>
      <c r="AH81" s="32" t="s">
        <v>137</v>
      </c>
      <c r="AI81" s="33"/>
    </row>
    <row r="82" spans="1:35" ht="76.5" x14ac:dyDescent="0.2">
      <c r="A82" t="s">
        <v>391</v>
      </c>
      <c r="B82" s="32" t="s">
        <v>184</v>
      </c>
      <c r="C82" s="33" t="s">
        <v>683</v>
      </c>
      <c r="D82" t="s">
        <v>393</v>
      </c>
      <c r="E82" t="s">
        <v>24</v>
      </c>
      <c r="F82" s="27" t="str">
        <f>IFERROR(VLOOKUP(A82,J34H!$A$4:$D$83,4,0),"-")</f>
        <v>AB1RD_AB1RP</v>
      </c>
      <c r="G82" s="32" t="s">
        <v>3</v>
      </c>
      <c r="H82" s="32" t="s">
        <v>3</v>
      </c>
      <c r="I82" s="32" t="s">
        <v>3</v>
      </c>
      <c r="J82" s="32" t="s">
        <v>3</v>
      </c>
      <c r="K82" s="32" t="s">
        <v>3</v>
      </c>
      <c r="L82" s="32" t="s">
        <v>3</v>
      </c>
      <c r="M82" s="32" t="s">
        <v>3</v>
      </c>
      <c r="N82" s="32" t="s">
        <v>3</v>
      </c>
      <c r="O82" s="32" t="s">
        <v>3</v>
      </c>
      <c r="P82" s="32" t="s">
        <v>3</v>
      </c>
      <c r="Q82" s="32" t="s">
        <v>3</v>
      </c>
      <c r="R82" s="32" t="s">
        <v>3</v>
      </c>
      <c r="S82" s="32" t="s">
        <v>3</v>
      </c>
      <c r="T82" s="32" t="s">
        <v>3</v>
      </c>
      <c r="U82" s="32" t="s">
        <v>3</v>
      </c>
      <c r="V82" s="32" t="s">
        <v>3</v>
      </c>
      <c r="W82" s="32" t="s">
        <v>3</v>
      </c>
      <c r="X82" s="32" t="s">
        <v>3</v>
      </c>
      <c r="Y82" s="32" t="s">
        <v>3</v>
      </c>
      <c r="Z82" s="32" t="s">
        <v>3</v>
      </c>
      <c r="AA82" s="32" t="s">
        <v>3</v>
      </c>
      <c r="AB82" s="32" t="s">
        <v>3</v>
      </c>
      <c r="AC82" s="32" t="s">
        <v>141</v>
      </c>
      <c r="AD82" s="32" t="s">
        <v>186</v>
      </c>
      <c r="AE82" s="32" t="s">
        <v>186</v>
      </c>
      <c r="AF82" s="32" t="s">
        <v>141</v>
      </c>
      <c r="AG82" s="32" t="s">
        <v>141</v>
      </c>
      <c r="AH82" s="32" t="s">
        <v>137</v>
      </c>
      <c r="AI82" s="33" t="s">
        <v>394</v>
      </c>
    </row>
    <row r="83" spans="1:35" ht="76.5" x14ac:dyDescent="0.2">
      <c r="A83" t="s">
        <v>395</v>
      </c>
      <c r="B83" s="32" t="s">
        <v>184</v>
      </c>
      <c r="C83" s="33" t="s">
        <v>684</v>
      </c>
      <c r="D83" t="s">
        <v>397</v>
      </c>
      <c r="E83" t="s">
        <v>24</v>
      </c>
      <c r="F83" s="27" t="str">
        <f>IFERROR(VLOOKUP(A83,J34H!$A$4:$D$83,4,0),"-")</f>
        <v>-</v>
      </c>
      <c r="G83" s="32" t="s">
        <v>3</v>
      </c>
      <c r="H83" s="32" t="s">
        <v>3</v>
      </c>
      <c r="I83" s="32" t="s">
        <v>3</v>
      </c>
      <c r="J83" s="32" t="s">
        <v>3</v>
      </c>
      <c r="K83" s="32" t="s">
        <v>3</v>
      </c>
      <c r="L83" s="32" t="s">
        <v>3</v>
      </c>
      <c r="M83" s="32" t="s">
        <v>3</v>
      </c>
      <c r="N83" s="32" t="s">
        <v>3</v>
      </c>
      <c r="O83" s="32" t="s">
        <v>3</v>
      </c>
      <c r="P83" s="32" t="s">
        <v>3</v>
      </c>
      <c r="Q83" s="32" t="s">
        <v>3</v>
      </c>
      <c r="R83" s="32" t="s">
        <v>3</v>
      </c>
      <c r="S83" s="32" t="s">
        <v>3</v>
      </c>
      <c r="T83" s="32" t="s">
        <v>3</v>
      </c>
      <c r="U83" s="32" t="s">
        <v>3</v>
      </c>
      <c r="V83" s="32" t="s">
        <v>3</v>
      </c>
      <c r="W83" s="32" t="s">
        <v>3</v>
      </c>
      <c r="X83" s="32" t="s">
        <v>3</v>
      </c>
      <c r="Y83" s="32" t="s">
        <v>3</v>
      </c>
      <c r="Z83" s="32" t="s">
        <v>3</v>
      </c>
      <c r="AA83" s="32" t="s">
        <v>3</v>
      </c>
      <c r="AB83" s="32" t="s">
        <v>3</v>
      </c>
      <c r="AC83" s="32" t="s">
        <v>141</v>
      </c>
      <c r="AD83" s="32" t="s">
        <v>186</v>
      </c>
      <c r="AE83" s="32" t="s">
        <v>186</v>
      </c>
      <c r="AF83" s="32" t="s">
        <v>141</v>
      </c>
      <c r="AG83" s="32" t="s">
        <v>141</v>
      </c>
      <c r="AH83" s="32" t="s">
        <v>137</v>
      </c>
      <c r="AI83" s="33" t="s">
        <v>398</v>
      </c>
    </row>
    <row r="84" spans="1:35" x14ac:dyDescent="0.2">
      <c r="A84" t="s">
        <v>399</v>
      </c>
      <c r="B84" s="32" t="s">
        <v>184</v>
      </c>
      <c r="C84" s="33" t="s">
        <v>685</v>
      </c>
      <c r="D84" t="s">
        <v>401</v>
      </c>
      <c r="E84" t="s">
        <v>7</v>
      </c>
      <c r="F84" s="27" t="str">
        <f>IFERROR(VLOOKUP(A84,J34H!$A$4:$D$83,4,0),"-")</f>
        <v>BT1RD_BT1RP</v>
      </c>
      <c r="G84" t="s">
        <v>8</v>
      </c>
      <c r="H84" t="s">
        <v>8</v>
      </c>
      <c r="I84" t="s">
        <v>68</v>
      </c>
      <c r="J84" t="s">
        <v>8</v>
      </c>
      <c r="K84" t="s">
        <v>68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68</v>
      </c>
      <c r="S84" t="s">
        <v>68</v>
      </c>
      <c r="T84" t="s">
        <v>68</v>
      </c>
      <c r="U84" t="s">
        <v>8</v>
      </c>
      <c r="V84" t="s">
        <v>8</v>
      </c>
      <c r="W84" t="s">
        <v>68</v>
      </c>
      <c r="X84" t="s">
        <v>68</v>
      </c>
      <c r="Y84" t="s">
        <v>68</v>
      </c>
      <c r="Z84" t="s">
        <v>8</v>
      </c>
      <c r="AA84" t="s">
        <v>8</v>
      </c>
      <c r="AB84" t="s">
        <v>8</v>
      </c>
      <c r="AC84" s="32" t="s">
        <v>186</v>
      </c>
      <c r="AD84" s="32" t="s">
        <v>186</v>
      </c>
      <c r="AE84" s="32" t="s">
        <v>186</v>
      </c>
      <c r="AF84" s="32" t="s">
        <v>142</v>
      </c>
      <c r="AG84" s="32" t="s">
        <v>142</v>
      </c>
      <c r="AH84" s="32" t="s">
        <v>137</v>
      </c>
      <c r="AI84" s="33"/>
    </row>
    <row r="85" spans="1:35" x14ac:dyDescent="0.2">
      <c r="A85" t="s">
        <v>402</v>
      </c>
      <c r="B85" s="32" t="s">
        <v>184</v>
      </c>
      <c r="C85" s="33" t="s">
        <v>686</v>
      </c>
      <c r="D85" t="s">
        <v>404</v>
      </c>
      <c r="E85" t="s">
        <v>7</v>
      </c>
      <c r="F85" s="27" t="str">
        <f>IFERROR(VLOOKUP(A85,J34H!$A$4:$D$83,4,0),"-")</f>
        <v>-</v>
      </c>
      <c r="G85" t="s">
        <v>8</v>
      </c>
      <c r="H85" t="s">
        <v>8</v>
      </c>
      <c r="I85" t="s">
        <v>68</v>
      </c>
      <c r="J85" t="s">
        <v>8</v>
      </c>
      <c r="K85" t="s">
        <v>68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68</v>
      </c>
      <c r="S85" t="s">
        <v>68</v>
      </c>
      <c r="T85" t="s">
        <v>68</v>
      </c>
      <c r="U85" t="s">
        <v>8</v>
      </c>
      <c r="V85" t="s">
        <v>8</v>
      </c>
      <c r="W85" t="s">
        <v>68</v>
      </c>
      <c r="X85" t="s">
        <v>68</v>
      </c>
      <c r="Y85" t="s">
        <v>68</v>
      </c>
      <c r="Z85" t="s">
        <v>8</v>
      </c>
      <c r="AA85" t="s">
        <v>8</v>
      </c>
      <c r="AB85" t="s">
        <v>8</v>
      </c>
      <c r="AC85" s="32" t="s">
        <v>186</v>
      </c>
      <c r="AD85" s="32" t="s">
        <v>186</v>
      </c>
      <c r="AE85" s="32" t="s">
        <v>186</v>
      </c>
      <c r="AF85" s="32" t="s">
        <v>142</v>
      </c>
      <c r="AG85" s="32" t="s">
        <v>142</v>
      </c>
      <c r="AH85" s="32" t="s">
        <v>137</v>
      </c>
      <c r="AI85" s="33"/>
    </row>
    <row r="86" spans="1:35" ht="178.5" x14ac:dyDescent="0.2">
      <c r="A86" t="s">
        <v>405</v>
      </c>
      <c r="B86" s="32" t="s">
        <v>184</v>
      </c>
      <c r="C86" s="33" t="s">
        <v>687</v>
      </c>
      <c r="D86" t="s">
        <v>407</v>
      </c>
      <c r="E86" t="s">
        <v>11</v>
      </c>
      <c r="F86" s="27" t="str">
        <f>IFERROR(VLOOKUP(A86,J34H!$A$4:$D$83,4,0),"-")</f>
        <v>ALLRD_ALLRP</v>
      </c>
      <c r="G86" s="32" t="s">
        <v>3</v>
      </c>
      <c r="H86" s="32" t="s">
        <v>3</v>
      </c>
      <c r="I86" s="32" t="s">
        <v>3</v>
      </c>
      <c r="J86" s="32" t="s">
        <v>3</v>
      </c>
      <c r="K86" s="32" t="s">
        <v>3</v>
      </c>
      <c r="L86" s="32" t="s">
        <v>3</v>
      </c>
      <c r="M86" s="32" t="s">
        <v>3</v>
      </c>
      <c r="N86" s="32" t="s">
        <v>3</v>
      </c>
      <c r="O86" s="32" t="s">
        <v>3</v>
      </c>
      <c r="P86" s="32" t="s">
        <v>3</v>
      </c>
      <c r="Q86" s="32" t="s">
        <v>3</v>
      </c>
      <c r="R86" s="32" t="s">
        <v>3</v>
      </c>
      <c r="S86" s="32" t="s">
        <v>3</v>
      </c>
      <c r="T86" s="32" t="s">
        <v>3</v>
      </c>
      <c r="U86" s="32" t="s">
        <v>3</v>
      </c>
      <c r="V86" s="32" t="s">
        <v>3</v>
      </c>
      <c r="W86" s="32" t="s">
        <v>3</v>
      </c>
      <c r="X86" s="32" t="s">
        <v>3</v>
      </c>
      <c r="Y86" s="32" t="s">
        <v>3</v>
      </c>
      <c r="Z86" s="32" t="s">
        <v>3</v>
      </c>
      <c r="AA86" s="32" t="s">
        <v>3</v>
      </c>
      <c r="AB86" s="36" t="s">
        <v>365</v>
      </c>
      <c r="AC86" s="32" t="s">
        <v>141</v>
      </c>
      <c r="AD86" s="32" t="s">
        <v>186</v>
      </c>
      <c r="AE86" s="32" t="s">
        <v>186</v>
      </c>
      <c r="AF86" s="32" t="s">
        <v>141</v>
      </c>
      <c r="AG86" s="32" t="s">
        <v>141</v>
      </c>
      <c r="AH86" s="32" t="s">
        <v>137</v>
      </c>
      <c r="AI86" s="33" t="s">
        <v>408</v>
      </c>
    </row>
    <row r="87" spans="1:35" ht="178.5" x14ac:dyDescent="0.2">
      <c r="A87" t="s">
        <v>409</v>
      </c>
      <c r="B87" s="32" t="s">
        <v>184</v>
      </c>
      <c r="C87" s="33" t="s">
        <v>688</v>
      </c>
      <c r="D87" t="s">
        <v>411</v>
      </c>
      <c r="E87" t="s">
        <v>11</v>
      </c>
      <c r="F87" s="27" t="str">
        <f>IFERROR(VLOOKUP(A87,J34H!$A$4:$D$83,4,0),"-")</f>
        <v>-</v>
      </c>
      <c r="G87" s="32" t="s">
        <v>3</v>
      </c>
      <c r="H87" s="32" t="s">
        <v>3</v>
      </c>
      <c r="I87" s="32" t="s">
        <v>3</v>
      </c>
      <c r="J87" s="32" t="s">
        <v>3</v>
      </c>
      <c r="K87" s="32" t="s">
        <v>3</v>
      </c>
      <c r="L87" s="32" t="s">
        <v>3</v>
      </c>
      <c r="M87" s="32" t="s">
        <v>3</v>
      </c>
      <c r="N87" s="32" t="s">
        <v>3</v>
      </c>
      <c r="O87" s="32" t="s">
        <v>3</v>
      </c>
      <c r="P87" s="32" t="s">
        <v>3</v>
      </c>
      <c r="Q87" s="32" t="s">
        <v>3</v>
      </c>
      <c r="R87" s="32" t="s">
        <v>3</v>
      </c>
      <c r="S87" s="32" t="s">
        <v>3</v>
      </c>
      <c r="T87" s="32" t="s">
        <v>3</v>
      </c>
      <c r="U87" s="32" t="s">
        <v>3</v>
      </c>
      <c r="V87" s="32" t="s">
        <v>3</v>
      </c>
      <c r="W87" s="32" t="s">
        <v>3</v>
      </c>
      <c r="X87" s="32" t="s">
        <v>3</v>
      </c>
      <c r="Y87" s="32" t="s">
        <v>3</v>
      </c>
      <c r="Z87" s="32" t="s">
        <v>3</v>
      </c>
      <c r="AA87" s="32" t="s">
        <v>3</v>
      </c>
      <c r="AB87" s="36" t="s">
        <v>365</v>
      </c>
      <c r="AC87" s="32" t="s">
        <v>141</v>
      </c>
      <c r="AD87" s="32" t="s">
        <v>186</v>
      </c>
      <c r="AE87" s="32" t="s">
        <v>186</v>
      </c>
      <c r="AF87" s="32" t="s">
        <v>141</v>
      </c>
      <c r="AG87" s="32" t="s">
        <v>141</v>
      </c>
      <c r="AH87" s="32" t="s">
        <v>137</v>
      </c>
      <c r="AI87" s="33" t="s">
        <v>412</v>
      </c>
    </row>
    <row r="88" spans="1:35" ht="102" x14ac:dyDescent="0.2">
      <c r="A88" t="s">
        <v>413</v>
      </c>
      <c r="B88" s="32" t="s">
        <v>184</v>
      </c>
      <c r="C88" s="33" t="s">
        <v>689</v>
      </c>
      <c r="D88" t="s">
        <v>415</v>
      </c>
      <c r="E88" t="s">
        <v>31</v>
      </c>
      <c r="F88" s="27" t="str">
        <f>IFERROR(VLOOKUP(A88,J34H!$A$4:$D$83,4,0),"-")</f>
        <v>SA1RD_SA1RP</v>
      </c>
      <c r="G88" t="s">
        <v>8</v>
      </c>
      <c r="H88" t="s">
        <v>8</v>
      </c>
      <c r="I88" s="32" t="s">
        <v>3</v>
      </c>
      <c r="J88" t="s">
        <v>68</v>
      </c>
      <c r="K88" t="s">
        <v>68</v>
      </c>
      <c r="L88" t="s">
        <v>8</v>
      </c>
      <c r="M88" t="s">
        <v>8</v>
      </c>
      <c r="N88" t="s">
        <v>68</v>
      </c>
      <c r="O88" t="s">
        <v>8</v>
      </c>
      <c r="P88" t="s">
        <v>8</v>
      </c>
      <c r="Q88" t="s">
        <v>68</v>
      </c>
      <c r="R88" t="s">
        <v>68</v>
      </c>
      <c r="S88" t="s">
        <v>68</v>
      </c>
      <c r="T88" t="s">
        <v>68</v>
      </c>
      <c r="U88" t="s">
        <v>8</v>
      </c>
      <c r="V88" t="s">
        <v>8</v>
      </c>
      <c r="W88" s="32" t="s">
        <v>3</v>
      </c>
      <c r="X88" s="32" t="s">
        <v>3</v>
      </c>
      <c r="Y88" t="s">
        <v>68</v>
      </c>
      <c r="Z88" t="s">
        <v>8</v>
      </c>
      <c r="AA88" t="s">
        <v>8</v>
      </c>
      <c r="AB88" s="35" t="s">
        <v>626</v>
      </c>
      <c r="AC88" s="32" t="s">
        <v>142</v>
      </c>
      <c r="AD88" s="32" t="s">
        <v>186</v>
      </c>
      <c r="AE88" s="32" t="s">
        <v>186</v>
      </c>
      <c r="AF88" s="32" t="s">
        <v>142</v>
      </c>
      <c r="AG88" s="32" t="s">
        <v>142</v>
      </c>
      <c r="AH88" s="32" t="s">
        <v>137</v>
      </c>
      <c r="AI88" s="33" t="s">
        <v>222</v>
      </c>
    </row>
    <row r="89" spans="1:35" ht="102" x14ac:dyDescent="0.2">
      <c r="A89" t="s">
        <v>416</v>
      </c>
      <c r="B89" s="32" t="s">
        <v>184</v>
      </c>
      <c r="C89" s="33" t="s">
        <v>690</v>
      </c>
      <c r="D89" t="s">
        <v>418</v>
      </c>
      <c r="E89" t="s">
        <v>31</v>
      </c>
      <c r="F89" s="27" t="str">
        <f>IFERROR(VLOOKUP(A89,J34H!$A$4:$D$83,4,0),"-")</f>
        <v>-</v>
      </c>
      <c r="G89" t="s">
        <v>8</v>
      </c>
      <c r="H89" t="s">
        <v>8</v>
      </c>
      <c r="I89" s="32" t="s">
        <v>3</v>
      </c>
      <c r="J89" t="s">
        <v>68</v>
      </c>
      <c r="K89" t="s">
        <v>68</v>
      </c>
      <c r="L89" t="s">
        <v>8</v>
      </c>
      <c r="M89" t="s">
        <v>8</v>
      </c>
      <c r="N89" t="s">
        <v>68</v>
      </c>
      <c r="O89" t="s">
        <v>8</v>
      </c>
      <c r="P89" t="s">
        <v>8</v>
      </c>
      <c r="Q89" t="s">
        <v>68</v>
      </c>
      <c r="R89" t="s">
        <v>68</v>
      </c>
      <c r="S89" t="s">
        <v>68</v>
      </c>
      <c r="T89" t="s">
        <v>68</v>
      </c>
      <c r="U89" t="s">
        <v>8</v>
      </c>
      <c r="V89" t="s">
        <v>8</v>
      </c>
      <c r="W89" s="32" t="s">
        <v>3</v>
      </c>
      <c r="X89" s="32" t="s">
        <v>3</v>
      </c>
      <c r="Y89" t="s">
        <v>68</v>
      </c>
      <c r="Z89" t="s">
        <v>8</v>
      </c>
      <c r="AA89" t="s">
        <v>8</v>
      </c>
      <c r="AB89" s="35" t="s">
        <v>626</v>
      </c>
      <c r="AC89" s="32" t="s">
        <v>142</v>
      </c>
      <c r="AD89" s="32" t="s">
        <v>186</v>
      </c>
      <c r="AE89" s="32" t="s">
        <v>186</v>
      </c>
      <c r="AF89" s="32" t="s">
        <v>142</v>
      </c>
      <c r="AG89" s="32" t="s">
        <v>142</v>
      </c>
      <c r="AH89" s="32" t="s">
        <v>137</v>
      </c>
      <c r="AI89" s="33" t="s">
        <v>222</v>
      </c>
    </row>
    <row r="90" spans="1:35" x14ac:dyDescent="0.2">
      <c r="A90" t="s">
        <v>419</v>
      </c>
      <c r="B90" s="32" t="s">
        <v>134</v>
      </c>
      <c r="C90" s="34" t="s">
        <v>691</v>
      </c>
      <c r="D90"/>
      <c r="E90"/>
      <c r="F90" s="27" t="str">
        <f>IFERROR(VLOOKUP(A90,J34H!$A$4:$D$83,4,0),"-")</f>
        <v>-</v>
      </c>
      <c r="G90" s="32" t="s">
        <v>3</v>
      </c>
      <c r="H90" s="32" t="s">
        <v>3</v>
      </c>
      <c r="I90" s="32" t="s">
        <v>3</v>
      </c>
      <c r="J90" s="32" t="s">
        <v>3</v>
      </c>
      <c r="K90" s="32" t="s">
        <v>3</v>
      </c>
      <c r="L90" s="32" t="s">
        <v>3</v>
      </c>
      <c r="M90" s="32" t="s">
        <v>3</v>
      </c>
      <c r="N90" s="32" t="s">
        <v>3</v>
      </c>
      <c r="O90" s="32" t="s">
        <v>3</v>
      </c>
      <c r="P90" s="32" t="s">
        <v>3</v>
      </c>
      <c r="Q90" s="32" t="s">
        <v>3</v>
      </c>
      <c r="R90" s="32" t="s">
        <v>3</v>
      </c>
      <c r="S90" s="32" t="s">
        <v>3</v>
      </c>
      <c r="T90" s="32" t="s">
        <v>3</v>
      </c>
      <c r="U90" s="32" t="s">
        <v>3</v>
      </c>
      <c r="V90" s="32" t="s">
        <v>3</v>
      </c>
      <c r="W90" s="32" t="s">
        <v>3</v>
      </c>
      <c r="X90" s="32" t="s">
        <v>3</v>
      </c>
      <c r="Y90" s="32" t="s">
        <v>3</v>
      </c>
      <c r="Z90" s="32" t="s">
        <v>3</v>
      </c>
      <c r="AA90" s="32" t="s">
        <v>3</v>
      </c>
      <c r="AB90" s="32" t="s">
        <v>3</v>
      </c>
      <c r="AC90" s="32" t="s">
        <v>136</v>
      </c>
      <c r="AD90" s="32" t="s">
        <v>136</v>
      </c>
      <c r="AE90" s="32" t="s">
        <v>136</v>
      </c>
      <c r="AF90" s="32" t="s">
        <v>136</v>
      </c>
      <c r="AG90" s="32" t="s">
        <v>136</v>
      </c>
      <c r="AH90" s="32" t="s">
        <v>137</v>
      </c>
      <c r="AI90" s="33"/>
    </row>
    <row r="91" spans="1:35" x14ac:dyDescent="0.2">
      <c r="A91" t="s">
        <v>421</v>
      </c>
      <c r="B91" s="32" t="s">
        <v>184</v>
      </c>
      <c r="C91" s="33" t="s">
        <v>692</v>
      </c>
      <c r="D91" t="s">
        <v>423</v>
      </c>
      <c r="E91" t="s">
        <v>26</v>
      </c>
      <c r="F91" s="27" t="str">
        <f>IFERROR(VLOOKUP(A91,J34H!$A$4:$D$83,4,0),"-")</f>
        <v>IC1FD_IC1FP</v>
      </c>
      <c r="G91" t="s">
        <v>8</v>
      </c>
      <c r="H91" t="s">
        <v>8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t="s">
        <v>8</v>
      </c>
      <c r="Y91" t="s">
        <v>8</v>
      </c>
      <c r="Z91" t="s">
        <v>8</v>
      </c>
      <c r="AA91" t="s">
        <v>8</v>
      </c>
      <c r="AB91" t="s">
        <v>8</v>
      </c>
      <c r="AC91" s="32" t="s">
        <v>186</v>
      </c>
      <c r="AD91" s="32" t="s">
        <v>186</v>
      </c>
      <c r="AE91" s="32" t="s">
        <v>186</v>
      </c>
      <c r="AF91" s="32" t="s">
        <v>142</v>
      </c>
      <c r="AG91" s="32" t="s">
        <v>142</v>
      </c>
      <c r="AH91" s="32" t="s">
        <v>137</v>
      </c>
      <c r="AI91" s="33"/>
    </row>
    <row r="92" spans="1:35" x14ac:dyDescent="0.2">
      <c r="A92" t="s">
        <v>424</v>
      </c>
      <c r="B92" s="32" t="s">
        <v>184</v>
      </c>
      <c r="C92" s="33" t="s">
        <v>693</v>
      </c>
      <c r="D92" t="s">
        <v>426</v>
      </c>
      <c r="E92" t="s">
        <v>26</v>
      </c>
      <c r="F92" s="27" t="str">
        <f>IFERROR(VLOOKUP(A92,J34H!$A$4:$D$83,4,0),"-")</f>
        <v>-</v>
      </c>
      <c r="G92" t="s">
        <v>8</v>
      </c>
      <c r="H92" t="s">
        <v>8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8</v>
      </c>
      <c r="T92" t="s">
        <v>8</v>
      </c>
      <c r="U92" t="s">
        <v>8</v>
      </c>
      <c r="V92" t="s">
        <v>8</v>
      </c>
      <c r="W92" t="s">
        <v>8</v>
      </c>
      <c r="X92" t="s">
        <v>8</v>
      </c>
      <c r="Y92" t="s">
        <v>8</v>
      </c>
      <c r="Z92" t="s">
        <v>8</v>
      </c>
      <c r="AA92" t="s">
        <v>8</v>
      </c>
      <c r="AB92" t="s">
        <v>8</v>
      </c>
      <c r="AC92" s="32" t="s">
        <v>186</v>
      </c>
      <c r="AD92" s="32" t="s">
        <v>186</v>
      </c>
      <c r="AE92" s="32" t="s">
        <v>186</v>
      </c>
      <c r="AF92" s="32" t="s">
        <v>142</v>
      </c>
      <c r="AG92" s="32" t="s">
        <v>142</v>
      </c>
      <c r="AH92" s="32" t="s">
        <v>137</v>
      </c>
      <c r="AI92" s="33"/>
    </row>
    <row r="93" spans="1:35" x14ac:dyDescent="0.2">
      <c r="A93" t="s">
        <v>427</v>
      </c>
      <c r="B93" s="32" t="s">
        <v>184</v>
      </c>
      <c r="C93" s="33" t="s">
        <v>694</v>
      </c>
      <c r="D93" t="s">
        <v>429</v>
      </c>
      <c r="E93" t="s">
        <v>28</v>
      </c>
      <c r="F93" s="27" t="str">
        <f>IFERROR(VLOOKUP(A93,J34H!$A$4:$D$83,4,0),"-")</f>
        <v>FS1FD</v>
      </c>
      <c r="G93" t="s">
        <v>68</v>
      </c>
      <c r="H93" t="s">
        <v>68</v>
      </c>
      <c r="I93" t="s">
        <v>68</v>
      </c>
      <c r="J93" t="s">
        <v>68</v>
      </c>
      <c r="K93" t="s">
        <v>68</v>
      </c>
      <c r="L93" t="s">
        <v>8</v>
      </c>
      <c r="M93" t="s">
        <v>68</v>
      </c>
      <c r="N93" t="s">
        <v>68</v>
      </c>
      <c r="O93" t="s">
        <v>8</v>
      </c>
      <c r="P93" t="s">
        <v>8</v>
      </c>
      <c r="Q93" t="s">
        <v>68</v>
      </c>
      <c r="R93" t="s">
        <v>68</v>
      </c>
      <c r="S93" t="s">
        <v>68</v>
      </c>
      <c r="T93" t="s">
        <v>68</v>
      </c>
      <c r="U93" t="s">
        <v>8</v>
      </c>
      <c r="V93" t="s">
        <v>68</v>
      </c>
      <c r="W93" t="s">
        <v>68</v>
      </c>
      <c r="X93" t="s">
        <v>68</v>
      </c>
      <c r="Y93" t="s">
        <v>68</v>
      </c>
      <c r="Z93" t="s">
        <v>8</v>
      </c>
      <c r="AA93" t="s">
        <v>8</v>
      </c>
      <c r="AB93" t="s">
        <v>68</v>
      </c>
      <c r="AC93" s="32" t="s">
        <v>186</v>
      </c>
      <c r="AD93" s="32" t="s">
        <v>186</v>
      </c>
      <c r="AE93" s="32" t="s">
        <v>186</v>
      </c>
      <c r="AF93" s="32" t="s">
        <v>142</v>
      </c>
      <c r="AG93" s="32" t="s">
        <v>142</v>
      </c>
      <c r="AH93" s="32" t="s">
        <v>137</v>
      </c>
      <c r="AI93" s="33"/>
    </row>
    <row r="94" spans="1:35" x14ac:dyDescent="0.2">
      <c r="A94" t="s">
        <v>430</v>
      </c>
      <c r="B94" s="32" t="s">
        <v>184</v>
      </c>
      <c r="C94" s="33" t="s">
        <v>695</v>
      </c>
      <c r="D94" t="s">
        <v>432</v>
      </c>
      <c r="E94" t="s">
        <v>20</v>
      </c>
      <c r="F94" s="27" t="str">
        <f>IFERROR(VLOOKUP(A94,J34H!$A$4:$D$83,4,0),"-")</f>
        <v>-</v>
      </c>
      <c r="G94" s="32" t="s">
        <v>3</v>
      </c>
      <c r="H94" s="32" t="s">
        <v>3</v>
      </c>
      <c r="I94" s="32" t="s">
        <v>3</v>
      </c>
      <c r="J94" s="32" t="s">
        <v>3</v>
      </c>
      <c r="K94" s="32" t="s">
        <v>3</v>
      </c>
      <c r="L94" s="32" t="s">
        <v>3</v>
      </c>
      <c r="M94" s="32" t="s">
        <v>3</v>
      </c>
      <c r="N94" s="32" t="s">
        <v>3</v>
      </c>
      <c r="O94" s="32" t="s">
        <v>3</v>
      </c>
      <c r="P94" s="32" t="s">
        <v>3</v>
      </c>
      <c r="Q94" s="32" t="s">
        <v>3</v>
      </c>
      <c r="R94" s="32" t="s">
        <v>3</v>
      </c>
      <c r="S94" s="32" t="s">
        <v>3</v>
      </c>
      <c r="T94" s="32" t="s">
        <v>3</v>
      </c>
      <c r="U94" s="32" t="s">
        <v>3</v>
      </c>
      <c r="V94" s="32" t="s">
        <v>3</v>
      </c>
      <c r="W94" s="32" t="s">
        <v>3</v>
      </c>
      <c r="X94" s="32" t="s">
        <v>3</v>
      </c>
      <c r="Y94" s="32" t="s">
        <v>3</v>
      </c>
      <c r="Z94" s="32" t="s">
        <v>3</v>
      </c>
      <c r="AA94" s="32" t="s">
        <v>3</v>
      </c>
      <c r="AB94" s="32" t="s">
        <v>3</v>
      </c>
      <c r="AC94" s="32" t="s">
        <v>137</v>
      </c>
      <c r="AD94" s="32" t="s">
        <v>137</v>
      </c>
      <c r="AE94" s="32" t="s">
        <v>137</v>
      </c>
      <c r="AF94" s="32" t="s">
        <v>137</v>
      </c>
      <c r="AG94" s="32" t="s">
        <v>137</v>
      </c>
      <c r="AH94" s="32" t="s">
        <v>137</v>
      </c>
      <c r="AI94" s="33"/>
    </row>
    <row r="95" spans="1:35" ht="25.5" x14ac:dyDescent="0.2">
      <c r="A95" t="s">
        <v>433</v>
      </c>
      <c r="B95" s="32" t="s">
        <v>184</v>
      </c>
      <c r="C95" s="33" t="s">
        <v>696</v>
      </c>
      <c r="D95" t="s">
        <v>435</v>
      </c>
      <c r="E95" t="s">
        <v>22</v>
      </c>
      <c r="F95" s="27" t="str">
        <f>IFERROR(VLOOKUP(A95,J34H!$A$4:$D$83,4,0),"-")</f>
        <v>-</v>
      </c>
      <c r="G95" s="32" t="s">
        <v>3</v>
      </c>
      <c r="H95" s="32" t="s">
        <v>3</v>
      </c>
      <c r="I95" s="32" t="s">
        <v>3</v>
      </c>
      <c r="J95" s="32" t="s">
        <v>3</v>
      </c>
      <c r="K95" s="32" t="s">
        <v>3</v>
      </c>
      <c r="L95" s="32" t="s">
        <v>3</v>
      </c>
      <c r="M95" s="32" t="s">
        <v>3</v>
      </c>
      <c r="N95" s="32" t="s">
        <v>3</v>
      </c>
      <c r="O95" s="32" t="s">
        <v>3</v>
      </c>
      <c r="P95" s="32" t="s">
        <v>3</v>
      </c>
      <c r="Q95" s="32" t="s">
        <v>3</v>
      </c>
      <c r="R95" s="32" t="s">
        <v>3</v>
      </c>
      <c r="S95" s="32" t="s">
        <v>3</v>
      </c>
      <c r="T95" s="32" t="s">
        <v>3</v>
      </c>
      <c r="U95" s="32" t="s">
        <v>3</v>
      </c>
      <c r="V95" s="32" t="s">
        <v>3</v>
      </c>
      <c r="W95" s="32" t="s">
        <v>3</v>
      </c>
      <c r="X95" s="32" t="s">
        <v>3</v>
      </c>
      <c r="Y95" s="32" t="s">
        <v>3</v>
      </c>
      <c r="Z95" s="32" t="s">
        <v>3</v>
      </c>
      <c r="AA95" s="32" t="s">
        <v>3</v>
      </c>
      <c r="AB95" s="32" t="s">
        <v>3</v>
      </c>
      <c r="AC95" s="32" t="s">
        <v>137</v>
      </c>
      <c r="AD95" s="32" t="s">
        <v>137</v>
      </c>
      <c r="AE95" s="32" t="s">
        <v>137</v>
      </c>
      <c r="AF95" s="32" t="s">
        <v>137</v>
      </c>
      <c r="AG95" s="32" t="s">
        <v>137</v>
      </c>
      <c r="AH95" s="32" t="s">
        <v>137</v>
      </c>
      <c r="AI95" s="33"/>
    </row>
    <row r="96" spans="1:35" x14ac:dyDescent="0.2">
      <c r="A96" t="s">
        <v>436</v>
      </c>
      <c r="B96" s="32" t="s">
        <v>134</v>
      </c>
      <c r="C96" s="33" t="s">
        <v>697</v>
      </c>
      <c r="D96"/>
      <c r="E96"/>
      <c r="F96" s="27" t="str">
        <f>IFERROR(VLOOKUP(A96,J34H!$A$4:$D$83,4,0),"-")</f>
        <v>-</v>
      </c>
      <c r="G96" s="32" t="s">
        <v>3</v>
      </c>
      <c r="H96" s="32" t="s">
        <v>3</v>
      </c>
      <c r="I96" s="32" t="s">
        <v>3</v>
      </c>
      <c r="J96" s="32" t="s">
        <v>3</v>
      </c>
      <c r="K96" s="32" t="s">
        <v>3</v>
      </c>
      <c r="L96" s="32" t="s">
        <v>3</v>
      </c>
      <c r="M96" s="32" t="s">
        <v>3</v>
      </c>
      <c r="N96" s="32" t="s">
        <v>3</v>
      </c>
      <c r="O96" s="32" t="s">
        <v>3</v>
      </c>
      <c r="P96" s="32" t="s">
        <v>3</v>
      </c>
      <c r="Q96" s="32" t="s">
        <v>3</v>
      </c>
      <c r="R96" s="32" t="s">
        <v>3</v>
      </c>
      <c r="S96" s="32" t="s">
        <v>3</v>
      </c>
      <c r="T96" s="32" t="s">
        <v>3</v>
      </c>
      <c r="U96" s="32" t="s">
        <v>3</v>
      </c>
      <c r="V96" s="32" t="s">
        <v>3</v>
      </c>
      <c r="W96" s="32" t="s">
        <v>3</v>
      </c>
      <c r="X96" s="32" t="s">
        <v>3</v>
      </c>
      <c r="Y96" s="32" t="s">
        <v>3</v>
      </c>
      <c r="Z96" s="32" t="s">
        <v>3</v>
      </c>
      <c r="AA96" s="32" t="s">
        <v>3</v>
      </c>
      <c r="AB96" s="32" t="s">
        <v>3</v>
      </c>
      <c r="AC96" s="32" t="s">
        <v>136</v>
      </c>
      <c r="AD96" s="32" t="s">
        <v>136</v>
      </c>
      <c r="AE96" s="32" t="s">
        <v>136</v>
      </c>
      <c r="AF96" s="32" t="s">
        <v>136</v>
      </c>
      <c r="AG96" s="32" t="s">
        <v>136</v>
      </c>
      <c r="AH96" s="32" t="s">
        <v>137</v>
      </c>
      <c r="AI96" s="33"/>
    </row>
    <row r="97" spans="1:35" x14ac:dyDescent="0.2">
      <c r="A97" t="s">
        <v>438</v>
      </c>
      <c r="B97" s="32" t="s">
        <v>184</v>
      </c>
      <c r="C97" s="33" t="s">
        <v>698</v>
      </c>
      <c r="D97" t="s">
        <v>440</v>
      </c>
      <c r="E97" t="s">
        <v>37</v>
      </c>
      <c r="F97" s="27" t="str">
        <f>IFERROR(VLOOKUP(A97,J34H!$A$4:$D$83,4,0),"-")</f>
        <v>-</v>
      </c>
      <c r="G97" s="32" t="s">
        <v>3</v>
      </c>
      <c r="H97" s="32" t="s">
        <v>3</v>
      </c>
      <c r="I97" s="32" t="s">
        <v>3</v>
      </c>
      <c r="J97" s="32" t="s">
        <v>3</v>
      </c>
      <c r="K97" s="32" t="s">
        <v>3</v>
      </c>
      <c r="L97" s="32" t="s">
        <v>3</v>
      </c>
      <c r="M97" s="32" t="s">
        <v>3</v>
      </c>
      <c r="N97" s="32" t="s">
        <v>3</v>
      </c>
      <c r="O97" s="32" t="s">
        <v>3</v>
      </c>
      <c r="P97" s="32" t="s">
        <v>3</v>
      </c>
      <c r="Q97" s="32" t="s">
        <v>3</v>
      </c>
      <c r="R97" s="32" t="s">
        <v>3</v>
      </c>
      <c r="S97" s="32" t="s">
        <v>3</v>
      </c>
      <c r="T97" s="32" t="s">
        <v>3</v>
      </c>
      <c r="U97" s="32" t="s">
        <v>3</v>
      </c>
      <c r="V97" s="32" t="s">
        <v>3</v>
      </c>
      <c r="W97" s="32" t="s">
        <v>3</v>
      </c>
      <c r="X97" s="32" t="s">
        <v>3</v>
      </c>
      <c r="Y97" s="32" t="s">
        <v>3</v>
      </c>
      <c r="Z97" s="32" t="s">
        <v>3</v>
      </c>
      <c r="AA97" s="32" t="s">
        <v>3</v>
      </c>
      <c r="AB97" s="32" t="s">
        <v>3</v>
      </c>
      <c r="AC97" s="32" t="s">
        <v>137</v>
      </c>
      <c r="AD97" s="32" t="s">
        <v>137</v>
      </c>
      <c r="AE97" s="32" t="s">
        <v>137</v>
      </c>
      <c r="AF97" s="32" t="s">
        <v>137</v>
      </c>
      <c r="AG97" s="32" t="s">
        <v>137</v>
      </c>
      <c r="AH97" s="32" t="s">
        <v>137</v>
      </c>
      <c r="AI97" s="33"/>
    </row>
    <row r="98" spans="1:35" ht="25.5" x14ac:dyDescent="0.2">
      <c r="A98" t="s">
        <v>441</v>
      </c>
      <c r="B98" s="32" t="s">
        <v>184</v>
      </c>
      <c r="C98" s="33" t="s">
        <v>699</v>
      </c>
      <c r="D98" t="s">
        <v>443</v>
      </c>
      <c r="E98" t="s">
        <v>38</v>
      </c>
      <c r="F98" s="27" t="str">
        <f>IFERROR(VLOOKUP(A98,J34H!$A$4:$D$83,4,0),"-")</f>
        <v>-</v>
      </c>
      <c r="G98" s="32" t="s">
        <v>3</v>
      </c>
      <c r="H98" s="32" t="s">
        <v>3</v>
      </c>
      <c r="I98" s="32" t="s">
        <v>3</v>
      </c>
      <c r="J98" s="32" t="s">
        <v>3</v>
      </c>
      <c r="K98" s="32" t="s">
        <v>3</v>
      </c>
      <c r="L98" s="32" t="s">
        <v>3</v>
      </c>
      <c r="M98" s="32" t="s">
        <v>3</v>
      </c>
      <c r="N98" s="32" t="s">
        <v>3</v>
      </c>
      <c r="O98" s="32" t="s">
        <v>3</v>
      </c>
      <c r="P98" s="32" t="s">
        <v>3</v>
      </c>
      <c r="Q98" s="32" t="s">
        <v>3</v>
      </c>
      <c r="R98" s="32" t="s">
        <v>3</v>
      </c>
      <c r="S98" s="32" t="s">
        <v>3</v>
      </c>
      <c r="T98" s="32" t="s">
        <v>3</v>
      </c>
      <c r="U98" s="32" t="s">
        <v>3</v>
      </c>
      <c r="V98" s="32" t="s">
        <v>3</v>
      </c>
      <c r="W98" s="32" t="s">
        <v>3</v>
      </c>
      <c r="X98" s="32" t="s">
        <v>3</v>
      </c>
      <c r="Y98" s="32" t="s">
        <v>3</v>
      </c>
      <c r="Z98" s="32" t="s">
        <v>3</v>
      </c>
      <c r="AA98" s="32" t="s">
        <v>3</v>
      </c>
      <c r="AB98" s="32" t="s">
        <v>3</v>
      </c>
      <c r="AC98" s="32" t="s">
        <v>137</v>
      </c>
      <c r="AD98" s="32" t="s">
        <v>137</v>
      </c>
      <c r="AE98" s="32" t="s">
        <v>137</v>
      </c>
      <c r="AF98" s="32" t="s">
        <v>137</v>
      </c>
      <c r="AG98" s="32" t="s">
        <v>137</v>
      </c>
      <c r="AH98" s="32" t="s">
        <v>137</v>
      </c>
      <c r="AI98" s="33"/>
    </row>
    <row r="99" spans="1:35" x14ac:dyDescent="0.2">
      <c r="A99" t="s">
        <v>444</v>
      </c>
      <c r="B99" s="32" t="s">
        <v>184</v>
      </c>
      <c r="C99" s="33" t="s">
        <v>700</v>
      </c>
      <c r="D99" t="s">
        <v>446</v>
      </c>
      <c r="E99" t="s">
        <v>39</v>
      </c>
      <c r="F99" s="27" t="str">
        <f>IFERROR(VLOOKUP(A99,J34H!$A$4:$D$83,4,0),"-")</f>
        <v>-</v>
      </c>
      <c r="G99" s="32" t="s">
        <v>3</v>
      </c>
      <c r="H99" s="32" t="s">
        <v>3</v>
      </c>
      <c r="I99" s="32" t="s">
        <v>3</v>
      </c>
      <c r="J99" s="32" t="s">
        <v>3</v>
      </c>
      <c r="K99" s="32" t="s">
        <v>3</v>
      </c>
      <c r="L99" s="32" t="s">
        <v>3</v>
      </c>
      <c r="M99" s="32" t="s">
        <v>3</v>
      </c>
      <c r="N99" s="32" t="s">
        <v>3</v>
      </c>
      <c r="O99" s="32" t="s">
        <v>3</v>
      </c>
      <c r="P99" s="32" t="s">
        <v>3</v>
      </c>
      <c r="Q99" s="32" t="s">
        <v>3</v>
      </c>
      <c r="R99" s="32" t="s">
        <v>3</v>
      </c>
      <c r="S99" s="32" t="s">
        <v>3</v>
      </c>
      <c r="T99" s="32" t="s">
        <v>3</v>
      </c>
      <c r="U99" s="32" t="s">
        <v>3</v>
      </c>
      <c r="V99" s="32" t="s">
        <v>3</v>
      </c>
      <c r="W99" s="32" t="s">
        <v>3</v>
      </c>
      <c r="X99" s="32" t="s">
        <v>3</v>
      </c>
      <c r="Y99" s="32" t="s">
        <v>3</v>
      </c>
      <c r="Z99" s="32" t="s">
        <v>3</v>
      </c>
      <c r="AA99" s="32" t="s">
        <v>3</v>
      </c>
      <c r="AB99" s="32" t="s">
        <v>3</v>
      </c>
      <c r="AC99" s="32" t="s">
        <v>137</v>
      </c>
      <c r="AD99" s="32" t="s">
        <v>137</v>
      </c>
      <c r="AE99" s="32" t="s">
        <v>137</v>
      </c>
      <c r="AF99" s="32" t="s">
        <v>137</v>
      </c>
      <c r="AG99" s="32" t="s">
        <v>137</v>
      </c>
      <c r="AH99" s="32" t="s">
        <v>137</v>
      </c>
      <c r="AI99" s="33"/>
    </row>
    <row r="100" spans="1:35" x14ac:dyDescent="0.2">
      <c r="A100" t="s">
        <v>447</v>
      </c>
      <c r="B100" s="32" t="s">
        <v>184</v>
      </c>
      <c r="C100" s="33" t="s">
        <v>701</v>
      </c>
      <c r="D100" t="s">
        <v>449</v>
      </c>
      <c r="E100" t="s">
        <v>39</v>
      </c>
      <c r="F100" s="27" t="str">
        <f>IFERROR(VLOOKUP(A100,J34H!$A$4:$D$83,4,0),"-")</f>
        <v>-</v>
      </c>
      <c r="G100" s="32" t="s">
        <v>3</v>
      </c>
      <c r="H100" s="32" t="s">
        <v>3</v>
      </c>
      <c r="I100" s="32" t="s">
        <v>3</v>
      </c>
      <c r="J100" s="32" t="s">
        <v>3</v>
      </c>
      <c r="K100" s="32" t="s">
        <v>3</v>
      </c>
      <c r="L100" s="32" t="s">
        <v>3</v>
      </c>
      <c r="M100" s="32" t="s">
        <v>3</v>
      </c>
      <c r="N100" s="32" t="s">
        <v>3</v>
      </c>
      <c r="O100" s="32" t="s">
        <v>3</v>
      </c>
      <c r="P100" s="32" t="s">
        <v>3</v>
      </c>
      <c r="Q100" s="32" t="s">
        <v>3</v>
      </c>
      <c r="R100" s="32" t="s">
        <v>3</v>
      </c>
      <c r="S100" s="32" t="s">
        <v>3</v>
      </c>
      <c r="T100" s="32" t="s">
        <v>3</v>
      </c>
      <c r="U100" s="32" t="s">
        <v>3</v>
      </c>
      <c r="V100" s="32" t="s">
        <v>3</v>
      </c>
      <c r="W100" s="32" t="s">
        <v>3</v>
      </c>
      <c r="X100" s="32" t="s">
        <v>3</v>
      </c>
      <c r="Y100" s="32" t="s">
        <v>3</v>
      </c>
      <c r="Z100" s="32" t="s">
        <v>3</v>
      </c>
      <c r="AA100" s="32" t="s">
        <v>3</v>
      </c>
      <c r="AB100" s="32" t="s">
        <v>3</v>
      </c>
      <c r="AC100" s="32" t="s">
        <v>137</v>
      </c>
      <c r="AD100" s="32" t="s">
        <v>137</v>
      </c>
      <c r="AE100" s="32" t="s">
        <v>137</v>
      </c>
      <c r="AF100" s="32" t="s">
        <v>137</v>
      </c>
      <c r="AG100" s="32" t="s">
        <v>137</v>
      </c>
      <c r="AH100" s="32" t="s">
        <v>137</v>
      </c>
      <c r="AI100" s="33"/>
    </row>
    <row r="101" spans="1:35" x14ac:dyDescent="0.2">
      <c r="A101" t="s">
        <v>450</v>
      </c>
      <c r="B101" s="32" t="s">
        <v>134</v>
      </c>
      <c r="C101" s="34" t="s">
        <v>702</v>
      </c>
      <c r="D101"/>
      <c r="E101"/>
      <c r="F101" s="27" t="str">
        <f>IFERROR(VLOOKUP(A101,J34H!$A$4:$D$83,4,0),"-")</f>
        <v>-</v>
      </c>
      <c r="G101" s="32" t="s">
        <v>3</v>
      </c>
      <c r="H101" s="32" t="s">
        <v>3</v>
      </c>
      <c r="I101" s="32" t="s">
        <v>3</v>
      </c>
      <c r="J101" s="32" t="s">
        <v>3</v>
      </c>
      <c r="K101" s="32" t="s">
        <v>3</v>
      </c>
      <c r="L101" s="32" t="s">
        <v>3</v>
      </c>
      <c r="M101" s="32" t="s">
        <v>3</v>
      </c>
      <c r="N101" s="32" t="s">
        <v>3</v>
      </c>
      <c r="O101" s="32" t="s">
        <v>3</v>
      </c>
      <c r="P101" s="32" t="s">
        <v>3</v>
      </c>
      <c r="Q101" s="32" t="s">
        <v>3</v>
      </c>
      <c r="R101" s="32" t="s">
        <v>3</v>
      </c>
      <c r="S101" s="32" t="s">
        <v>3</v>
      </c>
      <c r="T101" s="32" t="s">
        <v>3</v>
      </c>
      <c r="U101" s="32" t="s">
        <v>3</v>
      </c>
      <c r="V101" s="32" t="s">
        <v>3</v>
      </c>
      <c r="W101" s="32" t="s">
        <v>3</v>
      </c>
      <c r="X101" s="32" t="s">
        <v>3</v>
      </c>
      <c r="Y101" s="32" t="s">
        <v>3</v>
      </c>
      <c r="Z101" s="32" t="s">
        <v>3</v>
      </c>
      <c r="AA101" s="32" t="s">
        <v>3</v>
      </c>
      <c r="AB101" s="32" t="s">
        <v>3</v>
      </c>
      <c r="AC101" s="32" t="s">
        <v>136</v>
      </c>
      <c r="AD101" s="32" t="s">
        <v>136</v>
      </c>
      <c r="AE101" s="32" t="s">
        <v>136</v>
      </c>
      <c r="AF101" s="32" t="s">
        <v>136</v>
      </c>
      <c r="AG101" s="32" t="s">
        <v>136</v>
      </c>
      <c r="AH101" s="32" t="s">
        <v>137</v>
      </c>
      <c r="AI101" s="33"/>
    </row>
    <row r="102" spans="1:35" x14ac:dyDescent="0.2">
      <c r="A102" t="s">
        <v>452</v>
      </c>
      <c r="B102" s="32" t="s">
        <v>134</v>
      </c>
      <c r="C102" s="34" t="s">
        <v>703</v>
      </c>
      <c r="D102"/>
      <c r="E102"/>
      <c r="F102" s="27" t="str">
        <f>IFERROR(VLOOKUP(A102,J34H!$A$4:$D$83,4,0),"-")</f>
        <v>-</v>
      </c>
      <c r="G102" s="32" t="s">
        <v>3</v>
      </c>
      <c r="H102" s="32" t="s">
        <v>3</v>
      </c>
      <c r="I102" s="32" t="s">
        <v>3</v>
      </c>
      <c r="J102" s="32" t="s">
        <v>3</v>
      </c>
      <c r="K102" s="32" t="s">
        <v>3</v>
      </c>
      <c r="L102" s="32" t="s">
        <v>3</v>
      </c>
      <c r="M102" s="32" t="s">
        <v>3</v>
      </c>
      <c r="N102" s="32" t="s">
        <v>3</v>
      </c>
      <c r="O102" s="32" t="s">
        <v>3</v>
      </c>
      <c r="P102" s="32" t="s">
        <v>3</v>
      </c>
      <c r="Q102" s="32" t="s">
        <v>3</v>
      </c>
      <c r="R102" s="32" t="s">
        <v>3</v>
      </c>
      <c r="S102" s="32" t="s">
        <v>3</v>
      </c>
      <c r="T102" s="32" t="s">
        <v>3</v>
      </c>
      <c r="U102" s="32" t="s">
        <v>3</v>
      </c>
      <c r="V102" s="32" t="s">
        <v>3</v>
      </c>
      <c r="W102" s="32" t="s">
        <v>3</v>
      </c>
      <c r="X102" s="32" t="s">
        <v>3</v>
      </c>
      <c r="Y102" s="32" t="s">
        <v>3</v>
      </c>
      <c r="Z102" s="32" t="s">
        <v>3</v>
      </c>
      <c r="AA102" s="32" t="s">
        <v>3</v>
      </c>
      <c r="AB102" s="32" t="s">
        <v>3</v>
      </c>
      <c r="AC102" s="32" t="s">
        <v>136</v>
      </c>
      <c r="AD102" s="32" t="s">
        <v>136</v>
      </c>
      <c r="AE102" s="32" t="s">
        <v>136</v>
      </c>
      <c r="AF102" s="32" t="s">
        <v>136</v>
      </c>
      <c r="AG102" s="32" t="s">
        <v>136</v>
      </c>
      <c r="AH102" s="32" t="s">
        <v>137</v>
      </c>
      <c r="AI102" s="33"/>
    </row>
    <row r="103" spans="1:35" ht="76.5" x14ac:dyDescent="0.2">
      <c r="A103" t="s">
        <v>454</v>
      </c>
      <c r="B103" s="32" t="s">
        <v>184</v>
      </c>
      <c r="C103" s="33" t="s">
        <v>704</v>
      </c>
      <c r="D103" t="s">
        <v>456</v>
      </c>
      <c r="E103" t="s">
        <v>50</v>
      </c>
      <c r="F103" s="27" t="str">
        <f>IFERROR(VLOOKUP(A103,J34H!$A$4:$D$83,4,0),"-")</f>
        <v>DoorUnlock</v>
      </c>
      <c r="G103" t="s">
        <v>8</v>
      </c>
      <c r="H103" t="s">
        <v>8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8</v>
      </c>
      <c r="T103" t="s">
        <v>8</v>
      </c>
      <c r="U103" t="s">
        <v>8</v>
      </c>
      <c r="V103" t="s">
        <v>8</v>
      </c>
      <c r="W103" t="s">
        <v>8</v>
      </c>
      <c r="X103" t="s">
        <v>8</v>
      </c>
      <c r="Y103" t="s">
        <v>8</v>
      </c>
      <c r="Z103" t="s">
        <v>8</v>
      </c>
      <c r="AA103" t="s">
        <v>8</v>
      </c>
      <c r="AB103" t="s">
        <v>8</v>
      </c>
      <c r="AC103" s="32" t="s">
        <v>186</v>
      </c>
      <c r="AD103" s="32" t="s">
        <v>186</v>
      </c>
      <c r="AE103" s="32" t="s">
        <v>186</v>
      </c>
      <c r="AF103" s="32" t="s">
        <v>142</v>
      </c>
      <c r="AG103" s="32" t="s">
        <v>142</v>
      </c>
      <c r="AH103" s="32" t="s">
        <v>137</v>
      </c>
      <c r="AI103" s="33" t="s">
        <v>457</v>
      </c>
    </row>
    <row r="104" spans="1:35" ht="165.75" x14ac:dyDescent="0.2">
      <c r="A104" t="s">
        <v>458</v>
      </c>
      <c r="B104" s="32" t="s">
        <v>184</v>
      </c>
      <c r="C104" s="33" t="s">
        <v>705</v>
      </c>
      <c r="D104" t="s">
        <v>460</v>
      </c>
      <c r="E104" t="s">
        <v>49</v>
      </c>
      <c r="F104" s="27" t="str">
        <f>IFERROR(VLOOKUP(A104,J34H!$A$4:$D$83,4,0),"-")</f>
        <v>ECall</v>
      </c>
      <c r="G104" t="s">
        <v>8</v>
      </c>
      <c r="H104" t="s">
        <v>8</v>
      </c>
      <c r="I104" s="32" t="s">
        <v>3</v>
      </c>
      <c r="J104" t="s">
        <v>8</v>
      </c>
      <c r="K104" s="37" t="s">
        <v>706</v>
      </c>
      <c r="L104" t="s">
        <v>8</v>
      </c>
      <c r="M104" t="s">
        <v>8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8</v>
      </c>
      <c r="T104" t="s">
        <v>8</v>
      </c>
      <c r="U104" t="s">
        <v>8</v>
      </c>
      <c r="V104" t="s">
        <v>8</v>
      </c>
      <c r="W104" s="32" t="s">
        <v>3</v>
      </c>
      <c r="X104" s="32" t="s">
        <v>3</v>
      </c>
      <c r="Y104" t="s">
        <v>8</v>
      </c>
      <c r="Z104" t="s">
        <v>8</v>
      </c>
      <c r="AA104" t="s">
        <v>8</v>
      </c>
      <c r="AB104" s="35" t="s">
        <v>707</v>
      </c>
      <c r="AC104" s="32" t="s">
        <v>142</v>
      </c>
      <c r="AD104" s="32" t="s">
        <v>186</v>
      </c>
      <c r="AE104" s="32" t="s">
        <v>186</v>
      </c>
      <c r="AF104" s="32" t="s">
        <v>142</v>
      </c>
      <c r="AG104" s="32" t="s">
        <v>142</v>
      </c>
      <c r="AH104" s="32" t="s">
        <v>137</v>
      </c>
      <c r="AI104" s="33" t="s">
        <v>708</v>
      </c>
    </row>
    <row r="105" spans="1:35" ht="76.5" x14ac:dyDescent="0.2">
      <c r="A105" t="s">
        <v>463</v>
      </c>
      <c r="B105" s="32" t="s">
        <v>184</v>
      </c>
      <c r="C105" s="33" t="s">
        <v>709</v>
      </c>
      <c r="D105" t="s">
        <v>465</v>
      </c>
      <c r="E105" t="s">
        <v>582</v>
      </c>
      <c r="F105" s="27" t="str">
        <f>IFERROR(VLOOKUP(A105,J34H!$A$4:$D$83,4,0),"-")</f>
        <v>HVCut</v>
      </c>
      <c r="G105" t="s">
        <v>8</v>
      </c>
      <c r="H105" s="32" t="s">
        <v>3</v>
      </c>
      <c r="I105" s="32" t="s">
        <v>3</v>
      </c>
      <c r="J105" s="32" t="s">
        <v>3</v>
      </c>
      <c r="K105" s="32" t="s">
        <v>3</v>
      </c>
      <c r="L105" s="36" t="s">
        <v>365</v>
      </c>
      <c r="M105" s="36" t="s">
        <v>365</v>
      </c>
      <c r="N105" s="32" t="s">
        <v>3</v>
      </c>
      <c r="O105" s="32" t="s">
        <v>3</v>
      </c>
      <c r="P105" s="32" t="s">
        <v>3</v>
      </c>
      <c r="Q105" s="32" t="s">
        <v>3</v>
      </c>
      <c r="R105" s="32" t="s">
        <v>3</v>
      </c>
      <c r="S105" s="32" t="s">
        <v>3</v>
      </c>
      <c r="T105" s="33" t="s">
        <v>466</v>
      </c>
      <c r="U105" s="32" t="s">
        <v>3</v>
      </c>
      <c r="V105" s="32" t="s">
        <v>3</v>
      </c>
      <c r="W105" s="32" t="s">
        <v>3</v>
      </c>
      <c r="X105" s="32" t="s">
        <v>3</v>
      </c>
      <c r="Y105" s="33" t="s">
        <v>466</v>
      </c>
      <c r="Z105" s="36" t="s">
        <v>365</v>
      </c>
      <c r="AA105" s="33" t="s">
        <v>466</v>
      </c>
      <c r="AB105" s="33" t="s">
        <v>466</v>
      </c>
      <c r="AC105" s="32" t="s">
        <v>141</v>
      </c>
      <c r="AD105" s="32" t="s">
        <v>137</v>
      </c>
      <c r="AE105" s="32" t="s">
        <v>137</v>
      </c>
      <c r="AF105" s="32" t="s">
        <v>141</v>
      </c>
      <c r="AG105" s="32" t="s">
        <v>141</v>
      </c>
      <c r="AH105" s="32" t="s">
        <v>137</v>
      </c>
      <c r="AI105" s="33" t="s">
        <v>457</v>
      </c>
    </row>
    <row r="106" spans="1:35" ht="76.5" x14ac:dyDescent="0.2">
      <c r="A106" t="s">
        <v>467</v>
      </c>
      <c r="B106" s="32" t="s">
        <v>184</v>
      </c>
      <c r="C106" s="33" t="s">
        <v>710</v>
      </c>
      <c r="D106" s="33" t="s">
        <v>469</v>
      </c>
      <c r="E106" t="s">
        <v>91</v>
      </c>
      <c r="F106" s="27" t="str">
        <f>IFERROR(VLOOKUP(A106,J34H!$A$4:$D$83,4,0),"-")</f>
        <v>-</v>
      </c>
      <c r="G106" s="32" t="s">
        <v>3</v>
      </c>
      <c r="H106" s="32" t="s">
        <v>3</v>
      </c>
      <c r="I106" s="32" t="s">
        <v>3</v>
      </c>
      <c r="J106" s="32" t="s">
        <v>3</v>
      </c>
      <c r="K106" s="32" t="s">
        <v>3</v>
      </c>
      <c r="L106" s="32" t="s">
        <v>3</v>
      </c>
      <c r="M106" s="32" t="s">
        <v>3</v>
      </c>
      <c r="N106" s="32" t="s">
        <v>3</v>
      </c>
      <c r="O106" s="32" t="s">
        <v>3</v>
      </c>
      <c r="P106" s="32" t="s">
        <v>3</v>
      </c>
      <c r="Q106" s="32" t="s">
        <v>3</v>
      </c>
      <c r="R106" s="32" t="s">
        <v>3</v>
      </c>
      <c r="S106" s="32" t="s">
        <v>3</v>
      </c>
      <c r="T106" s="32" t="s">
        <v>3</v>
      </c>
      <c r="U106" s="32" t="s">
        <v>3</v>
      </c>
      <c r="V106" s="32" t="s">
        <v>3</v>
      </c>
      <c r="W106" s="32" t="s">
        <v>3</v>
      </c>
      <c r="X106" s="32" t="s">
        <v>3</v>
      </c>
      <c r="Y106" s="32" t="s">
        <v>3</v>
      </c>
      <c r="Z106" s="32" t="s">
        <v>3</v>
      </c>
      <c r="AA106" s="32" t="s">
        <v>3</v>
      </c>
      <c r="AB106" s="32" t="s">
        <v>3</v>
      </c>
      <c r="AC106" s="32" t="s">
        <v>186</v>
      </c>
      <c r="AD106" s="32" t="s">
        <v>186</v>
      </c>
      <c r="AE106" s="32" t="s">
        <v>186</v>
      </c>
      <c r="AF106" s="32" t="s">
        <v>142</v>
      </c>
      <c r="AG106" s="32" t="s">
        <v>142</v>
      </c>
      <c r="AH106" s="32" t="s">
        <v>137</v>
      </c>
      <c r="AI106" s="33" t="s">
        <v>457</v>
      </c>
    </row>
    <row r="107" spans="1:35" ht="165.75" x14ac:dyDescent="0.2">
      <c r="A107" t="s">
        <v>470</v>
      </c>
      <c r="B107" s="32" t="s">
        <v>184</v>
      </c>
      <c r="C107" s="33" t="s">
        <v>711</v>
      </c>
      <c r="D107" t="s">
        <v>460</v>
      </c>
      <c r="E107" t="s">
        <v>92</v>
      </c>
      <c r="F107" s="27" t="str">
        <f>IFERROR(VLOOKUP(A107,J34H!$A$4:$D$83,4,0),"-")</f>
        <v>-</v>
      </c>
      <c r="G107" s="32" t="s">
        <v>3</v>
      </c>
      <c r="H107" s="32" t="s">
        <v>3</v>
      </c>
      <c r="I107" t="s">
        <v>8</v>
      </c>
      <c r="J107" s="32" t="s">
        <v>3</v>
      </c>
      <c r="K107" s="35" t="s">
        <v>712</v>
      </c>
      <c r="L107" s="32" t="s">
        <v>3</v>
      </c>
      <c r="M107" s="32" t="s">
        <v>3</v>
      </c>
      <c r="N107" s="32" t="s">
        <v>3</v>
      </c>
      <c r="O107" s="32" t="s">
        <v>3</v>
      </c>
      <c r="P107" s="32" t="s">
        <v>3</v>
      </c>
      <c r="Q107" s="32" t="s">
        <v>3</v>
      </c>
      <c r="R107" s="32" t="s">
        <v>3</v>
      </c>
      <c r="S107" s="32" t="s">
        <v>3</v>
      </c>
      <c r="T107" s="32" t="s">
        <v>3</v>
      </c>
      <c r="U107" s="32" t="s">
        <v>3</v>
      </c>
      <c r="V107" s="32" t="s">
        <v>3</v>
      </c>
      <c r="W107" t="s">
        <v>8</v>
      </c>
      <c r="X107" t="s">
        <v>8</v>
      </c>
      <c r="Y107" s="32" t="s">
        <v>3</v>
      </c>
      <c r="Z107" s="32" t="s">
        <v>3</v>
      </c>
      <c r="AA107" s="32" t="s">
        <v>3</v>
      </c>
      <c r="AB107" s="38" t="s">
        <v>713</v>
      </c>
      <c r="AC107" s="32" t="s">
        <v>142</v>
      </c>
      <c r="AD107" s="32" t="s">
        <v>186</v>
      </c>
      <c r="AE107" s="32" t="s">
        <v>186</v>
      </c>
      <c r="AF107" s="32" t="s">
        <v>142</v>
      </c>
      <c r="AG107" s="32" t="s">
        <v>142</v>
      </c>
      <c r="AH107" s="32" t="s">
        <v>137</v>
      </c>
      <c r="AI107" s="33" t="s">
        <v>714</v>
      </c>
    </row>
    <row r="108" spans="1:35" ht="76.5" x14ac:dyDescent="0.2">
      <c r="A108" t="s">
        <v>474</v>
      </c>
      <c r="B108" s="32" t="s">
        <v>184</v>
      </c>
      <c r="C108" s="33" t="s">
        <v>715</v>
      </c>
      <c r="D108" t="s">
        <v>465</v>
      </c>
      <c r="E108" t="s">
        <v>93</v>
      </c>
      <c r="F108" s="27" t="str">
        <f>IFERROR(VLOOKUP(A108,J34H!$A$4:$D$83,4,0),"-")</f>
        <v>-</v>
      </c>
      <c r="G108" s="32" t="s">
        <v>3</v>
      </c>
      <c r="H108" s="32" t="s">
        <v>3</v>
      </c>
      <c r="I108" s="32" t="s">
        <v>3</v>
      </c>
      <c r="J108" s="33" t="s">
        <v>476</v>
      </c>
      <c r="K108" s="32" t="s">
        <v>3</v>
      </c>
      <c r="L108" s="32" t="s">
        <v>3</v>
      </c>
      <c r="M108" s="32" t="s">
        <v>3</v>
      </c>
      <c r="N108" s="32" t="s">
        <v>3</v>
      </c>
      <c r="O108" s="32" t="s">
        <v>3</v>
      </c>
      <c r="P108" s="32" t="s">
        <v>3</v>
      </c>
      <c r="Q108" s="36" t="s">
        <v>365</v>
      </c>
      <c r="R108" s="33" t="s">
        <v>466</v>
      </c>
      <c r="S108" s="33" t="s">
        <v>466</v>
      </c>
      <c r="T108" s="32" t="s">
        <v>3</v>
      </c>
      <c r="U108" s="32" t="s">
        <v>3</v>
      </c>
      <c r="V108" s="32" t="s">
        <v>3</v>
      </c>
      <c r="W108" s="33" t="s">
        <v>466</v>
      </c>
      <c r="X108" s="32" t="s">
        <v>3</v>
      </c>
      <c r="Y108" s="32" t="s">
        <v>3</v>
      </c>
      <c r="Z108" s="32" t="s">
        <v>3</v>
      </c>
      <c r="AA108" s="32" t="s">
        <v>3</v>
      </c>
      <c r="AB108" s="32" t="s">
        <v>3</v>
      </c>
      <c r="AC108" s="32" t="s">
        <v>137</v>
      </c>
      <c r="AD108" s="32" t="s">
        <v>137</v>
      </c>
      <c r="AE108" s="32" t="s">
        <v>137</v>
      </c>
      <c r="AF108" s="32" t="s">
        <v>137</v>
      </c>
      <c r="AG108" s="32" t="s">
        <v>137</v>
      </c>
      <c r="AH108" s="32" t="s">
        <v>137</v>
      </c>
      <c r="AI108" s="33" t="s">
        <v>457</v>
      </c>
    </row>
    <row r="109" spans="1:35" x14ac:dyDescent="0.2">
      <c r="A109" t="s">
        <v>477</v>
      </c>
      <c r="B109" s="32" t="s">
        <v>134</v>
      </c>
      <c r="C109" s="34" t="s">
        <v>716</v>
      </c>
      <c r="D109"/>
      <c r="E109"/>
      <c r="F109" s="27" t="str">
        <f>IFERROR(VLOOKUP(A109,J34H!$A$4:$D$83,4,0),"-")</f>
        <v>-</v>
      </c>
      <c r="G109" s="32" t="s">
        <v>3</v>
      </c>
      <c r="H109" s="32" t="s">
        <v>3</v>
      </c>
      <c r="I109" s="32" t="s">
        <v>3</v>
      </c>
      <c r="J109" s="32" t="s">
        <v>3</v>
      </c>
      <c r="K109" s="32" t="s">
        <v>3</v>
      </c>
      <c r="L109" s="32" t="s">
        <v>3</v>
      </c>
      <c r="M109" s="32" t="s">
        <v>3</v>
      </c>
      <c r="N109" s="32" t="s">
        <v>3</v>
      </c>
      <c r="O109" s="32" t="s">
        <v>3</v>
      </c>
      <c r="P109" s="32" t="s">
        <v>3</v>
      </c>
      <c r="Q109" s="32" t="s">
        <v>3</v>
      </c>
      <c r="R109" s="32" t="s">
        <v>3</v>
      </c>
      <c r="S109" s="32" t="s">
        <v>3</v>
      </c>
      <c r="T109" s="32" t="s">
        <v>3</v>
      </c>
      <c r="U109" s="32" t="s">
        <v>3</v>
      </c>
      <c r="V109" s="32" t="s">
        <v>3</v>
      </c>
      <c r="W109" s="32" t="s">
        <v>3</v>
      </c>
      <c r="X109" s="32" t="s">
        <v>3</v>
      </c>
      <c r="Y109" s="32" t="s">
        <v>3</v>
      </c>
      <c r="Z109" s="32" t="s">
        <v>3</v>
      </c>
      <c r="AA109" s="32" t="s">
        <v>3</v>
      </c>
      <c r="AB109" s="32" t="s">
        <v>3</v>
      </c>
      <c r="AC109" s="32" t="s">
        <v>136</v>
      </c>
      <c r="AD109" s="32" t="s">
        <v>136</v>
      </c>
      <c r="AE109" s="32" t="s">
        <v>136</v>
      </c>
      <c r="AF109" s="32" t="s">
        <v>136</v>
      </c>
      <c r="AG109" s="32" t="s">
        <v>136</v>
      </c>
      <c r="AH109" s="32" t="s">
        <v>137</v>
      </c>
      <c r="AI109" s="33"/>
    </row>
    <row r="110" spans="1:35" ht="89.25" x14ac:dyDescent="0.2">
      <c r="A110" t="s">
        <v>479</v>
      </c>
      <c r="B110" s="32" t="s">
        <v>184</v>
      </c>
      <c r="C110" s="33" t="s">
        <v>717</v>
      </c>
      <c r="D110" t="s">
        <v>481</v>
      </c>
      <c r="E110" t="s">
        <v>94</v>
      </c>
      <c r="F110" s="27" t="str">
        <f>IFERROR(VLOOKUP(A110,J34H!$A$4:$D$83,4,0),"-")</f>
        <v>-</v>
      </c>
      <c r="G110" t="s">
        <v>56</v>
      </c>
      <c r="H110" t="s">
        <v>56</v>
      </c>
      <c r="I110" t="s">
        <v>56</v>
      </c>
      <c r="J110" s="33" t="s">
        <v>330</v>
      </c>
      <c r="K110" s="33" t="s">
        <v>331</v>
      </c>
      <c r="L110" s="33" t="s">
        <v>330</v>
      </c>
      <c r="M110" s="33" t="s">
        <v>330</v>
      </c>
      <c r="N110" t="s">
        <v>56</v>
      </c>
      <c r="O110" s="33" t="s">
        <v>330</v>
      </c>
      <c r="P110" s="33" t="s">
        <v>331</v>
      </c>
      <c r="Q110" s="33" t="s">
        <v>330</v>
      </c>
      <c r="R110" s="33" t="s">
        <v>330</v>
      </c>
      <c r="S110" s="33" t="s">
        <v>330</v>
      </c>
      <c r="T110" s="33" t="s">
        <v>330</v>
      </c>
      <c r="U110" s="33" t="s">
        <v>331</v>
      </c>
      <c r="V110" s="33" t="s">
        <v>331</v>
      </c>
      <c r="W110" s="33" t="s">
        <v>330</v>
      </c>
      <c r="X110" s="33" t="s">
        <v>330</v>
      </c>
      <c r="Y110" s="33" t="s">
        <v>330</v>
      </c>
      <c r="Z110" s="33" t="s">
        <v>330</v>
      </c>
      <c r="AA110" s="33" t="s">
        <v>330</v>
      </c>
      <c r="AB110" t="s">
        <v>56</v>
      </c>
      <c r="AC110" s="32" t="s">
        <v>141</v>
      </c>
      <c r="AD110" s="32" t="s">
        <v>186</v>
      </c>
      <c r="AE110" s="32" t="s">
        <v>141</v>
      </c>
      <c r="AF110" s="32" t="s">
        <v>142</v>
      </c>
      <c r="AG110" s="32" t="s">
        <v>142</v>
      </c>
      <c r="AH110" s="32" t="s">
        <v>137</v>
      </c>
      <c r="AI110" s="33" t="s">
        <v>482</v>
      </c>
    </row>
    <row r="111" spans="1:35" x14ac:dyDescent="0.2">
      <c r="A111" t="s">
        <v>483</v>
      </c>
      <c r="B111" s="32" t="s">
        <v>184</v>
      </c>
      <c r="C111" s="33" t="s">
        <v>718</v>
      </c>
      <c r="D111" t="s">
        <v>456</v>
      </c>
      <c r="E111" t="s">
        <v>94</v>
      </c>
      <c r="F111" s="27" t="str">
        <f>IFERROR(VLOOKUP(A111,J34H!$A$4:$D$83,4,0),"-")</f>
        <v>-</v>
      </c>
      <c r="G111" t="s">
        <v>56</v>
      </c>
      <c r="H111" t="s">
        <v>56</v>
      </c>
      <c r="I111" t="s">
        <v>56</v>
      </c>
      <c r="J111" t="s">
        <v>56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s="32" t="s">
        <v>141</v>
      </c>
      <c r="AD111" s="32" t="s">
        <v>186</v>
      </c>
      <c r="AE111" s="32" t="s">
        <v>141</v>
      </c>
      <c r="AF111" s="32" t="s">
        <v>142</v>
      </c>
      <c r="AG111" s="32" t="s">
        <v>142</v>
      </c>
      <c r="AH111" s="32" t="s">
        <v>137</v>
      </c>
      <c r="AI111" s="33"/>
    </row>
    <row r="112" spans="1:35" x14ac:dyDescent="0.2">
      <c r="A112" t="s">
        <v>485</v>
      </c>
      <c r="B112" s="32" t="s">
        <v>184</v>
      </c>
      <c r="C112" s="33" t="s">
        <v>719</v>
      </c>
      <c r="D112" t="s">
        <v>460</v>
      </c>
      <c r="E112" t="s">
        <v>94</v>
      </c>
      <c r="F112" s="27" t="str">
        <f>IFERROR(VLOOKUP(A112,J34H!$A$4:$D$83,4,0),"-")</f>
        <v>-</v>
      </c>
      <c r="G112" t="s">
        <v>56</v>
      </c>
      <c r="H112" t="s">
        <v>56</v>
      </c>
      <c r="I112" t="s">
        <v>56</v>
      </c>
      <c r="J112" t="s">
        <v>56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s="32" t="s">
        <v>487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s="32" t="s">
        <v>141</v>
      </c>
      <c r="AD112" s="32" t="s">
        <v>186</v>
      </c>
      <c r="AE112" s="32" t="s">
        <v>141</v>
      </c>
      <c r="AF112" s="32" t="s">
        <v>142</v>
      </c>
      <c r="AG112" s="32" t="s">
        <v>142</v>
      </c>
      <c r="AH112" s="32" t="s">
        <v>137</v>
      </c>
      <c r="AI112" s="33"/>
    </row>
    <row r="113" spans="1:35" ht="51" x14ac:dyDescent="0.2">
      <c r="A113" t="s">
        <v>488</v>
      </c>
      <c r="B113" s="32" t="s">
        <v>184</v>
      </c>
      <c r="C113" s="33" t="s">
        <v>720</v>
      </c>
      <c r="D113" t="s">
        <v>465</v>
      </c>
      <c r="E113" t="s">
        <v>94</v>
      </c>
      <c r="F113" s="27" t="str">
        <f>IFERROR(VLOOKUP(A113,J34H!$A$4:$D$83,4,0),"-")</f>
        <v>-</v>
      </c>
      <c r="G113" s="32" t="s">
        <v>3</v>
      </c>
      <c r="H113" s="32" t="s">
        <v>3</v>
      </c>
      <c r="I113" s="32" t="s">
        <v>3</v>
      </c>
      <c r="J113" s="32" t="s">
        <v>3</v>
      </c>
      <c r="K113" s="32" t="s">
        <v>3</v>
      </c>
      <c r="L113" s="32" t="s">
        <v>3</v>
      </c>
      <c r="M113" s="32" t="s">
        <v>3</v>
      </c>
      <c r="N113" s="32" t="s">
        <v>3</v>
      </c>
      <c r="O113" s="32" t="s">
        <v>3</v>
      </c>
      <c r="P113" s="32" t="s">
        <v>3</v>
      </c>
      <c r="Q113" s="32" t="s">
        <v>3</v>
      </c>
      <c r="R113" s="32" t="s">
        <v>3</v>
      </c>
      <c r="S113" s="32" t="s">
        <v>3</v>
      </c>
      <c r="T113" s="32" t="s">
        <v>3</v>
      </c>
      <c r="U113" s="32" t="s">
        <v>3</v>
      </c>
      <c r="V113" s="32" t="s">
        <v>3</v>
      </c>
      <c r="W113" s="32" t="s">
        <v>3</v>
      </c>
      <c r="X113" s="32" t="s">
        <v>3</v>
      </c>
      <c r="Y113" s="32" t="s">
        <v>3</v>
      </c>
      <c r="Z113" s="32" t="s">
        <v>3</v>
      </c>
      <c r="AA113" s="32" t="s">
        <v>3</v>
      </c>
      <c r="AB113" s="32" t="s">
        <v>3</v>
      </c>
      <c r="AC113" s="32" t="s">
        <v>141</v>
      </c>
      <c r="AD113" s="32" t="s">
        <v>137</v>
      </c>
      <c r="AE113" s="32" t="s">
        <v>137</v>
      </c>
      <c r="AF113" s="32" t="s">
        <v>141</v>
      </c>
      <c r="AG113" s="32" t="s">
        <v>141</v>
      </c>
      <c r="AH113" s="32" t="s">
        <v>137</v>
      </c>
      <c r="AI113" s="33" t="s">
        <v>490</v>
      </c>
    </row>
    <row r="114" spans="1:35" x14ac:dyDescent="0.2">
      <c r="A114" t="s">
        <v>491</v>
      </c>
      <c r="B114" s="32" t="s">
        <v>134</v>
      </c>
      <c r="C114" s="34" t="s">
        <v>721</v>
      </c>
      <c r="D114"/>
      <c r="E114"/>
      <c r="F114" s="27" t="str">
        <f>IFERROR(VLOOKUP(A114,J34H!$A$4:$D$83,4,0),"-")</f>
        <v>-</v>
      </c>
      <c r="G114" s="32" t="s">
        <v>3</v>
      </c>
      <c r="H114" s="32" t="s">
        <v>3</v>
      </c>
      <c r="I114" s="32" t="s">
        <v>3</v>
      </c>
      <c r="J114" s="32" t="s">
        <v>3</v>
      </c>
      <c r="K114" s="32" t="s">
        <v>3</v>
      </c>
      <c r="L114" s="32" t="s">
        <v>3</v>
      </c>
      <c r="M114" s="32" t="s">
        <v>3</v>
      </c>
      <c r="N114" s="32" t="s">
        <v>3</v>
      </c>
      <c r="O114" s="32" t="s">
        <v>3</v>
      </c>
      <c r="P114" s="32" t="s">
        <v>3</v>
      </c>
      <c r="Q114" s="32" t="s">
        <v>3</v>
      </c>
      <c r="R114" s="32" t="s">
        <v>3</v>
      </c>
      <c r="S114" s="32" t="s">
        <v>3</v>
      </c>
      <c r="T114" s="32" t="s">
        <v>3</v>
      </c>
      <c r="U114" s="32" t="s">
        <v>3</v>
      </c>
      <c r="V114" s="32" t="s">
        <v>3</v>
      </c>
      <c r="W114" s="32" t="s">
        <v>3</v>
      </c>
      <c r="X114" s="32" t="s">
        <v>3</v>
      </c>
      <c r="Y114" s="32" t="s">
        <v>3</v>
      </c>
      <c r="Z114" s="32" t="s">
        <v>3</v>
      </c>
      <c r="AA114" s="32" t="s">
        <v>3</v>
      </c>
      <c r="AB114" s="32" t="s">
        <v>3</v>
      </c>
      <c r="AC114" s="32" t="s">
        <v>136</v>
      </c>
      <c r="AD114" s="32" t="s">
        <v>136</v>
      </c>
      <c r="AE114" s="32" t="s">
        <v>136</v>
      </c>
      <c r="AF114" s="32" t="s">
        <v>136</v>
      </c>
      <c r="AG114" s="32" t="s">
        <v>136</v>
      </c>
      <c r="AH114" s="32" t="s">
        <v>137</v>
      </c>
      <c r="AI114" s="33"/>
    </row>
    <row r="115" spans="1:35" ht="25.5" x14ac:dyDescent="0.2">
      <c r="A115" t="s">
        <v>493</v>
      </c>
      <c r="B115" s="32" t="s">
        <v>184</v>
      </c>
      <c r="C115" s="33" t="s">
        <v>722</v>
      </c>
      <c r="D115"/>
      <c r="E115"/>
      <c r="F115" s="27" t="str">
        <f>IFERROR(VLOOKUP(A115,J34H!$A$4:$D$83,4,0),"-")</f>
        <v>-</v>
      </c>
      <c r="G115" s="32" t="s">
        <v>3</v>
      </c>
      <c r="H115" s="32" t="s">
        <v>3</v>
      </c>
      <c r="I115" s="32" t="s">
        <v>3</v>
      </c>
      <c r="J115" s="32" t="s">
        <v>3</v>
      </c>
      <c r="K115" s="32" t="s">
        <v>3</v>
      </c>
      <c r="L115" s="32" t="s">
        <v>3</v>
      </c>
      <c r="M115" s="32" t="s">
        <v>3</v>
      </c>
      <c r="N115" s="32" t="s">
        <v>3</v>
      </c>
      <c r="O115" s="32" t="s">
        <v>3</v>
      </c>
      <c r="P115" s="32" t="s">
        <v>3</v>
      </c>
      <c r="Q115" s="32" t="s">
        <v>3</v>
      </c>
      <c r="R115" s="32" t="s">
        <v>3</v>
      </c>
      <c r="S115" s="32" t="s">
        <v>3</v>
      </c>
      <c r="T115" s="32" t="s">
        <v>3</v>
      </c>
      <c r="U115" s="32" t="s">
        <v>3</v>
      </c>
      <c r="V115" s="32" t="s">
        <v>3</v>
      </c>
      <c r="W115" s="32" t="s">
        <v>3</v>
      </c>
      <c r="X115" s="32" t="s">
        <v>3</v>
      </c>
      <c r="Y115" s="32" t="s">
        <v>3</v>
      </c>
      <c r="Z115" s="32" t="s">
        <v>3</v>
      </c>
      <c r="AA115" s="32" t="s">
        <v>3</v>
      </c>
      <c r="AB115" s="32" t="s">
        <v>3</v>
      </c>
      <c r="AC115" s="32" t="s">
        <v>186</v>
      </c>
      <c r="AD115" s="32" t="s">
        <v>186</v>
      </c>
      <c r="AE115" s="32" t="s">
        <v>186</v>
      </c>
      <c r="AF115" s="32" t="s">
        <v>142</v>
      </c>
      <c r="AG115" s="32" t="s">
        <v>142</v>
      </c>
      <c r="AH115" s="32" t="s">
        <v>137</v>
      </c>
      <c r="AI115" s="33"/>
    </row>
    <row r="116" spans="1:35" x14ac:dyDescent="0.2">
      <c r="A116" t="s">
        <v>495</v>
      </c>
      <c r="B116" s="32" t="s">
        <v>184</v>
      </c>
      <c r="C116" s="33" t="s">
        <v>723</v>
      </c>
      <c r="D116" t="s">
        <v>95</v>
      </c>
      <c r="E116" t="s">
        <v>52</v>
      </c>
      <c r="F116" s="27" t="str">
        <f>IFERROR(VLOOKUP(A116,J34H!$A$4:$D$83,4,0),"-")</f>
        <v>ISODisposal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8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s="32" t="s">
        <v>186</v>
      </c>
      <c r="AD116" s="32" t="s">
        <v>186</v>
      </c>
      <c r="AE116" s="32" t="s">
        <v>186</v>
      </c>
      <c r="AF116" s="32" t="s">
        <v>142</v>
      </c>
      <c r="AG116" s="32" t="s">
        <v>142</v>
      </c>
      <c r="AH116" s="32" t="s">
        <v>137</v>
      </c>
      <c r="AI116" s="33"/>
    </row>
    <row r="117" spans="1:35" x14ac:dyDescent="0.2">
      <c r="A117" t="s">
        <v>497</v>
      </c>
      <c r="B117" s="32" t="s">
        <v>134</v>
      </c>
      <c r="C117" s="34" t="s">
        <v>724</v>
      </c>
      <c r="D117"/>
      <c r="E117"/>
      <c r="F117" s="27" t="str">
        <f>IFERROR(VLOOKUP(A117,J34H!$A$4:$D$83,4,0),"-")</f>
        <v>-</v>
      </c>
      <c r="G117" s="32" t="s">
        <v>3</v>
      </c>
      <c r="H117" s="32" t="s">
        <v>3</v>
      </c>
      <c r="I117" s="32" t="s">
        <v>3</v>
      </c>
      <c r="J117" s="32" t="s">
        <v>3</v>
      </c>
      <c r="K117" s="32" t="s">
        <v>3</v>
      </c>
      <c r="L117" s="32" t="s">
        <v>3</v>
      </c>
      <c r="M117" s="32" t="s">
        <v>3</v>
      </c>
      <c r="N117" s="32" t="s">
        <v>3</v>
      </c>
      <c r="O117" s="32" t="s">
        <v>3</v>
      </c>
      <c r="P117" s="32" t="s">
        <v>3</v>
      </c>
      <c r="Q117" s="32" t="s">
        <v>3</v>
      </c>
      <c r="R117" s="32" t="s">
        <v>3</v>
      </c>
      <c r="S117" s="32" t="s">
        <v>3</v>
      </c>
      <c r="T117" s="32" t="s">
        <v>3</v>
      </c>
      <c r="U117" s="32" t="s">
        <v>3</v>
      </c>
      <c r="V117" s="32" t="s">
        <v>3</v>
      </c>
      <c r="W117" s="32" t="s">
        <v>3</v>
      </c>
      <c r="X117" s="32" t="s">
        <v>3</v>
      </c>
      <c r="Y117" s="32" t="s">
        <v>3</v>
      </c>
      <c r="Z117" s="32" t="s">
        <v>3</v>
      </c>
      <c r="AA117" s="32" t="s">
        <v>3</v>
      </c>
      <c r="AB117" s="32" t="s">
        <v>3</v>
      </c>
      <c r="AC117" s="32" t="s">
        <v>136</v>
      </c>
      <c r="AD117" s="32" t="s">
        <v>136</v>
      </c>
      <c r="AE117" s="32" t="s">
        <v>136</v>
      </c>
      <c r="AF117" s="32" t="s">
        <v>136</v>
      </c>
      <c r="AG117" s="32" t="s">
        <v>136</v>
      </c>
      <c r="AH117" s="32" t="s">
        <v>137</v>
      </c>
      <c r="AI117" s="33"/>
    </row>
    <row r="118" spans="1:35" x14ac:dyDescent="0.2">
      <c r="A118" t="s">
        <v>499</v>
      </c>
      <c r="B118" s="32" t="s">
        <v>134</v>
      </c>
      <c r="C118" s="34" t="s">
        <v>725</v>
      </c>
      <c r="D118"/>
      <c r="E118"/>
      <c r="F118" s="27" t="str">
        <f>IFERROR(VLOOKUP(A118,J34H!$A$4:$D$83,4,0),"-")</f>
        <v>-</v>
      </c>
      <c r="G118" s="32" t="s">
        <v>3</v>
      </c>
      <c r="H118" s="32" t="s">
        <v>3</v>
      </c>
      <c r="I118" s="32" t="s">
        <v>3</v>
      </c>
      <c r="J118" s="32" t="s">
        <v>3</v>
      </c>
      <c r="K118" s="32" t="s">
        <v>3</v>
      </c>
      <c r="L118" s="32" t="s">
        <v>3</v>
      </c>
      <c r="M118" s="32" t="s">
        <v>3</v>
      </c>
      <c r="N118" s="32" t="s">
        <v>3</v>
      </c>
      <c r="O118" s="32" t="s">
        <v>3</v>
      </c>
      <c r="P118" s="32" t="s">
        <v>3</v>
      </c>
      <c r="Q118" s="32" t="s">
        <v>3</v>
      </c>
      <c r="R118" s="32" t="s">
        <v>3</v>
      </c>
      <c r="S118" s="32" t="s">
        <v>3</v>
      </c>
      <c r="T118" s="32" t="s">
        <v>3</v>
      </c>
      <c r="U118" s="32" t="s">
        <v>3</v>
      </c>
      <c r="V118" s="32" t="s">
        <v>3</v>
      </c>
      <c r="W118" s="32" t="s">
        <v>3</v>
      </c>
      <c r="X118" s="32" t="s">
        <v>3</v>
      </c>
      <c r="Y118" s="32" t="s">
        <v>3</v>
      </c>
      <c r="Z118" s="32" t="s">
        <v>3</v>
      </c>
      <c r="AA118" s="32" t="s">
        <v>3</v>
      </c>
      <c r="AB118" s="32" t="s">
        <v>3</v>
      </c>
      <c r="AC118" s="32" t="s">
        <v>136</v>
      </c>
      <c r="AD118" s="32" t="s">
        <v>136</v>
      </c>
      <c r="AE118" s="32" t="s">
        <v>136</v>
      </c>
      <c r="AF118" s="32" t="s">
        <v>136</v>
      </c>
      <c r="AG118" s="32" t="s">
        <v>136</v>
      </c>
      <c r="AH118" s="32" t="s">
        <v>137</v>
      </c>
      <c r="AI118" s="33"/>
    </row>
    <row r="119" spans="1:35" ht="38.25" x14ac:dyDescent="0.2">
      <c r="A119" t="s">
        <v>501</v>
      </c>
      <c r="B119" s="32" t="s">
        <v>184</v>
      </c>
      <c r="C119" s="33" t="s">
        <v>726</v>
      </c>
      <c r="D119"/>
      <c r="E119"/>
      <c r="F119" s="27" t="str">
        <f>IFERROR(VLOOKUP(A119,J34H!$A$4:$D$83,4,0),"-")</f>
        <v>-</v>
      </c>
      <c r="G119" t="s">
        <v>56</v>
      </c>
      <c r="H119" t="s">
        <v>56</v>
      </c>
      <c r="I119" t="s">
        <v>56</v>
      </c>
      <c r="J119" t="s">
        <v>56</v>
      </c>
      <c r="K119" t="s">
        <v>56</v>
      </c>
      <c r="L119" t="s">
        <v>56</v>
      </c>
      <c r="M119" t="s">
        <v>56</v>
      </c>
      <c r="N119" s="32" t="s">
        <v>3</v>
      </c>
      <c r="O119" s="32" t="s">
        <v>3</v>
      </c>
      <c r="P119" s="32" t="s">
        <v>3</v>
      </c>
      <c r="Q119" t="s">
        <v>56</v>
      </c>
      <c r="R119" t="s">
        <v>56</v>
      </c>
      <c r="S119" t="s">
        <v>56</v>
      </c>
      <c r="T119" t="s">
        <v>56</v>
      </c>
      <c r="U119" s="32" t="s">
        <v>3</v>
      </c>
      <c r="V119" s="32" t="s">
        <v>3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s="32" t="s">
        <v>142</v>
      </c>
      <c r="AD119" s="32" t="s">
        <v>186</v>
      </c>
      <c r="AE119" s="32" t="s">
        <v>186</v>
      </c>
      <c r="AF119" s="32" t="s">
        <v>142</v>
      </c>
      <c r="AG119" s="32" t="s">
        <v>142</v>
      </c>
      <c r="AH119" s="32" t="s">
        <v>137</v>
      </c>
      <c r="AI119" s="33" t="s">
        <v>727</v>
      </c>
    </row>
    <row r="120" spans="1:35" x14ac:dyDescent="0.2">
      <c r="A120" t="s">
        <v>728</v>
      </c>
      <c r="B120" s="32" t="s">
        <v>134</v>
      </c>
      <c r="C120" s="34" t="s">
        <v>729</v>
      </c>
      <c r="D120"/>
      <c r="E120"/>
      <c r="F120" s="27" t="str">
        <f>IFERROR(VLOOKUP(A120,J34H!$A$4:$D$83,4,0),"-")</f>
        <v>-</v>
      </c>
      <c r="G120" s="32" t="s">
        <v>3</v>
      </c>
      <c r="H120" s="32" t="s">
        <v>3</v>
      </c>
      <c r="I120" s="32" t="s">
        <v>3</v>
      </c>
      <c r="J120" s="32" t="s">
        <v>3</v>
      </c>
      <c r="K120" s="32" t="s">
        <v>3</v>
      </c>
      <c r="L120" s="32" t="s">
        <v>3</v>
      </c>
      <c r="M120" s="32" t="s">
        <v>3</v>
      </c>
      <c r="N120" s="32" t="s">
        <v>3</v>
      </c>
      <c r="O120" s="32" t="s">
        <v>3</v>
      </c>
      <c r="P120" s="32" t="s">
        <v>3</v>
      </c>
      <c r="Q120" s="32" t="s">
        <v>3</v>
      </c>
      <c r="R120" s="32" t="s">
        <v>3</v>
      </c>
      <c r="S120" s="32" t="s">
        <v>3</v>
      </c>
      <c r="T120" s="32" t="s">
        <v>3</v>
      </c>
      <c r="U120" s="32" t="s">
        <v>3</v>
      </c>
      <c r="V120" s="32" t="s">
        <v>3</v>
      </c>
      <c r="W120" s="32" t="s">
        <v>3</v>
      </c>
      <c r="X120" s="32" t="s">
        <v>3</v>
      </c>
      <c r="Y120" s="32" t="s">
        <v>3</v>
      </c>
      <c r="Z120" s="32" t="s">
        <v>3</v>
      </c>
      <c r="AA120" s="32" t="s">
        <v>3</v>
      </c>
      <c r="AB120" s="32" t="s">
        <v>3</v>
      </c>
      <c r="AC120" s="32" t="s">
        <v>136</v>
      </c>
      <c r="AD120" s="32" t="s">
        <v>136</v>
      </c>
      <c r="AE120" s="32" t="s">
        <v>136</v>
      </c>
      <c r="AF120" s="32" t="s">
        <v>136</v>
      </c>
      <c r="AG120" s="32" t="s">
        <v>136</v>
      </c>
      <c r="AH120" s="32" t="s">
        <v>137</v>
      </c>
      <c r="AI120" s="33"/>
    </row>
    <row r="121" spans="1:35" x14ac:dyDescent="0.2">
      <c r="A121" t="s">
        <v>730</v>
      </c>
      <c r="B121" s="32" t="s">
        <v>184</v>
      </c>
      <c r="C121" s="33" t="s">
        <v>731</v>
      </c>
      <c r="D121"/>
      <c r="E121"/>
      <c r="F121" s="27" t="str">
        <f>IFERROR(VLOOKUP(A121,J34H!$A$4:$D$83,4,0),"-")</f>
        <v>-</v>
      </c>
      <c r="G121" s="32" t="s">
        <v>3</v>
      </c>
      <c r="H121" s="32" t="s">
        <v>3</v>
      </c>
      <c r="I121" s="32" t="s">
        <v>3</v>
      </c>
      <c r="J121" s="32" t="s">
        <v>3</v>
      </c>
      <c r="K121" s="32" t="s">
        <v>3</v>
      </c>
      <c r="L121" s="32" t="s">
        <v>3</v>
      </c>
      <c r="M121" s="32" t="s">
        <v>3</v>
      </c>
      <c r="N121" s="32" t="s">
        <v>3</v>
      </c>
      <c r="O121" s="32" t="s">
        <v>3</v>
      </c>
      <c r="P121" s="32" t="s">
        <v>3</v>
      </c>
      <c r="Q121" s="32" t="s">
        <v>3</v>
      </c>
      <c r="R121" s="32" t="s">
        <v>3</v>
      </c>
      <c r="S121" s="32" t="s">
        <v>3</v>
      </c>
      <c r="T121" s="32" t="s">
        <v>3</v>
      </c>
      <c r="U121" s="32" t="s">
        <v>3</v>
      </c>
      <c r="V121" s="32" t="s">
        <v>3</v>
      </c>
      <c r="W121" s="32" t="s">
        <v>3</v>
      </c>
      <c r="X121" s="32" t="s">
        <v>3</v>
      </c>
      <c r="Y121" s="32" t="s">
        <v>3</v>
      </c>
      <c r="Z121" s="32" t="s">
        <v>3</v>
      </c>
      <c r="AA121" s="32" t="s">
        <v>3</v>
      </c>
      <c r="AB121" s="32" t="s">
        <v>3</v>
      </c>
      <c r="AC121" s="32" t="s">
        <v>186</v>
      </c>
      <c r="AD121" s="32" t="s">
        <v>186</v>
      </c>
      <c r="AE121" s="32" t="s">
        <v>186</v>
      </c>
      <c r="AF121" s="32" t="s">
        <v>142</v>
      </c>
      <c r="AG121" s="32" t="s">
        <v>142</v>
      </c>
      <c r="AH121" s="32" t="s">
        <v>137</v>
      </c>
      <c r="AI121" s="33"/>
    </row>
    <row r="122" spans="1:35" x14ac:dyDescent="0.2">
      <c r="A122" t="s">
        <v>732</v>
      </c>
      <c r="B122" s="32" t="s">
        <v>134</v>
      </c>
      <c r="C122" s="34" t="s">
        <v>733</v>
      </c>
      <c r="D122"/>
      <c r="E122"/>
      <c r="F122" s="27" t="str">
        <f>IFERROR(VLOOKUP(A122,J34H!$A$4:$D$83,4,0),"-")</f>
        <v>-</v>
      </c>
      <c r="G122" s="32" t="s">
        <v>3</v>
      </c>
      <c r="H122" s="32" t="s">
        <v>3</v>
      </c>
      <c r="I122" s="32" t="s">
        <v>3</v>
      </c>
      <c r="J122" s="32" t="s">
        <v>3</v>
      </c>
      <c r="K122" s="32" t="s">
        <v>3</v>
      </c>
      <c r="L122" s="32" t="s">
        <v>3</v>
      </c>
      <c r="M122" s="32" t="s">
        <v>3</v>
      </c>
      <c r="N122" s="32" t="s">
        <v>3</v>
      </c>
      <c r="O122" s="32" t="s">
        <v>3</v>
      </c>
      <c r="P122" s="32" t="s">
        <v>3</v>
      </c>
      <c r="Q122" s="32" t="s">
        <v>3</v>
      </c>
      <c r="R122" s="32" t="s">
        <v>3</v>
      </c>
      <c r="S122" s="32" t="s">
        <v>3</v>
      </c>
      <c r="T122" s="32" t="s">
        <v>3</v>
      </c>
      <c r="U122" s="32" t="s">
        <v>3</v>
      </c>
      <c r="V122" s="32" t="s">
        <v>3</v>
      </c>
      <c r="W122" s="32" t="s">
        <v>3</v>
      </c>
      <c r="X122" s="32" t="s">
        <v>3</v>
      </c>
      <c r="Y122" s="32" t="s">
        <v>3</v>
      </c>
      <c r="Z122" s="32" t="s">
        <v>3</v>
      </c>
      <c r="AA122" s="32" t="s">
        <v>3</v>
      </c>
      <c r="AB122" s="32" t="s">
        <v>3</v>
      </c>
      <c r="AC122" s="32" t="s">
        <v>136</v>
      </c>
      <c r="AD122" s="32" t="s">
        <v>136</v>
      </c>
      <c r="AE122" s="32" t="s">
        <v>136</v>
      </c>
      <c r="AF122" s="32" t="s">
        <v>136</v>
      </c>
      <c r="AG122" s="32" t="s">
        <v>136</v>
      </c>
      <c r="AH122" s="32" t="s">
        <v>137</v>
      </c>
      <c r="AI122" s="33"/>
    </row>
    <row r="123" spans="1:35" ht="102" x14ac:dyDescent="0.2">
      <c r="A123" t="s">
        <v>734</v>
      </c>
      <c r="B123" s="32" t="s">
        <v>184</v>
      </c>
      <c r="C123" s="33" t="s">
        <v>735</v>
      </c>
      <c r="D123" s="32" t="s">
        <v>3</v>
      </c>
      <c r="E123" s="32" t="s">
        <v>3</v>
      </c>
      <c r="F123" s="27" t="str">
        <f>IFERROR(VLOOKUP(A123,J34H!$A$4:$D$83,4,0),"-")</f>
        <v>-</v>
      </c>
      <c r="G123" t="s">
        <v>56</v>
      </c>
      <c r="H123" t="s">
        <v>56</v>
      </c>
      <c r="I123" s="32" t="s">
        <v>3</v>
      </c>
      <c r="J123" s="32" t="s">
        <v>3</v>
      </c>
      <c r="K123" s="32" t="s">
        <v>3</v>
      </c>
      <c r="L123" t="s">
        <v>56</v>
      </c>
      <c r="M123" t="s">
        <v>56</v>
      </c>
      <c r="N123" s="32" t="s">
        <v>3</v>
      </c>
      <c r="O123" t="s">
        <v>56</v>
      </c>
      <c r="P123" t="s">
        <v>56</v>
      </c>
      <c r="Q123" s="32" t="s">
        <v>3</v>
      </c>
      <c r="R123" s="32" t="s">
        <v>3</v>
      </c>
      <c r="S123" s="32" t="s">
        <v>3</v>
      </c>
      <c r="T123" s="32" t="s">
        <v>3</v>
      </c>
      <c r="U123" t="s">
        <v>56</v>
      </c>
      <c r="V123" t="s">
        <v>56</v>
      </c>
      <c r="W123" s="32" t="s">
        <v>3</v>
      </c>
      <c r="X123" s="32" t="s">
        <v>3</v>
      </c>
      <c r="Y123" s="32" t="s">
        <v>3</v>
      </c>
      <c r="Z123" t="s">
        <v>56</v>
      </c>
      <c r="AA123" t="s">
        <v>56</v>
      </c>
      <c r="AB123" s="35" t="s">
        <v>736</v>
      </c>
      <c r="AC123" s="32" t="s">
        <v>186</v>
      </c>
      <c r="AD123" s="32" t="s">
        <v>186</v>
      </c>
      <c r="AE123" s="32" t="s">
        <v>186</v>
      </c>
      <c r="AF123" s="32" t="s">
        <v>142</v>
      </c>
      <c r="AG123" s="32" t="s">
        <v>142</v>
      </c>
      <c r="AH123" s="32" t="s">
        <v>137</v>
      </c>
      <c r="AI123" s="33" t="s">
        <v>222</v>
      </c>
    </row>
    <row r="124" spans="1:35" x14ac:dyDescent="0.2">
      <c r="A124" t="s">
        <v>504</v>
      </c>
      <c r="B124" s="32" t="s">
        <v>134</v>
      </c>
      <c r="C124" s="34" t="s">
        <v>737</v>
      </c>
      <c r="D124"/>
      <c r="E124"/>
      <c r="F124" s="27" t="str">
        <f>IFERROR(VLOOKUP(A124,J34H!$A$4:$D$83,4,0),"-")</f>
        <v>-</v>
      </c>
      <c r="G124" s="32" t="s">
        <v>3</v>
      </c>
      <c r="H124" s="32" t="s">
        <v>3</v>
      </c>
      <c r="I124" s="32" t="s">
        <v>3</v>
      </c>
      <c r="J124" s="32" t="s">
        <v>3</v>
      </c>
      <c r="K124" s="32" t="s">
        <v>3</v>
      </c>
      <c r="L124" s="32" t="s">
        <v>3</v>
      </c>
      <c r="M124" s="32" t="s">
        <v>3</v>
      </c>
      <c r="N124" s="32" t="s">
        <v>3</v>
      </c>
      <c r="O124" s="32" t="s">
        <v>3</v>
      </c>
      <c r="P124" s="32" t="s">
        <v>3</v>
      </c>
      <c r="Q124" s="32" t="s">
        <v>3</v>
      </c>
      <c r="R124" s="32" t="s">
        <v>3</v>
      </c>
      <c r="S124" s="32" t="s">
        <v>3</v>
      </c>
      <c r="T124" s="32" t="s">
        <v>3</v>
      </c>
      <c r="U124" s="32" t="s">
        <v>3</v>
      </c>
      <c r="V124" s="32" t="s">
        <v>3</v>
      </c>
      <c r="W124" s="32" t="s">
        <v>3</v>
      </c>
      <c r="X124" s="32" t="s">
        <v>3</v>
      </c>
      <c r="Y124" s="32" t="s">
        <v>3</v>
      </c>
      <c r="Z124" s="32" t="s">
        <v>3</v>
      </c>
      <c r="AA124" s="32" t="s">
        <v>3</v>
      </c>
      <c r="AB124" s="32" t="s">
        <v>3</v>
      </c>
      <c r="AC124" s="32" t="s">
        <v>136</v>
      </c>
      <c r="AD124" s="32" t="s">
        <v>136</v>
      </c>
      <c r="AE124" s="32" t="s">
        <v>136</v>
      </c>
      <c r="AF124" s="32" t="s">
        <v>136</v>
      </c>
      <c r="AG124" s="32" t="s">
        <v>136</v>
      </c>
      <c r="AH124" s="32" t="s">
        <v>137</v>
      </c>
      <c r="AI124" s="33"/>
    </row>
    <row r="125" spans="1:35" x14ac:dyDescent="0.2">
      <c r="A125" t="s">
        <v>506</v>
      </c>
      <c r="B125" s="32" t="s">
        <v>134</v>
      </c>
      <c r="C125" s="34" t="s">
        <v>738</v>
      </c>
      <c r="D125"/>
      <c r="E125"/>
      <c r="F125" s="27" t="str">
        <f>IFERROR(VLOOKUP(A125,J34H!$A$4:$D$83,4,0),"-")</f>
        <v>-</v>
      </c>
      <c r="G125" s="32" t="s">
        <v>3</v>
      </c>
      <c r="H125" s="32" t="s">
        <v>3</v>
      </c>
      <c r="I125" s="32" t="s">
        <v>3</v>
      </c>
      <c r="J125" s="32" t="s">
        <v>3</v>
      </c>
      <c r="K125" s="32" t="s">
        <v>3</v>
      </c>
      <c r="L125" s="32" t="s">
        <v>3</v>
      </c>
      <c r="M125" s="32" t="s">
        <v>3</v>
      </c>
      <c r="N125" s="32" t="s">
        <v>3</v>
      </c>
      <c r="O125" s="32" t="s">
        <v>3</v>
      </c>
      <c r="P125" s="32" t="s">
        <v>3</v>
      </c>
      <c r="Q125" s="32" t="s">
        <v>3</v>
      </c>
      <c r="R125" s="32" t="s">
        <v>3</v>
      </c>
      <c r="S125" s="32" t="s">
        <v>3</v>
      </c>
      <c r="T125" s="32" t="s">
        <v>3</v>
      </c>
      <c r="U125" s="32" t="s">
        <v>3</v>
      </c>
      <c r="V125" s="32" t="s">
        <v>3</v>
      </c>
      <c r="W125" s="32" t="s">
        <v>3</v>
      </c>
      <c r="X125" s="32" t="s">
        <v>3</v>
      </c>
      <c r="Y125" s="32" t="s">
        <v>3</v>
      </c>
      <c r="Z125" s="32" t="s">
        <v>3</v>
      </c>
      <c r="AA125" s="32" t="s">
        <v>3</v>
      </c>
      <c r="AB125" s="32" t="s">
        <v>3</v>
      </c>
      <c r="AC125" s="32" t="s">
        <v>136</v>
      </c>
      <c r="AD125" s="32" t="s">
        <v>136</v>
      </c>
      <c r="AE125" s="32" t="s">
        <v>136</v>
      </c>
      <c r="AF125" s="32" t="s">
        <v>136</v>
      </c>
      <c r="AG125" s="32" t="s">
        <v>136</v>
      </c>
      <c r="AH125" s="32" t="s">
        <v>137</v>
      </c>
      <c r="AI125" s="33"/>
    </row>
    <row r="126" spans="1:35" x14ac:dyDescent="0.2">
      <c r="A126" t="s">
        <v>508</v>
      </c>
      <c r="B126" s="32" t="s">
        <v>184</v>
      </c>
      <c r="C126" s="33" t="s">
        <v>739</v>
      </c>
      <c r="D126" t="s">
        <v>510</v>
      </c>
      <c r="E126" t="s">
        <v>96</v>
      </c>
      <c r="F126" s="27" t="str">
        <f>IFERROR(VLOOKUP(A126,J34H!$A$4:$D$83,4,0),"-")</f>
        <v>-</v>
      </c>
      <c r="G126" s="32" t="s">
        <v>3</v>
      </c>
      <c r="H126" s="32" t="s">
        <v>3</v>
      </c>
      <c r="I126" s="32" t="s">
        <v>3</v>
      </c>
      <c r="J126" s="32" t="s">
        <v>3</v>
      </c>
      <c r="K126" s="32" t="s">
        <v>3</v>
      </c>
      <c r="L126" s="32" t="s">
        <v>3</v>
      </c>
      <c r="M126" s="32" t="s">
        <v>3</v>
      </c>
      <c r="N126" s="32" t="s">
        <v>3</v>
      </c>
      <c r="O126" s="32" t="s">
        <v>3</v>
      </c>
      <c r="P126" s="32" t="s">
        <v>3</v>
      </c>
      <c r="Q126" s="32" t="s">
        <v>3</v>
      </c>
      <c r="R126" s="32" t="s">
        <v>3</v>
      </c>
      <c r="S126" s="32" t="s">
        <v>3</v>
      </c>
      <c r="T126" s="32" t="s">
        <v>3</v>
      </c>
      <c r="U126" s="32" t="s">
        <v>3</v>
      </c>
      <c r="V126" s="32" t="s">
        <v>3</v>
      </c>
      <c r="W126" s="32" t="s">
        <v>3</v>
      </c>
      <c r="X126" s="32" t="s">
        <v>3</v>
      </c>
      <c r="Y126" s="32" t="s">
        <v>3</v>
      </c>
      <c r="Z126" s="32" t="s">
        <v>3</v>
      </c>
      <c r="AA126" s="32" t="s">
        <v>3</v>
      </c>
      <c r="AB126" s="32" t="s">
        <v>3</v>
      </c>
      <c r="AC126" s="32" t="s">
        <v>137</v>
      </c>
      <c r="AD126" s="32" t="s">
        <v>137</v>
      </c>
      <c r="AE126" s="32" t="s">
        <v>137</v>
      </c>
      <c r="AF126" s="32" t="s">
        <v>137</v>
      </c>
      <c r="AG126" s="32" t="s">
        <v>137</v>
      </c>
      <c r="AH126" s="32" t="s">
        <v>137</v>
      </c>
      <c r="AI126" s="33"/>
    </row>
    <row r="127" spans="1:35" ht="25.5" x14ac:dyDescent="0.2">
      <c r="A127" t="s">
        <v>511</v>
      </c>
      <c r="B127" s="32" t="s">
        <v>184</v>
      </c>
      <c r="C127" s="33" t="s">
        <v>740</v>
      </c>
      <c r="D127" t="s">
        <v>513</v>
      </c>
      <c r="E127" t="s">
        <v>53</v>
      </c>
      <c r="F127" s="27" t="str">
        <f>IFERROR(VLOOKUP(A127,J34H!$A$4:$D$83,4,0),"-")</f>
        <v>VehDynamicSensor</v>
      </c>
      <c r="G127" t="s">
        <v>56</v>
      </c>
      <c r="H127" t="s">
        <v>56</v>
      </c>
      <c r="I127" t="s">
        <v>56</v>
      </c>
      <c r="J127" t="s">
        <v>56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s="32" t="s">
        <v>186</v>
      </c>
      <c r="AD127" s="32" t="s">
        <v>186</v>
      </c>
      <c r="AE127" s="32" t="s">
        <v>186</v>
      </c>
      <c r="AF127" s="32" t="s">
        <v>142</v>
      </c>
      <c r="AG127" s="32" t="s">
        <v>142</v>
      </c>
      <c r="AH127" s="32" t="s">
        <v>137</v>
      </c>
      <c r="AI127" s="33"/>
    </row>
    <row r="128" spans="1:35" ht="25.5" x14ac:dyDescent="0.2">
      <c r="A128" t="s">
        <v>514</v>
      </c>
      <c r="B128" s="32" t="s">
        <v>184</v>
      </c>
      <c r="C128" s="33" t="s">
        <v>741</v>
      </c>
      <c r="D128" t="s">
        <v>513</v>
      </c>
      <c r="E128" t="s">
        <v>45</v>
      </c>
      <c r="F128" s="27" t="str">
        <f>IFERROR(VLOOKUP(A128,J34H!$A$4:$D$83,4,0),"-")</f>
        <v>COMess340and33E</v>
      </c>
      <c r="G128" t="s">
        <v>56</v>
      </c>
      <c r="H128" t="s">
        <v>56</v>
      </c>
      <c r="I128" t="s">
        <v>56</v>
      </c>
      <c r="J128" t="s">
        <v>56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s="32" t="s">
        <v>141</v>
      </c>
      <c r="AD128" s="32" t="s">
        <v>186</v>
      </c>
      <c r="AE128" s="32" t="s">
        <v>141</v>
      </c>
      <c r="AF128" s="32" t="s">
        <v>142</v>
      </c>
      <c r="AG128" s="32" t="s">
        <v>142</v>
      </c>
      <c r="AH128" s="32" t="s">
        <v>137</v>
      </c>
      <c r="AI128" s="33"/>
    </row>
    <row r="129" spans="1:35" ht="140.25" x14ac:dyDescent="0.2">
      <c r="A129" t="s">
        <v>516</v>
      </c>
      <c r="B129" s="32" t="s">
        <v>184</v>
      </c>
      <c r="C129" s="33" t="s">
        <v>742</v>
      </c>
      <c r="D129"/>
      <c r="E129" t="s">
        <v>36</v>
      </c>
      <c r="F129" s="27" t="str">
        <f>IFERROR(VLOOKUP(A129,J34H!$A$4:$D$83,4,0),"-")</f>
        <v>ActiveSafety</v>
      </c>
      <c r="G129" s="32" t="s">
        <v>3</v>
      </c>
      <c r="H129" s="32" t="s">
        <v>3</v>
      </c>
      <c r="I129" s="32" t="s">
        <v>3</v>
      </c>
      <c r="J129" s="32" t="s">
        <v>3</v>
      </c>
      <c r="K129" s="32" t="s">
        <v>3</v>
      </c>
      <c r="L129" s="32" t="s">
        <v>3</v>
      </c>
      <c r="M129" s="32" t="s">
        <v>3</v>
      </c>
      <c r="N129" t="s">
        <v>56</v>
      </c>
      <c r="O129" t="s">
        <v>56</v>
      </c>
      <c r="P129" t="s">
        <v>56</v>
      </c>
      <c r="Q129" s="32" t="s">
        <v>3</v>
      </c>
      <c r="R129" s="32" t="s">
        <v>3</v>
      </c>
      <c r="S129" s="32" t="s">
        <v>3</v>
      </c>
      <c r="T129" s="32" t="s">
        <v>3</v>
      </c>
      <c r="U129" s="32" t="s">
        <v>3</v>
      </c>
      <c r="V129" s="32" t="s">
        <v>3</v>
      </c>
      <c r="W129" s="32" t="s">
        <v>3</v>
      </c>
      <c r="X129" s="32" t="s">
        <v>3</v>
      </c>
      <c r="Y129" s="32" t="s">
        <v>3</v>
      </c>
      <c r="Z129" s="32" t="s">
        <v>3</v>
      </c>
      <c r="AA129" s="32" t="s">
        <v>3</v>
      </c>
      <c r="AB129" s="32" t="s">
        <v>3</v>
      </c>
      <c r="AC129" s="32" t="s">
        <v>141</v>
      </c>
      <c r="AD129" s="32" t="s">
        <v>141</v>
      </c>
      <c r="AE129" s="32" t="s">
        <v>141</v>
      </c>
      <c r="AF129" s="32" t="s">
        <v>142</v>
      </c>
      <c r="AG129" s="32" t="s">
        <v>142</v>
      </c>
      <c r="AH129" s="32" t="s">
        <v>137</v>
      </c>
      <c r="AI129" s="33" t="s">
        <v>518</v>
      </c>
    </row>
    <row r="130" spans="1:35" ht="102" x14ac:dyDescent="0.2">
      <c r="A130" t="s">
        <v>519</v>
      </c>
      <c r="B130" s="32" t="s">
        <v>184</v>
      </c>
      <c r="C130" s="33" t="s">
        <v>743</v>
      </c>
      <c r="D130"/>
      <c r="E130"/>
      <c r="F130" s="27" t="str">
        <f>IFERROR(VLOOKUP(A130,J34H!$A$4:$D$83,4,0),"-")</f>
        <v>-</v>
      </c>
      <c r="G130" t="s">
        <v>56</v>
      </c>
      <c r="H130" t="s">
        <v>56</v>
      </c>
      <c r="I130" s="32" t="s">
        <v>3</v>
      </c>
      <c r="J130" s="32" t="s">
        <v>3</v>
      </c>
      <c r="K130" s="32" t="s">
        <v>3</v>
      </c>
      <c r="L130" t="s">
        <v>56</v>
      </c>
      <c r="M130" t="s">
        <v>56</v>
      </c>
      <c r="N130" s="32" t="s">
        <v>3</v>
      </c>
      <c r="O130" t="s">
        <v>56</v>
      </c>
      <c r="P130" t="s">
        <v>56</v>
      </c>
      <c r="Q130" t="s">
        <v>56</v>
      </c>
      <c r="R130" s="32" t="s">
        <v>3</v>
      </c>
      <c r="S130" s="32" t="s">
        <v>3</v>
      </c>
      <c r="T130" t="s">
        <v>56</v>
      </c>
      <c r="U130" t="s">
        <v>56</v>
      </c>
      <c r="V130" t="s">
        <v>56</v>
      </c>
      <c r="W130" s="32" t="s">
        <v>3</v>
      </c>
      <c r="X130" s="32" t="s">
        <v>3</v>
      </c>
      <c r="Y130" t="s">
        <v>56</v>
      </c>
      <c r="Z130" t="s">
        <v>56</v>
      </c>
      <c r="AA130" t="s">
        <v>56</v>
      </c>
      <c r="AB130" s="32" t="s">
        <v>3</v>
      </c>
      <c r="AC130" s="32" t="s">
        <v>141</v>
      </c>
      <c r="AD130" s="32" t="s">
        <v>186</v>
      </c>
      <c r="AE130" s="32" t="s">
        <v>141</v>
      </c>
      <c r="AF130" s="32" t="s">
        <v>141</v>
      </c>
      <c r="AG130" s="32" t="s">
        <v>141</v>
      </c>
      <c r="AH130" s="32" t="s">
        <v>137</v>
      </c>
      <c r="AI130" s="33" t="s">
        <v>521</v>
      </c>
    </row>
    <row r="131" spans="1:35" ht="102" x14ac:dyDescent="0.2">
      <c r="A131" t="s">
        <v>522</v>
      </c>
      <c r="B131" s="32" t="s">
        <v>184</v>
      </c>
      <c r="C131" s="33" t="s">
        <v>744</v>
      </c>
      <c r="D131"/>
      <c r="E131" t="s">
        <v>89</v>
      </c>
      <c r="F131" s="27" t="str">
        <f>IFERROR(VLOOKUP(A131,J34H!$A$4:$D$83,4,0),"-")</f>
        <v>StaticRollover</v>
      </c>
      <c r="G131" s="32" t="s">
        <v>3</v>
      </c>
      <c r="H131" s="32" t="s">
        <v>3</v>
      </c>
      <c r="I131" s="32" t="s">
        <v>3</v>
      </c>
      <c r="J131" s="32" t="s">
        <v>3</v>
      </c>
      <c r="K131" s="32" t="s">
        <v>3</v>
      </c>
      <c r="L131" s="32" t="s">
        <v>3</v>
      </c>
      <c r="M131" s="32" t="s">
        <v>3</v>
      </c>
      <c r="N131" s="32" t="s">
        <v>3</v>
      </c>
      <c r="O131" s="32" t="s">
        <v>3</v>
      </c>
      <c r="P131" s="32" t="s">
        <v>3</v>
      </c>
      <c r="Q131" s="32" t="s">
        <v>3</v>
      </c>
      <c r="R131" s="32" t="s">
        <v>3</v>
      </c>
      <c r="S131" s="32" t="s">
        <v>3</v>
      </c>
      <c r="T131" t="s">
        <v>56</v>
      </c>
      <c r="U131" s="32" t="s">
        <v>3</v>
      </c>
      <c r="V131" s="32" t="s">
        <v>3</v>
      </c>
      <c r="W131" s="32" t="s">
        <v>3</v>
      </c>
      <c r="X131" s="32" t="s">
        <v>3</v>
      </c>
      <c r="Y131" t="s">
        <v>56</v>
      </c>
      <c r="Z131" s="32" t="s">
        <v>3</v>
      </c>
      <c r="AA131" s="32" t="s">
        <v>3</v>
      </c>
      <c r="AB131" s="32" t="s">
        <v>3</v>
      </c>
      <c r="AC131" s="32" t="s">
        <v>186</v>
      </c>
      <c r="AD131" s="32" t="s">
        <v>186</v>
      </c>
      <c r="AE131" s="32" t="s">
        <v>141</v>
      </c>
      <c r="AF131" s="32" t="s">
        <v>142</v>
      </c>
      <c r="AG131" s="32" t="s">
        <v>142</v>
      </c>
      <c r="AH131" s="32" t="s">
        <v>137</v>
      </c>
      <c r="AI131" s="33" t="s">
        <v>524</v>
      </c>
    </row>
    <row r="132" spans="1:35" ht="38.25" x14ac:dyDescent="0.2">
      <c r="A132" t="s">
        <v>525</v>
      </c>
      <c r="B132" s="32" t="s">
        <v>184</v>
      </c>
      <c r="C132" s="33" t="s">
        <v>745</v>
      </c>
      <c r="D132"/>
      <c r="E132"/>
      <c r="F132" s="27" t="str">
        <f>IFERROR(VLOOKUP(A132,J34H!$A$4:$D$83,4,0),"-")</f>
        <v>-</v>
      </c>
      <c r="G132" t="s">
        <v>56</v>
      </c>
      <c r="H132" t="s">
        <v>56</v>
      </c>
      <c r="I132" t="s">
        <v>56</v>
      </c>
      <c r="J132" t="s">
        <v>746</v>
      </c>
      <c r="K132" s="33" t="s">
        <v>747</v>
      </c>
      <c r="L132" s="33" t="s">
        <v>747</v>
      </c>
      <c r="M132" s="33" t="s">
        <v>747</v>
      </c>
      <c r="N132" s="33" t="s">
        <v>747</v>
      </c>
      <c r="O132" s="33" t="s">
        <v>747</v>
      </c>
      <c r="P132" s="33" t="s">
        <v>747</v>
      </c>
      <c r="Q132" t="s">
        <v>748</v>
      </c>
      <c r="R132" t="s">
        <v>748</v>
      </c>
      <c r="S132" t="s">
        <v>748</v>
      </c>
      <c r="T132" t="s">
        <v>748</v>
      </c>
      <c r="U132" t="s">
        <v>748</v>
      </c>
      <c r="V132" t="s">
        <v>748</v>
      </c>
      <c r="W132" t="s">
        <v>748</v>
      </c>
      <c r="X132" t="s">
        <v>748</v>
      </c>
      <c r="Y132" t="s">
        <v>748</v>
      </c>
      <c r="Z132" t="s">
        <v>748</v>
      </c>
      <c r="AA132" t="s">
        <v>748</v>
      </c>
      <c r="AB132" t="s">
        <v>748</v>
      </c>
      <c r="AC132" s="32" t="s">
        <v>141</v>
      </c>
      <c r="AD132" s="32" t="s">
        <v>141</v>
      </c>
      <c r="AE132" s="32" t="s">
        <v>141</v>
      </c>
      <c r="AF132" s="32" t="s">
        <v>142</v>
      </c>
      <c r="AG132" s="32" t="s">
        <v>142</v>
      </c>
      <c r="AH132" s="32" t="s">
        <v>137</v>
      </c>
      <c r="AI132" s="33"/>
    </row>
    <row r="133" spans="1:35" x14ac:dyDescent="0.2">
      <c r="A133" t="s">
        <v>527</v>
      </c>
      <c r="B133" s="32" t="s">
        <v>134</v>
      </c>
      <c r="C133" s="34" t="s">
        <v>749</v>
      </c>
      <c r="D133"/>
      <c r="E133"/>
      <c r="F133" s="27" t="str">
        <f>IFERROR(VLOOKUP(A133,J34H!$A$4:$D$83,4,0),"-")</f>
        <v>-</v>
      </c>
      <c r="G133" s="32" t="s">
        <v>3</v>
      </c>
      <c r="H133" s="32" t="s">
        <v>3</v>
      </c>
      <c r="I133" s="32" t="s">
        <v>3</v>
      </c>
      <c r="J133" s="32" t="s">
        <v>3</v>
      </c>
      <c r="K133" s="32" t="s">
        <v>3</v>
      </c>
      <c r="L133" s="32" t="s">
        <v>3</v>
      </c>
      <c r="M133" s="32" t="s">
        <v>3</v>
      </c>
      <c r="N133" s="32" t="s">
        <v>3</v>
      </c>
      <c r="O133" s="32" t="s">
        <v>3</v>
      </c>
      <c r="P133" s="32" t="s">
        <v>3</v>
      </c>
      <c r="Q133" s="32" t="s">
        <v>3</v>
      </c>
      <c r="R133" s="32" t="s">
        <v>3</v>
      </c>
      <c r="S133" s="32" t="s">
        <v>3</v>
      </c>
      <c r="T133" s="32" t="s">
        <v>3</v>
      </c>
      <c r="U133" s="32" t="s">
        <v>3</v>
      </c>
      <c r="V133" s="32" t="s">
        <v>3</v>
      </c>
      <c r="W133" s="32" t="s">
        <v>3</v>
      </c>
      <c r="X133" s="32" t="s">
        <v>3</v>
      </c>
      <c r="Y133" s="32" t="s">
        <v>3</v>
      </c>
      <c r="Z133" s="32" t="s">
        <v>3</v>
      </c>
      <c r="AA133" s="32" t="s">
        <v>3</v>
      </c>
      <c r="AB133" s="32" t="s">
        <v>3</v>
      </c>
      <c r="AC133" s="32" t="s">
        <v>136</v>
      </c>
      <c r="AD133" s="32" t="s">
        <v>136</v>
      </c>
      <c r="AE133" s="32" t="s">
        <v>136</v>
      </c>
      <c r="AF133" s="32" t="s">
        <v>136</v>
      </c>
      <c r="AG133" s="32" t="s">
        <v>136</v>
      </c>
      <c r="AH133" s="32" t="s">
        <v>137</v>
      </c>
      <c r="AI133" s="33"/>
    </row>
    <row r="134" spans="1:35" x14ac:dyDescent="0.2">
      <c r="A134" t="s">
        <v>529</v>
      </c>
      <c r="B134" s="32" t="s">
        <v>184</v>
      </c>
      <c r="C134" s="33" t="s">
        <v>750</v>
      </c>
      <c r="D134" t="s">
        <v>97</v>
      </c>
      <c r="E134" t="s">
        <v>97</v>
      </c>
      <c r="F134" s="27" t="str">
        <f>IFERROR(VLOOKUP(A134,J34H!$A$4:$D$83,4,0),"-")</f>
        <v>-</v>
      </c>
      <c r="G134" t="s">
        <v>56</v>
      </c>
      <c r="H134" t="s">
        <v>56</v>
      </c>
      <c r="I134" t="s">
        <v>56</v>
      </c>
      <c r="J134" t="s">
        <v>56</v>
      </c>
      <c r="K134" t="s">
        <v>56</v>
      </c>
      <c r="L134" s="32" t="s">
        <v>3</v>
      </c>
      <c r="M134" t="s">
        <v>56</v>
      </c>
      <c r="N134" s="32" t="s">
        <v>3</v>
      </c>
      <c r="O134" s="32" t="s">
        <v>3</v>
      </c>
      <c r="P134" t="s">
        <v>56</v>
      </c>
      <c r="Q134" t="s">
        <v>56</v>
      </c>
      <c r="R134" s="32" t="s">
        <v>3</v>
      </c>
      <c r="S134" t="s">
        <v>56</v>
      </c>
      <c r="T134" t="s">
        <v>56</v>
      </c>
      <c r="U134" s="32" t="s">
        <v>3</v>
      </c>
      <c r="V134" t="s">
        <v>56</v>
      </c>
      <c r="W134" s="32" t="s">
        <v>3</v>
      </c>
      <c r="X134" t="s">
        <v>56</v>
      </c>
      <c r="Y134" t="s">
        <v>56</v>
      </c>
      <c r="Z134" s="32" t="s">
        <v>3</v>
      </c>
      <c r="AA134" t="s">
        <v>56</v>
      </c>
      <c r="AB134" s="32" t="s">
        <v>3</v>
      </c>
      <c r="AC134" s="32" t="s">
        <v>141</v>
      </c>
      <c r="AD134" s="32" t="s">
        <v>186</v>
      </c>
      <c r="AE134" s="32" t="s">
        <v>141</v>
      </c>
      <c r="AF134" s="32" t="s">
        <v>142</v>
      </c>
      <c r="AG134" s="32" t="s">
        <v>142</v>
      </c>
      <c r="AH134" s="32" t="s">
        <v>137</v>
      </c>
      <c r="AI134" s="33"/>
    </row>
    <row r="135" spans="1:35" x14ac:dyDescent="0.2">
      <c r="A135" t="s">
        <v>531</v>
      </c>
      <c r="B135" s="32" t="s">
        <v>184</v>
      </c>
      <c r="C135" s="33" t="s">
        <v>751</v>
      </c>
      <c r="D135" t="s">
        <v>98</v>
      </c>
      <c r="E135" t="s">
        <v>4</v>
      </c>
      <c r="F135" s="27" t="str">
        <f>IFERROR(VLOOKUP(A135,J34H!$A$4:$D$83,4,0),"-")</f>
        <v>IsRightHandDriver</v>
      </c>
      <c r="G135" s="32" t="s">
        <v>3</v>
      </c>
      <c r="H135" s="32" t="s">
        <v>3</v>
      </c>
      <c r="I135" s="32" t="s">
        <v>3</v>
      </c>
      <c r="J135" s="32" t="s">
        <v>3</v>
      </c>
      <c r="K135" s="32" t="s">
        <v>3</v>
      </c>
      <c r="L135" t="s">
        <v>56</v>
      </c>
      <c r="M135" s="32" t="s">
        <v>3</v>
      </c>
      <c r="N135" t="s">
        <v>56</v>
      </c>
      <c r="O135" t="s">
        <v>56</v>
      </c>
      <c r="P135" s="32" t="s">
        <v>3</v>
      </c>
      <c r="Q135" s="32" t="s">
        <v>3</v>
      </c>
      <c r="R135" t="s">
        <v>56</v>
      </c>
      <c r="S135" s="32" t="s">
        <v>3</v>
      </c>
      <c r="T135" s="32" t="s">
        <v>3</v>
      </c>
      <c r="U135" t="s">
        <v>56</v>
      </c>
      <c r="V135" s="32" t="s">
        <v>3</v>
      </c>
      <c r="W135" t="s">
        <v>56</v>
      </c>
      <c r="X135" s="32" t="s">
        <v>3</v>
      </c>
      <c r="Y135" s="32" t="s">
        <v>3</v>
      </c>
      <c r="Z135" t="s">
        <v>56</v>
      </c>
      <c r="AA135" s="32" t="s">
        <v>3</v>
      </c>
      <c r="AB135" t="s">
        <v>56</v>
      </c>
      <c r="AC135" s="32" t="s">
        <v>141</v>
      </c>
      <c r="AD135" s="32" t="s">
        <v>186</v>
      </c>
      <c r="AE135" s="32" t="s">
        <v>141</v>
      </c>
      <c r="AF135" s="32" t="s">
        <v>142</v>
      </c>
      <c r="AG135" s="32" t="s">
        <v>142</v>
      </c>
      <c r="AH135" s="32" t="s">
        <v>137</v>
      </c>
      <c r="AI135" s="33"/>
    </row>
    <row r="136" spans="1:35" x14ac:dyDescent="0.2">
      <c r="A136" t="s">
        <v>533</v>
      </c>
      <c r="B136" s="32" t="s">
        <v>134</v>
      </c>
      <c r="C136" s="34" t="s">
        <v>752</v>
      </c>
      <c r="D136"/>
      <c r="E136"/>
      <c r="F136" s="27" t="str">
        <f>IFERROR(VLOOKUP(A136,J34H!$A$4:$D$83,4,0),"-")</f>
        <v>-</v>
      </c>
      <c r="G136" s="32" t="s">
        <v>3</v>
      </c>
      <c r="H136" s="32" t="s">
        <v>3</v>
      </c>
      <c r="I136" s="32" t="s">
        <v>3</v>
      </c>
      <c r="J136" s="32" t="s">
        <v>3</v>
      </c>
      <c r="K136" s="32" t="s">
        <v>3</v>
      </c>
      <c r="L136" s="32" t="s">
        <v>3</v>
      </c>
      <c r="M136" s="32" t="s">
        <v>3</v>
      </c>
      <c r="N136" s="32" t="s">
        <v>3</v>
      </c>
      <c r="O136" s="32" t="s">
        <v>3</v>
      </c>
      <c r="P136" s="32" t="s">
        <v>3</v>
      </c>
      <c r="Q136" s="32" t="s">
        <v>3</v>
      </c>
      <c r="R136" s="32" t="s">
        <v>3</v>
      </c>
      <c r="S136" s="32" t="s">
        <v>3</v>
      </c>
      <c r="T136" s="32" t="s">
        <v>3</v>
      </c>
      <c r="U136" s="32" t="s">
        <v>3</v>
      </c>
      <c r="V136" s="32" t="s">
        <v>3</v>
      </c>
      <c r="W136" s="32" t="s">
        <v>3</v>
      </c>
      <c r="X136" s="32" t="s">
        <v>3</v>
      </c>
      <c r="Y136" s="32" t="s">
        <v>3</v>
      </c>
      <c r="Z136" s="32" t="s">
        <v>3</v>
      </c>
      <c r="AA136" s="32" t="s">
        <v>3</v>
      </c>
      <c r="AB136" s="32" t="s">
        <v>3</v>
      </c>
      <c r="AC136" s="32" t="s">
        <v>136</v>
      </c>
      <c r="AD136" s="32" t="s">
        <v>136</v>
      </c>
      <c r="AE136" s="32" t="s">
        <v>136</v>
      </c>
      <c r="AF136" s="32" t="s">
        <v>136</v>
      </c>
      <c r="AG136" s="32" t="s">
        <v>136</v>
      </c>
      <c r="AH136" s="32" t="s">
        <v>137</v>
      </c>
      <c r="AI136" s="33"/>
    </row>
    <row r="137" spans="1:35" ht="102" x14ac:dyDescent="0.2">
      <c r="A137" t="s">
        <v>535</v>
      </c>
      <c r="B137" s="32" t="s">
        <v>184</v>
      </c>
      <c r="C137" s="33" t="s">
        <v>753</v>
      </c>
      <c r="D137" s="32" t="s">
        <v>3</v>
      </c>
      <c r="E137" s="32" t="s">
        <v>78</v>
      </c>
      <c r="F137" s="27" t="str">
        <f>IFERROR(VLOOKUP(A137,J34H!$A$4:$D$83,4,0),"-")</f>
        <v>-</v>
      </c>
      <c r="G137" s="32" t="s">
        <v>3</v>
      </c>
      <c r="H137" s="32" t="s">
        <v>3</v>
      </c>
      <c r="I137" t="s">
        <v>56</v>
      </c>
      <c r="J137" s="32" t="s">
        <v>3</v>
      </c>
      <c r="K137" s="32" t="s">
        <v>3</v>
      </c>
      <c r="L137" s="32" t="s">
        <v>3</v>
      </c>
      <c r="M137" s="32" t="s">
        <v>3</v>
      </c>
      <c r="N137" s="32" t="s">
        <v>3</v>
      </c>
      <c r="O137" s="32" t="s">
        <v>3</v>
      </c>
      <c r="P137" s="32" t="s">
        <v>3</v>
      </c>
      <c r="Q137" s="32" t="s">
        <v>3</v>
      </c>
      <c r="R137" s="32" t="s">
        <v>3</v>
      </c>
      <c r="S137" s="32" t="s">
        <v>3</v>
      </c>
      <c r="T137" s="32" t="s">
        <v>3</v>
      </c>
      <c r="U137" s="32" t="s">
        <v>3</v>
      </c>
      <c r="V137" s="32" t="s">
        <v>3</v>
      </c>
      <c r="W137" s="32" t="s">
        <v>3</v>
      </c>
      <c r="X137" s="32" t="s">
        <v>3</v>
      </c>
      <c r="Y137" s="32" t="s">
        <v>3</v>
      </c>
      <c r="Z137" s="32" t="s">
        <v>3</v>
      </c>
      <c r="AA137" s="32" t="s">
        <v>3</v>
      </c>
      <c r="AB137" s="32" t="s">
        <v>3</v>
      </c>
      <c r="AC137" s="32" t="s">
        <v>141</v>
      </c>
      <c r="AD137" s="32" t="s">
        <v>137</v>
      </c>
      <c r="AE137" s="32" t="s">
        <v>137</v>
      </c>
      <c r="AF137" s="32" t="s">
        <v>137</v>
      </c>
      <c r="AG137" s="32" t="s">
        <v>137</v>
      </c>
      <c r="AH137" s="32" t="s">
        <v>137</v>
      </c>
      <c r="AI137" s="33" t="s">
        <v>327</v>
      </c>
    </row>
    <row r="138" spans="1:35" x14ac:dyDescent="0.2">
      <c r="A138" t="s">
        <v>537</v>
      </c>
      <c r="B138" s="32" t="s">
        <v>184</v>
      </c>
      <c r="C138" s="33" t="s">
        <v>754</v>
      </c>
      <c r="D138" s="32" t="s">
        <v>3</v>
      </c>
      <c r="E138" s="32" t="s">
        <v>77</v>
      </c>
      <c r="F138" s="27" t="str">
        <f>IFERROR(VLOOKUP(A138,J34H!$A$4:$D$83,4,0),"-")</f>
        <v>SeatBeltWIPGR</v>
      </c>
      <c r="G138" t="s">
        <v>56</v>
      </c>
      <c r="H138" t="s">
        <v>56</v>
      </c>
      <c r="I138" t="s">
        <v>56</v>
      </c>
      <c r="J138" t="s">
        <v>56</v>
      </c>
      <c r="K138" t="s">
        <v>56</v>
      </c>
      <c r="L138" t="s">
        <v>56</v>
      </c>
      <c r="M138" t="s">
        <v>56</v>
      </c>
      <c r="N138" t="s">
        <v>56</v>
      </c>
      <c r="O138" t="s">
        <v>56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s="32" t="s">
        <v>186</v>
      </c>
      <c r="AD138" s="32" t="s">
        <v>186</v>
      </c>
      <c r="AE138" s="32" t="s">
        <v>186</v>
      </c>
      <c r="AF138" s="32" t="s">
        <v>142</v>
      </c>
      <c r="AG138" s="32" t="s">
        <v>142</v>
      </c>
      <c r="AH138" s="32" t="s">
        <v>137</v>
      </c>
      <c r="AI138" s="33"/>
    </row>
    <row r="139" spans="1:35" ht="204" x14ac:dyDescent="0.2">
      <c r="A139" t="s">
        <v>539</v>
      </c>
      <c r="B139" s="32" t="s">
        <v>184</v>
      </c>
      <c r="C139" s="33" t="s">
        <v>755</v>
      </c>
      <c r="D139" s="32" t="s">
        <v>3</v>
      </c>
      <c r="E139" s="32" t="s">
        <v>76</v>
      </c>
      <c r="F139" s="27" t="str">
        <f>IFERROR(VLOOKUP(A139,J34H!$A$4:$D$83,4,0),"-")</f>
        <v>SeatBeltWIDRV</v>
      </c>
      <c r="G139" t="s">
        <v>56</v>
      </c>
      <c r="H139" t="s">
        <v>56</v>
      </c>
      <c r="I139" s="32" t="s">
        <v>3</v>
      </c>
      <c r="J139" s="33" t="s">
        <v>541</v>
      </c>
      <c r="K139" s="33" t="s">
        <v>542</v>
      </c>
      <c r="L139" s="33" t="s">
        <v>541</v>
      </c>
      <c r="M139" s="33" t="s">
        <v>541</v>
      </c>
      <c r="N139" s="33" t="s">
        <v>542</v>
      </c>
      <c r="O139" s="33" t="s">
        <v>542</v>
      </c>
      <c r="P139" s="33" t="s">
        <v>542</v>
      </c>
      <c r="Q139" s="33" t="s">
        <v>541</v>
      </c>
      <c r="R139" s="33" t="s">
        <v>541</v>
      </c>
      <c r="S139" s="33" t="s">
        <v>541</v>
      </c>
      <c r="T139" s="33" t="s">
        <v>541</v>
      </c>
      <c r="U139" s="33" t="s">
        <v>542</v>
      </c>
      <c r="V139" s="33" t="s">
        <v>542</v>
      </c>
      <c r="W139" s="33" t="s">
        <v>542</v>
      </c>
      <c r="X139" s="33" t="s">
        <v>542</v>
      </c>
      <c r="Y139" s="33" t="s">
        <v>542</v>
      </c>
      <c r="Z139" s="33" t="s">
        <v>542</v>
      </c>
      <c r="AA139" s="33" t="s">
        <v>542</v>
      </c>
      <c r="AB139" s="33" t="s">
        <v>541</v>
      </c>
      <c r="AC139" s="32" t="s">
        <v>186</v>
      </c>
      <c r="AD139" s="32" t="s">
        <v>186</v>
      </c>
      <c r="AE139" s="32" t="s">
        <v>186</v>
      </c>
      <c r="AF139" s="32" t="s">
        <v>142</v>
      </c>
      <c r="AG139" s="32" t="s">
        <v>142</v>
      </c>
      <c r="AH139" s="32" t="s">
        <v>137</v>
      </c>
      <c r="AI139" s="33" t="s">
        <v>543</v>
      </c>
    </row>
    <row r="140" spans="1:35" ht="51" x14ac:dyDescent="0.2">
      <c r="A140" t="s">
        <v>544</v>
      </c>
      <c r="B140" s="32" t="s">
        <v>139</v>
      </c>
      <c r="C140" s="33" t="s">
        <v>756</v>
      </c>
      <c r="D140"/>
      <c r="E140"/>
      <c r="F140" s="27" t="str">
        <f>IFERROR(VLOOKUP(A140,J34H!$A$4:$D$83,4,0),"-")</f>
        <v>-</v>
      </c>
      <c r="G140" s="32" t="s">
        <v>3</v>
      </c>
      <c r="H140" s="32" t="s">
        <v>3</v>
      </c>
      <c r="I140" s="32" t="s">
        <v>3</v>
      </c>
      <c r="J140" s="32" t="s">
        <v>3</v>
      </c>
      <c r="K140" s="32" t="s">
        <v>3</v>
      </c>
      <c r="L140" s="32" t="s">
        <v>3</v>
      </c>
      <c r="M140" s="32" t="s">
        <v>3</v>
      </c>
      <c r="N140" s="32" t="s">
        <v>3</v>
      </c>
      <c r="O140" s="32" t="s">
        <v>3</v>
      </c>
      <c r="P140" s="32" t="s">
        <v>3</v>
      </c>
      <c r="Q140" s="32" t="s">
        <v>3</v>
      </c>
      <c r="R140" s="32" t="s">
        <v>3</v>
      </c>
      <c r="S140" s="32" t="s">
        <v>3</v>
      </c>
      <c r="T140" s="32" t="s">
        <v>3</v>
      </c>
      <c r="U140" s="32" t="s">
        <v>3</v>
      </c>
      <c r="V140" s="32" t="s">
        <v>3</v>
      </c>
      <c r="W140" s="32" t="s">
        <v>3</v>
      </c>
      <c r="X140" s="32" t="s">
        <v>3</v>
      </c>
      <c r="Y140" s="32" t="s">
        <v>3</v>
      </c>
      <c r="Z140" s="32" t="s">
        <v>3</v>
      </c>
      <c r="AA140" s="32" t="s">
        <v>3</v>
      </c>
      <c r="AB140" s="32" t="s">
        <v>3</v>
      </c>
      <c r="AC140" s="32" t="s">
        <v>141</v>
      </c>
      <c r="AD140" s="32" t="s">
        <v>141</v>
      </c>
      <c r="AE140" s="32" t="s">
        <v>141</v>
      </c>
      <c r="AF140" s="32" t="s">
        <v>142</v>
      </c>
      <c r="AG140" s="32" t="s">
        <v>142</v>
      </c>
      <c r="AH140" s="32" t="s">
        <v>137</v>
      </c>
      <c r="AI140" s="33" t="s">
        <v>546</v>
      </c>
    </row>
    <row r="141" spans="1:35" x14ac:dyDescent="0.2">
      <c r="A141" t="s">
        <v>547</v>
      </c>
      <c r="B141" s="32" t="s">
        <v>184</v>
      </c>
      <c r="C141" s="33" t="s">
        <v>757</v>
      </c>
      <c r="D141" s="32" t="s">
        <v>3</v>
      </c>
      <c r="E141" s="32" t="s">
        <v>58</v>
      </c>
      <c r="F141" s="27" t="str">
        <f>IFERROR(VLOOKUP(A141,J34H!$A$4:$D$83,4,0),"-")</f>
        <v>PADION</v>
      </c>
      <c r="G141" s="32" t="s">
        <v>3</v>
      </c>
      <c r="H141" s="32" t="s">
        <v>3</v>
      </c>
      <c r="I141" s="32" t="s">
        <v>3</v>
      </c>
      <c r="J141" s="32" t="s">
        <v>3</v>
      </c>
      <c r="K141" s="32" t="s">
        <v>3</v>
      </c>
      <c r="L141" t="s">
        <v>56</v>
      </c>
      <c r="M141" s="32" t="s">
        <v>3</v>
      </c>
      <c r="N141" s="32" t="s">
        <v>3</v>
      </c>
      <c r="O141" t="s">
        <v>56</v>
      </c>
      <c r="P141" t="s">
        <v>56</v>
      </c>
      <c r="Q141" s="32" t="s">
        <v>3</v>
      </c>
      <c r="R141" s="32" t="s">
        <v>3</v>
      </c>
      <c r="S141" s="32" t="s">
        <v>3</v>
      </c>
      <c r="T141" s="32" t="s">
        <v>3</v>
      </c>
      <c r="U141" t="s">
        <v>56</v>
      </c>
      <c r="V141" s="32" t="s">
        <v>3</v>
      </c>
      <c r="W141" s="32" t="s">
        <v>3</v>
      </c>
      <c r="X141" s="32" t="s">
        <v>3</v>
      </c>
      <c r="Y141" s="32" t="s">
        <v>3</v>
      </c>
      <c r="Z141" t="s">
        <v>56</v>
      </c>
      <c r="AA141" t="s">
        <v>56</v>
      </c>
      <c r="AB141" s="32" t="s">
        <v>3</v>
      </c>
      <c r="AC141" s="32" t="s">
        <v>186</v>
      </c>
      <c r="AD141" s="32" t="s">
        <v>186</v>
      </c>
      <c r="AE141" s="32" t="s">
        <v>186</v>
      </c>
      <c r="AF141" s="32" t="s">
        <v>142</v>
      </c>
      <c r="AG141" s="32" t="s">
        <v>142</v>
      </c>
      <c r="AH141" s="32" t="s">
        <v>137</v>
      </c>
      <c r="AI141" s="33"/>
    </row>
    <row r="142" spans="1:35" x14ac:dyDescent="0.2">
      <c r="A142" t="s">
        <v>549</v>
      </c>
      <c r="B142" s="32" t="s">
        <v>184</v>
      </c>
      <c r="C142" s="33" t="s">
        <v>758</v>
      </c>
      <c r="D142" s="32" t="s">
        <v>3</v>
      </c>
      <c r="E142" s="32" t="s">
        <v>55</v>
      </c>
      <c r="F142" s="27" t="str">
        <f>IFERROR(VLOOKUP(A142,J34H!$A$4:$D$83,4,0),"-")</f>
        <v>PADIOFF</v>
      </c>
      <c r="G142" t="s">
        <v>56</v>
      </c>
      <c r="H142" t="s">
        <v>56</v>
      </c>
      <c r="I142" s="32" t="s">
        <v>3</v>
      </c>
      <c r="J142" s="32" t="s">
        <v>3</v>
      </c>
      <c r="K142" s="32" t="s">
        <v>3</v>
      </c>
      <c r="L142" t="s">
        <v>56</v>
      </c>
      <c r="M142" t="s">
        <v>56</v>
      </c>
      <c r="N142" s="32" t="s">
        <v>3</v>
      </c>
      <c r="O142" t="s">
        <v>56</v>
      </c>
      <c r="P142" t="s">
        <v>56</v>
      </c>
      <c r="Q142" s="32" t="s">
        <v>3</v>
      </c>
      <c r="R142" s="32" t="s">
        <v>3</v>
      </c>
      <c r="S142" s="32" t="s">
        <v>3</v>
      </c>
      <c r="T142" s="32" t="s">
        <v>3</v>
      </c>
      <c r="U142" t="s">
        <v>56</v>
      </c>
      <c r="V142" t="s">
        <v>56</v>
      </c>
      <c r="W142" s="32" t="s">
        <v>3</v>
      </c>
      <c r="X142" s="32" t="s">
        <v>3</v>
      </c>
      <c r="Y142" s="32" t="s">
        <v>3</v>
      </c>
      <c r="Z142" t="s">
        <v>56</v>
      </c>
      <c r="AA142" t="s">
        <v>56</v>
      </c>
      <c r="AB142" s="32" t="s">
        <v>3</v>
      </c>
      <c r="AC142" s="32" t="s">
        <v>186</v>
      </c>
      <c r="AD142" s="32" t="s">
        <v>186</v>
      </c>
      <c r="AE142" s="32" t="s">
        <v>186</v>
      </c>
      <c r="AF142" s="32" t="s">
        <v>142</v>
      </c>
      <c r="AG142" s="32" t="s">
        <v>142</v>
      </c>
      <c r="AH142" s="32" t="s">
        <v>137</v>
      </c>
      <c r="AI142" s="33"/>
    </row>
    <row r="143" spans="1:35" x14ac:dyDescent="0.2">
      <c r="A143" t="s">
        <v>551</v>
      </c>
      <c r="B143" s="32" t="s">
        <v>134</v>
      </c>
      <c r="C143" s="34" t="s">
        <v>759</v>
      </c>
      <c r="D143"/>
      <c r="E143"/>
      <c r="F143" s="27" t="str">
        <f>IFERROR(VLOOKUP(A143,J34H!$A$4:$D$83,4,0),"-")</f>
        <v>-</v>
      </c>
      <c r="G143" s="32" t="s">
        <v>3</v>
      </c>
      <c r="H143" s="32" t="s">
        <v>3</v>
      </c>
      <c r="I143" s="32" t="s">
        <v>3</v>
      </c>
      <c r="J143" s="32" t="s">
        <v>3</v>
      </c>
      <c r="K143" s="32" t="s">
        <v>3</v>
      </c>
      <c r="L143" s="32" t="s">
        <v>3</v>
      </c>
      <c r="M143" s="32" t="s">
        <v>3</v>
      </c>
      <c r="N143" s="32" t="s">
        <v>3</v>
      </c>
      <c r="O143" s="32" t="s">
        <v>3</v>
      </c>
      <c r="P143" s="32" t="s">
        <v>3</v>
      </c>
      <c r="Q143" s="32" t="s">
        <v>3</v>
      </c>
      <c r="R143" s="32" t="s">
        <v>3</v>
      </c>
      <c r="S143" s="32" t="s">
        <v>3</v>
      </c>
      <c r="T143" s="32" t="s">
        <v>3</v>
      </c>
      <c r="U143" s="32" t="s">
        <v>3</v>
      </c>
      <c r="V143" s="32" t="s">
        <v>3</v>
      </c>
      <c r="W143" s="32" t="s">
        <v>3</v>
      </c>
      <c r="X143" s="32" t="s">
        <v>3</v>
      </c>
      <c r="Y143" s="32" t="s">
        <v>3</v>
      </c>
      <c r="Z143" s="32" t="s">
        <v>3</v>
      </c>
      <c r="AA143" s="32" t="s">
        <v>3</v>
      </c>
      <c r="AB143" s="32" t="s">
        <v>3</v>
      </c>
      <c r="AC143" s="32" t="s">
        <v>136</v>
      </c>
      <c r="AD143" s="32" t="s">
        <v>136</v>
      </c>
      <c r="AE143" s="32" t="s">
        <v>136</v>
      </c>
      <c r="AF143" s="32" t="s">
        <v>136</v>
      </c>
      <c r="AG143" s="32" t="s">
        <v>136</v>
      </c>
      <c r="AH143" s="32" t="s">
        <v>137</v>
      </c>
      <c r="AI143" s="33"/>
    </row>
    <row r="144" spans="1:35" ht="25.5" x14ac:dyDescent="0.2">
      <c r="A144" t="s">
        <v>553</v>
      </c>
      <c r="B144" s="32" t="s">
        <v>184</v>
      </c>
      <c r="C144" s="33" t="s">
        <v>760</v>
      </c>
      <c r="D144" s="32" t="s">
        <v>3</v>
      </c>
      <c r="E144" s="32" t="s">
        <v>60</v>
      </c>
      <c r="F144" s="27" t="str">
        <f>IFERROR(VLOOKUP(A144,J34H!$A$4:$D$83,4,0),"-")</f>
        <v>-</v>
      </c>
      <c r="G144" s="32" t="s">
        <v>3</v>
      </c>
      <c r="H144" s="32" t="s">
        <v>3</v>
      </c>
      <c r="I144" s="32" t="s">
        <v>3</v>
      </c>
      <c r="J144" s="32" t="s">
        <v>3</v>
      </c>
      <c r="K144" s="32" t="s">
        <v>3</v>
      </c>
      <c r="L144" s="32" t="s">
        <v>3</v>
      </c>
      <c r="M144" s="32" t="s">
        <v>3</v>
      </c>
      <c r="N144" s="32" t="s">
        <v>3</v>
      </c>
      <c r="O144" s="32" t="s">
        <v>3</v>
      </c>
      <c r="P144" s="32" t="s">
        <v>3</v>
      </c>
      <c r="Q144" s="32" t="s">
        <v>3</v>
      </c>
      <c r="R144" s="32" t="s">
        <v>3</v>
      </c>
      <c r="S144" s="32" t="s">
        <v>3</v>
      </c>
      <c r="T144" s="32" t="s">
        <v>3</v>
      </c>
      <c r="U144" s="32" t="s">
        <v>3</v>
      </c>
      <c r="V144" s="32" t="s">
        <v>3</v>
      </c>
      <c r="W144" s="32" t="s">
        <v>3</v>
      </c>
      <c r="X144" s="32" t="s">
        <v>3</v>
      </c>
      <c r="Y144" s="32" t="s">
        <v>3</v>
      </c>
      <c r="Z144" s="32" t="s">
        <v>3</v>
      </c>
      <c r="AA144" s="32" t="s">
        <v>3</v>
      </c>
      <c r="AB144" s="32" t="s">
        <v>3</v>
      </c>
      <c r="AC144" s="32" t="s">
        <v>137</v>
      </c>
      <c r="AD144" s="32" t="s">
        <v>137</v>
      </c>
      <c r="AE144" s="32" t="s">
        <v>137</v>
      </c>
      <c r="AF144" s="32" t="s">
        <v>137</v>
      </c>
      <c r="AG144" s="32" t="s">
        <v>137</v>
      </c>
      <c r="AH144" s="32" t="s">
        <v>137</v>
      </c>
      <c r="AI144" s="33"/>
    </row>
    <row r="145" spans="1:35" ht="38.25" x14ac:dyDescent="0.2">
      <c r="A145" t="s">
        <v>555</v>
      </c>
      <c r="B145" s="32" t="s">
        <v>184</v>
      </c>
      <c r="C145" s="33" t="s">
        <v>761</v>
      </c>
      <c r="D145" s="32" t="s">
        <v>3</v>
      </c>
      <c r="E145" s="32" t="s">
        <v>62</v>
      </c>
      <c r="F145" s="27" t="str">
        <f>IFERROR(VLOOKUP(A145,J34H!$A$4:$D$83,4,0),"-")</f>
        <v>OCSKline</v>
      </c>
      <c r="G145" t="s">
        <v>56</v>
      </c>
      <c r="H145" t="s">
        <v>56</v>
      </c>
      <c r="I145" s="32" t="s">
        <v>3</v>
      </c>
      <c r="J145" s="32" t="s">
        <v>3</v>
      </c>
      <c r="K145" s="32" t="s">
        <v>3</v>
      </c>
      <c r="L145" t="s">
        <v>56</v>
      </c>
      <c r="M145" t="s">
        <v>56</v>
      </c>
      <c r="N145" s="32" t="s">
        <v>3</v>
      </c>
      <c r="O145" t="s">
        <v>56</v>
      </c>
      <c r="P145" t="s">
        <v>56</v>
      </c>
      <c r="Q145" s="32" t="s">
        <v>3</v>
      </c>
      <c r="R145" s="32" t="s">
        <v>3</v>
      </c>
      <c r="S145" s="32" t="s">
        <v>3</v>
      </c>
      <c r="T145" s="32" t="s">
        <v>3</v>
      </c>
      <c r="U145" t="s">
        <v>56</v>
      </c>
      <c r="V145" t="s">
        <v>56</v>
      </c>
      <c r="W145" s="32" t="s">
        <v>3</v>
      </c>
      <c r="X145" s="32" t="s">
        <v>3</v>
      </c>
      <c r="Y145" s="32" t="s">
        <v>3</v>
      </c>
      <c r="Z145" t="s">
        <v>56</v>
      </c>
      <c r="AA145" t="s">
        <v>56</v>
      </c>
      <c r="AB145" s="32" t="s">
        <v>3</v>
      </c>
      <c r="AC145" s="32" t="s">
        <v>141</v>
      </c>
      <c r="AD145" s="32" t="s">
        <v>186</v>
      </c>
      <c r="AE145" s="32" t="s">
        <v>141</v>
      </c>
      <c r="AF145" s="32" t="s">
        <v>142</v>
      </c>
      <c r="AG145" s="32" t="s">
        <v>142</v>
      </c>
      <c r="AH145" s="32" t="s">
        <v>137</v>
      </c>
      <c r="AI145" s="33"/>
    </row>
    <row r="146" spans="1:35" ht="63.75" x14ac:dyDescent="0.2">
      <c r="A146" t="s">
        <v>557</v>
      </c>
      <c r="B146" s="32" t="s">
        <v>184</v>
      </c>
      <c r="C146" s="33" t="s">
        <v>762</v>
      </c>
      <c r="D146" s="32" t="s">
        <v>3</v>
      </c>
      <c r="E146" s="32" t="s">
        <v>3</v>
      </c>
      <c r="F146" s="27" t="str">
        <f>IFERROR(VLOOKUP(A146,J34H!$A$4:$D$83,4,0),"-")</f>
        <v>-</v>
      </c>
      <c r="G146" t="s">
        <v>56</v>
      </c>
      <c r="H146" t="s">
        <v>56</v>
      </c>
      <c r="I146" t="s">
        <v>56</v>
      </c>
      <c r="J146" t="s">
        <v>56</v>
      </c>
      <c r="K146" t="s">
        <v>56</v>
      </c>
      <c r="L146" t="s">
        <v>56</v>
      </c>
      <c r="M146" t="s">
        <v>56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s="32" t="s">
        <v>186</v>
      </c>
      <c r="AD146" s="32" t="s">
        <v>186</v>
      </c>
      <c r="AE146" s="32" t="s">
        <v>186</v>
      </c>
      <c r="AF146" s="32" t="s">
        <v>142</v>
      </c>
      <c r="AG146" s="32" t="s">
        <v>142</v>
      </c>
      <c r="AH146" s="32" t="s">
        <v>137</v>
      </c>
      <c r="AI146" s="33" t="s">
        <v>559</v>
      </c>
    </row>
    <row r="147" spans="1:35" x14ac:dyDescent="0.2">
      <c r="A147" t="s">
        <v>560</v>
      </c>
      <c r="B147" s="32" t="s">
        <v>134</v>
      </c>
      <c r="C147" s="34" t="s">
        <v>763</v>
      </c>
      <c r="D147"/>
      <c r="E147"/>
      <c r="F147" s="27" t="str">
        <f>IFERROR(VLOOKUP(A147,J34H!$A$4:$D$83,4,0),"-")</f>
        <v>-</v>
      </c>
      <c r="G147" s="32" t="s">
        <v>3</v>
      </c>
      <c r="H147" s="32" t="s">
        <v>3</v>
      </c>
      <c r="I147" s="32" t="s">
        <v>3</v>
      </c>
      <c r="J147" s="32" t="s">
        <v>3</v>
      </c>
      <c r="K147" s="32" t="s">
        <v>3</v>
      </c>
      <c r="L147" s="32" t="s">
        <v>3</v>
      </c>
      <c r="M147" s="32" t="s">
        <v>3</v>
      </c>
      <c r="N147" s="32" t="s">
        <v>3</v>
      </c>
      <c r="O147" s="32" t="s">
        <v>3</v>
      </c>
      <c r="P147" s="32" t="s">
        <v>3</v>
      </c>
      <c r="Q147" s="32" t="s">
        <v>3</v>
      </c>
      <c r="R147" s="32" t="s">
        <v>3</v>
      </c>
      <c r="S147" s="32" t="s">
        <v>3</v>
      </c>
      <c r="T147" s="32" t="s">
        <v>3</v>
      </c>
      <c r="U147" s="32" t="s">
        <v>3</v>
      </c>
      <c r="V147" s="32" t="s">
        <v>3</v>
      </c>
      <c r="W147" s="32" t="s">
        <v>3</v>
      </c>
      <c r="X147" s="32" t="s">
        <v>3</v>
      </c>
      <c r="Y147" s="32" t="s">
        <v>3</v>
      </c>
      <c r="Z147" s="32" t="s">
        <v>3</v>
      </c>
      <c r="AA147" s="32" t="s">
        <v>3</v>
      </c>
      <c r="AB147" s="32" t="s">
        <v>3</v>
      </c>
      <c r="AC147" s="32" t="s">
        <v>136</v>
      </c>
      <c r="AD147" s="32" t="s">
        <v>136</v>
      </c>
      <c r="AE147" s="32" t="s">
        <v>136</v>
      </c>
      <c r="AF147" s="32" t="s">
        <v>136</v>
      </c>
      <c r="AG147" s="32" t="s">
        <v>136</v>
      </c>
      <c r="AH147" s="32" t="s">
        <v>137</v>
      </c>
      <c r="AI147" s="33"/>
    </row>
    <row r="148" spans="1:35" x14ac:dyDescent="0.2">
      <c r="A148" t="s">
        <v>562</v>
      </c>
      <c r="B148" s="32" t="s">
        <v>148</v>
      </c>
      <c r="C148" s="33" t="s">
        <v>764</v>
      </c>
      <c r="D148"/>
      <c r="E148"/>
      <c r="F148" s="27" t="str">
        <f>IFERROR(VLOOKUP(A148,J34H!$A$4:$D$83,4,0),"-")</f>
        <v>-</v>
      </c>
      <c r="G148" s="32" t="s">
        <v>3</v>
      </c>
      <c r="H148" s="32" t="s">
        <v>3</v>
      </c>
      <c r="I148" s="32" t="s">
        <v>3</v>
      </c>
      <c r="J148" s="32" t="s">
        <v>3</v>
      </c>
      <c r="K148" s="32" t="s">
        <v>3</v>
      </c>
      <c r="L148" s="32" t="s">
        <v>3</v>
      </c>
      <c r="M148" s="32" t="s">
        <v>3</v>
      </c>
      <c r="N148" s="32" t="s">
        <v>3</v>
      </c>
      <c r="O148" s="32" t="s">
        <v>3</v>
      </c>
      <c r="P148" s="32" t="s">
        <v>3</v>
      </c>
      <c r="Q148" s="32" t="s">
        <v>3</v>
      </c>
      <c r="R148" s="32" t="s">
        <v>3</v>
      </c>
      <c r="S148" s="32" t="s">
        <v>3</v>
      </c>
      <c r="T148" s="32" t="s">
        <v>3</v>
      </c>
      <c r="U148" s="32" t="s">
        <v>3</v>
      </c>
      <c r="V148" s="32" t="s">
        <v>3</v>
      </c>
      <c r="W148" s="32" t="s">
        <v>3</v>
      </c>
      <c r="X148" s="32" t="s">
        <v>3</v>
      </c>
      <c r="Y148" s="32" t="s">
        <v>3</v>
      </c>
      <c r="Z148" s="32" t="s">
        <v>3</v>
      </c>
      <c r="AA148" s="32" t="s">
        <v>3</v>
      </c>
      <c r="AB148" s="32" t="s">
        <v>3</v>
      </c>
      <c r="AC148" s="32" t="s">
        <v>141</v>
      </c>
      <c r="AD148" s="32" t="s">
        <v>141</v>
      </c>
      <c r="AE148" s="32" t="s">
        <v>141</v>
      </c>
      <c r="AF148" s="32" t="s">
        <v>137</v>
      </c>
      <c r="AG148" s="32" t="s">
        <v>137</v>
      </c>
      <c r="AH148" s="32" t="s">
        <v>137</v>
      </c>
      <c r="AI148" s="33"/>
    </row>
    <row r="149" spans="1:35" x14ac:dyDescent="0.2">
      <c r="A149" t="s">
        <v>564</v>
      </c>
      <c r="B149" s="32" t="s">
        <v>148</v>
      </c>
      <c r="C149" s="33" t="s">
        <v>765</v>
      </c>
      <c r="D149"/>
      <c r="E149"/>
      <c r="F149" s="27" t="str">
        <f>IFERROR(VLOOKUP(A149,J34H!$A$4:$D$83,4,0),"-")</f>
        <v>-</v>
      </c>
      <c r="G149" s="32" t="s">
        <v>3</v>
      </c>
      <c r="H149" s="32" t="s">
        <v>3</v>
      </c>
      <c r="I149" s="32" t="s">
        <v>3</v>
      </c>
      <c r="J149" s="32" t="s">
        <v>3</v>
      </c>
      <c r="K149" s="32" t="s">
        <v>3</v>
      </c>
      <c r="L149" s="32" t="s">
        <v>3</v>
      </c>
      <c r="M149" s="32" t="s">
        <v>3</v>
      </c>
      <c r="N149" s="32" t="s">
        <v>3</v>
      </c>
      <c r="O149" s="32" t="s">
        <v>3</v>
      </c>
      <c r="P149" s="32" t="s">
        <v>3</v>
      </c>
      <c r="Q149" s="32" t="s">
        <v>3</v>
      </c>
      <c r="R149" s="32" t="s">
        <v>3</v>
      </c>
      <c r="S149" s="32" t="s">
        <v>3</v>
      </c>
      <c r="T149" s="32" t="s">
        <v>3</v>
      </c>
      <c r="U149" s="32" t="s">
        <v>3</v>
      </c>
      <c r="V149" s="32" t="s">
        <v>3</v>
      </c>
      <c r="W149" s="32" t="s">
        <v>3</v>
      </c>
      <c r="X149" s="32" t="s">
        <v>3</v>
      </c>
      <c r="Y149" s="32" t="s">
        <v>3</v>
      </c>
      <c r="Z149" s="32" t="s">
        <v>3</v>
      </c>
      <c r="AA149" s="32" t="s">
        <v>3</v>
      </c>
      <c r="AB149" s="32" t="s">
        <v>3</v>
      </c>
      <c r="AC149" s="32" t="s">
        <v>141</v>
      </c>
      <c r="AD149" s="32" t="s">
        <v>137</v>
      </c>
      <c r="AE149" s="32" t="s">
        <v>137</v>
      </c>
      <c r="AF149" s="32" t="s">
        <v>141</v>
      </c>
      <c r="AG149" s="32" t="s">
        <v>141</v>
      </c>
      <c r="AH149" s="32" t="s">
        <v>137</v>
      </c>
      <c r="AI149" s="33"/>
    </row>
    <row r="150" spans="1:35" ht="409.5" x14ac:dyDescent="0.2">
      <c r="A150" t="s">
        <v>566</v>
      </c>
      <c r="B150" s="32" t="s">
        <v>148</v>
      </c>
      <c r="C150" s="33" t="s">
        <v>766</v>
      </c>
      <c r="D150"/>
      <c r="E150"/>
      <c r="F150" s="27" t="str">
        <f>IFERROR(VLOOKUP(A150,J34H!$A$4:$D$83,4,0),"-")</f>
        <v>-</v>
      </c>
      <c r="G150" s="32" t="s">
        <v>3</v>
      </c>
      <c r="H150" s="32" t="s">
        <v>3</v>
      </c>
      <c r="I150" s="32" t="s">
        <v>3</v>
      </c>
      <c r="J150" s="32" t="s">
        <v>3</v>
      </c>
      <c r="K150" s="32" t="s">
        <v>3</v>
      </c>
      <c r="L150" s="32" t="s">
        <v>3</v>
      </c>
      <c r="M150" s="32" t="s">
        <v>3</v>
      </c>
      <c r="N150" s="32" t="s">
        <v>3</v>
      </c>
      <c r="O150" s="32" t="s">
        <v>3</v>
      </c>
      <c r="P150" s="32" t="s">
        <v>3</v>
      </c>
      <c r="Q150" s="32" t="s">
        <v>3</v>
      </c>
      <c r="R150" s="32" t="s">
        <v>3</v>
      </c>
      <c r="S150" s="32" t="s">
        <v>3</v>
      </c>
      <c r="T150" s="32" t="s">
        <v>3</v>
      </c>
      <c r="U150" s="32" t="s">
        <v>3</v>
      </c>
      <c r="V150" s="32" t="s">
        <v>3</v>
      </c>
      <c r="W150" s="32" t="s">
        <v>3</v>
      </c>
      <c r="X150" s="32" t="s">
        <v>3</v>
      </c>
      <c r="Y150" s="32" t="s">
        <v>3</v>
      </c>
      <c r="Z150" s="32" t="s">
        <v>3</v>
      </c>
      <c r="AA150" s="32" t="s">
        <v>3</v>
      </c>
      <c r="AB150" s="32" t="s">
        <v>3</v>
      </c>
      <c r="AC150" s="32" t="s">
        <v>137</v>
      </c>
      <c r="AD150" s="32" t="s">
        <v>137</v>
      </c>
      <c r="AE150" s="32" t="s">
        <v>137</v>
      </c>
      <c r="AF150" s="32" t="s">
        <v>137</v>
      </c>
      <c r="AG150" s="32" t="s">
        <v>137</v>
      </c>
      <c r="AH150" s="32" t="s">
        <v>137</v>
      </c>
      <c r="AI150" s="33"/>
    </row>
    <row r="151" spans="1:35" x14ac:dyDescent="0.2">
      <c r="F151" s="27" t="str">
        <f>IFERROR(VLOOKUP(A151,J34H!$A$4:$D$83,4,0),"-")</f>
        <v>-</v>
      </c>
      <c r="G151" s="3"/>
    </row>
    <row r="152" spans="1:35" x14ac:dyDescent="0.2">
      <c r="F152" s="27" t="str">
        <f>IFERROR(VLOOKUP(A152,J34H!$A$4:$D$83,4,0),"-")</f>
        <v>-</v>
      </c>
      <c r="G152" s="3"/>
    </row>
    <row r="153" spans="1:35" x14ac:dyDescent="0.2">
      <c r="A153" s="6" t="s">
        <v>568</v>
      </c>
      <c r="B153" s="40" t="s">
        <v>569</v>
      </c>
      <c r="C153" s="6"/>
      <c r="D153" s="6"/>
      <c r="E153" s="6"/>
      <c r="F153" s="39"/>
      <c r="G153" s="3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5" x14ac:dyDescent="0.2">
      <c r="G154" s="3"/>
    </row>
    <row r="155" spans="1:35" x14ac:dyDescent="0.2">
      <c r="G155" s="3"/>
    </row>
    <row r="156" spans="1:35" x14ac:dyDescent="0.2">
      <c r="G156" s="3"/>
    </row>
    <row r="157" spans="1:35" x14ac:dyDescent="0.2">
      <c r="G157" s="3"/>
    </row>
    <row r="158" spans="1:35" x14ac:dyDescent="0.2">
      <c r="G158" s="3"/>
    </row>
    <row r="159" spans="1:35" x14ac:dyDescent="0.2">
      <c r="G159" s="3"/>
    </row>
    <row r="160" spans="1:35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</sheetData>
  <autoFilter ref="A2:AH153" xr:uid="{7D9ECAC5-0646-4FE8-AEB9-016F8F64A9F7}"/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10F46321-2016-43B1-817D-31D9C05DDE00}">
            <xm:f>CRS88_BL13!A2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A2:B150 D2:AI150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A9C4-D2FD-44F4-BD56-75DB897BF8B3}">
  <sheetPr>
    <tabColor theme="2" tint="-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E128-094C-464A-91B2-6B7EE283E1C2}">
  <sheetPr filterMode="1">
    <tabColor theme="2" tint="-0.499984740745262"/>
  </sheetPr>
  <dimension ref="A1:AI153"/>
  <sheetViews>
    <sheetView workbookViewId="0"/>
  </sheetViews>
  <sheetFormatPr defaultRowHeight="12.75" x14ac:dyDescent="0.2"/>
  <cols>
    <col min="1" max="2" width="20.7109375" style="3" customWidth="1"/>
    <col min="3" max="3" width="37.42578125" style="3" customWidth="1"/>
    <col min="4" max="5" width="20.7109375" style="3" customWidth="1"/>
    <col min="6" max="6" width="20.7109375" style="24" customWidth="1"/>
    <col min="7" max="7" width="20.7109375" style="4" customWidth="1"/>
    <col min="8" max="35" width="20.7109375" style="3" customWidth="1"/>
    <col min="36" max="16384" width="9.140625" style="3"/>
  </cols>
  <sheetData>
    <row r="1" spans="1:35" s="47" customFormat="1" x14ac:dyDescent="0.2">
      <c r="A1" s="46" t="s">
        <v>99</v>
      </c>
      <c r="B1" s="46" t="s">
        <v>101</v>
      </c>
      <c r="C1" s="46" t="s">
        <v>102</v>
      </c>
      <c r="F1" s="48"/>
      <c r="G1" s="49"/>
      <c r="J1" s="49"/>
      <c r="L1" s="49"/>
      <c r="N1" s="49"/>
      <c r="P1" s="49"/>
      <c r="R1" s="49"/>
      <c r="T1" s="49"/>
      <c r="V1" s="49"/>
      <c r="X1" s="49"/>
      <c r="Z1" s="49"/>
      <c r="AB1" s="49"/>
    </row>
    <row r="2" spans="1:35" ht="25.5" x14ac:dyDescent="0.2">
      <c r="A2" s="1" t="s">
        <v>103</v>
      </c>
      <c r="B2" s="1" t="s">
        <v>104</v>
      </c>
      <c r="C2" s="1" t="s">
        <v>105</v>
      </c>
      <c r="D2" s="1" t="s">
        <v>106</v>
      </c>
      <c r="E2" s="1" t="s">
        <v>0</v>
      </c>
      <c r="F2" s="25" t="s">
        <v>583</v>
      </c>
      <c r="G2" s="2" t="s">
        <v>1</v>
      </c>
      <c r="H2" s="1" t="s">
        <v>107</v>
      </c>
      <c r="I2" s="1"/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122</v>
      </c>
      <c r="Y2" s="1" t="s">
        <v>123</v>
      </c>
      <c r="Z2" s="1" t="s">
        <v>124</v>
      </c>
      <c r="AA2" s="1" t="s">
        <v>125</v>
      </c>
      <c r="AB2" s="1" t="s">
        <v>126</v>
      </c>
      <c r="AC2" s="1" t="s">
        <v>127</v>
      </c>
      <c r="AD2" s="1" t="s">
        <v>128</v>
      </c>
      <c r="AE2" s="1" t="s">
        <v>129</v>
      </c>
      <c r="AF2" s="1" t="s">
        <v>130</v>
      </c>
      <c r="AG2" s="1" t="s">
        <v>131</v>
      </c>
      <c r="AH2" s="1" t="s">
        <v>132</v>
      </c>
      <c r="AI2" s="1" t="s">
        <v>100</v>
      </c>
    </row>
    <row r="3" spans="1:35" s="27" customFormat="1" ht="12.75" hidden="1" customHeight="1" x14ac:dyDescent="0.2">
      <c r="A3" s="39" t="s">
        <v>581</v>
      </c>
      <c r="B3" s="39"/>
      <c r="C3" s="39"/>
      <c r="D3" s="39"/>
      <c r="E3" s="39"/>
      <c r="F3" s="39"/>
      <c r="G3" s="27">
        <f>2</f>
        <v>2</v>
      </c>
      <c r="H3" s="27">
        <f>G3+1</f>
        <v>3</v>
      </c>
      <c r="I3" s="27">
        <f t="shared" ref="I3:AB3" si="0">H3+1</f>
        <v>4</v>
      </c>
      <c r="J3" s="27">
        <f t="shared" si="0"/>
        <v>5</v>
      </c>
      <c r="K3" s="27">
        <f t="shared" si="0"/>
        <v>6</v>
      </c>
      <c r="L3" s="27">
        <f t="shared" si="0"/>
        <v>7</v>
      </c>
      <c r="M3" s="27">
        <f t="shared" si="0"/>
        <v>8</v>
      </c>
      <c r="N3" s="27">
        <f t="shared" si="0"/>
        <v>9</v>
      </c>
      <c r="O3" s="27">
        <f t="shared" si="0"/>
        <v>10</v>
      </c>
      <c r="P3" s="27">
        <f t="shared" si="0"/>
        <v>11</v>
      </c>
      <c r="Q3" s="27">
        <f t="shared" si="0"/>
        <v>12</v>
      </c>
      <c r="R3" s="27">
        <f t="shared" si="0"/>
        <v>13</v>
      </c>
      <c r="S3" s="27">
        <f t="shared" si="0"/>
        <v>14</v>
      </c>
      <c r="T3" s="27">
        <f t="shared" si="0"/>
        <v>15</v>
      </c>
      <c r="U3" s="27">
        <f t="shared" si="0"/>
        <v>16</v>
      </c>
      <c r="V3" s="27">
        <f t="shared" si="0"/>
        <v>17</v>
      </c>
      <c r="W3" s="27">
        <f t="shared" si="0"/>
        <v>18</v>
      </c>
      <c r="X3" s="27">
        <f t="shared" si="0"/>
        <v>19</v>
      </c>
      <c r="Y3" s="27">
        <f t="shared" si="0"/>
        <v>20</v>
      </c>
      <c r="Z3" s="27">
        <f t="shared" si="0"/>
        <v>21</v>
      </c>
      <c r="AA3" s="27">
        <f t="shared" si="0"/>
        <v>22</v>
      </c>
      <c r="AB3" s="27">
        <f t="shared" si="0"/>
        <v>23</v>
      </c>
      <c r="AC3" s="39"/>
      <c r="AD3" s="39"/>
      <c r="AE3" s="39"/>
      <c r="AF3" s="39"/>
      <c r="AG3" s="39"/>
      <c r="AH3" s="39"/>
      <c r="AI3" s="39"/>
    </row>
    <row r="4" spans="1:35" ht="229.5" hidden="1" x14ac:dyDescent="0.2">
      <c r="A4" s="3" t="s">
        <v>133</v>
      </c>
      <c r="B4" s="3" t="s">
        <v>134</v>
      </c>
      <c r="C4" s="3" t="s">
        <v>135</v>
      </c>
      <c r="F4" s="27" t="str">
        <f>IFERROR(VLOOKUP(A4,J34H!$A$4:$D$83,4,0),"-")</f>
        <v>-</v>
      </c>
      <c r="G4" s="4" t="s">
        <v>3</v>
      </c>
      <c r="H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136</v>
      </c>
      <c r="AD4" s="3" t="s">
        <v>136</v>
      </c>
      <c r="AE4" s="3" t="s">
        <v>136</v>
      </c>
      <c r="AF4" s="3" t="s">
        <v>136</v>
      </c>
      <c r="AG4" s="3" t="s">
        <v>136</v>
      </c>
      <c r="AH4" s="3" t="s">
        <v>137</v>
      </c>
    </row>
    <row r="5" spans="1:35" ht="76.5" hidden="1" x14ac:dyDescent="0.2">
      <c r="A5" s="3" t="s">
        <v>138</v>
      </c>
      <c r="B5" s="3" t="s">
        <v>139</v>
      </c>
      <c r="C5" s="3" t="s">
        <v>140</v>
      </c>
      <c r="F5" s="27" t="str">
        <f>IFERROR(VLOOKUP(A5,J34H!$A$4:$D$83,4,0),"-")</f>
        <v>-</v>
      </c>
      <c r="G5" s="4" t="s">
        <v>3</v>
      </c>
      <c r="H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141</v>
      </c>
      <c r="AD5" s="3" t="s">
        <v>141</v>
      </c>
      <c r="AE5" s="3" t="s">
        <v>141</v>
      </c>
      <c r="AF5" s="3" t="s">
        <v>142</v>
      </c>
      <c r="AG5" s="3" t="s">
        <v>142</v>
      </c>
      <c r="AH5" s="3" t="s">
        <v>137</v>
      </c>
    </row>
    <row r="6" spans="1:35" hidden="1" x14ac:dyDescent="0.2">
      <c r="A6" s="3" t="s">
        <v>143</v>
      </c>
      <c r="B6" s="3" t="s">
        <v>134</v>
      </c>
      <c r="C6" s="3" t="s">
        <v>144</v>
      </c>
      <c r="F6" s="27" t="str">
        <f>IFERROR(VLOOKUP(A6,J34H!$A$4:$D$83,4,0),"-")</f>
        <v>-</v>
      </c>
      <c r="G6" s="4" t="s">
        <v>3</v>
      </c>
      <c r="H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3" t="s">
        <v>3</v>
      </c>
      <c r="W6" s="3" t="s">
        <v>3</v>
      </c>
      <c r="X6" s="3" t="s">
        <v>3</v>
      </c>
      <c r="Y6" s="3" t="s">
        <v>3</v>
      </c>
      <c r="Z6" s="3" t="s">
        <v>3</v>
      </c>
      <c r="AA6" s="3" t="s">
        <v>3</v>
      </c>
      <c r="AB6" s="3" t="s">
        <v>3</v>
      </c>
      <c r="AC6" s="3" t="s">
        <v>136</v>
      </c>
      <c r="AD6" s="3" t="s">
        <v>136</v>
      </c>
      <c r="AE6" s="3" t="s">
        <v>136</v>
      </c>
      <c r="AF6" s="3" t="s">
        <v>136</v>
      </c>
      <c r="AG6" s="3" t="s">
        <v>136</v>
      </c>
      <c r="AH6" s="3" t="s">
        <v>137</v>
      </c>
    </row>
    <row r="7" spans="1:35" hidden="1" x14ac:dyDescent="0.2">
      <c r="A7" s="3" t="s">
        <v>145</v>
      </c>
      <c r="B7" s="3" t="s">
        <v>134</v>
      </c>
      <c r="C7" s="3" t="s">
        <v>146</v>
      </c>
      <c r="F7" s="27" t="str">
        <f>IFERROR(VLOOKUP(A7,J34H!$A$4:$D$83,4,0),"-")</f>
        <v>-</v>
      </c>
      <c r="G7" s="4" t="s">
        <v>3</v>
      </c>
      <c r="H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 t="s">
        <v>3</v>
      </c>
      <c r="R7" s="3" t="s">
        <v>3</v>
      </c>
      <c r="S7" s="3" t="s">
        <v>3</v>
      </c>
      <c r="T7" s="3" t="s">
        <v>3</v>
      </c>
      <c r="U7" s="3" t="s">
        <v>3</v>
      </c>
      <c r="V7" s="3" t="s">
        <v>3</v>
      </c>
      <c r="W7" s="3" t="s">
        <v>3</v>
      </c>
      <c r="X7" s="3" t="s">
        <v>3</v>
      </c>
      <c r="Y7" s="3" t="s">
        <v>3</v>
      </c>
      <c r="Z7" s="3" t="s">
        <v>3</v>
      </c>
      <c r="AA7" s="3" t="s">
        <v>3</v>
      </c>
      <c r="AB7" s="3" t="s">
        <v>3</v>
      </c>
      <c r="AC7" s="3" t="s">
        <v>136</v>
      </c>
      <c r="AD7" s="3" t="s">
        <v>136</v>
      </c>
      <c r="AE7" s="3" t="s">
        <v>136</v>
      </c>
      <c r="AF7" s="3" t="s">
        <v>136</v>
      </c>
      <c r="AG7" s="3" t="s">
        <v>136</v>
      </c>
      <c r="AH7" s="3" t="s">
        <v>137</v>
      </c>
    </row>
    <row r="8" spans="1:35" ht="63.75" hidden="1" x14ac:dyDescent="0.2">
      <c r="A8" s="3" t="s">
        <v>147</v>
      </c>
      <c r="B8" s="3" t="s">
        <v>148</v>
      </c>
      <c r="C8" s="3" t="s">
        <v>149</v>
      </c>
      <c r="F8" s="27" t="str">
        <f>IFERROR(VLOOKUP(A8,J34H!$A$4:$D$83,4,0),"-")</f>
        <v>-</v>
      </c>
      <c r="G8" s="4" t="s">
        <v>3</v>
      </c>
      <c r="H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 t="s">
        <v>3</v>
      </c>
      <c r="S8" s="3" t="s">
        <v>3</v>
      </c>
      <c r="T8" s="3" t="s">
        <v>3</v>
      </c>
      <c r="U8" s="3" t="s">
        <v>3</v>
      </c>
      <c r="V8" s="3" t="s">
        <v>3</v>
      </c>
      <c r="W8" s="3" t="s">
        <v>3</v>
      </c>
      <c r="X8" s="3" t="s">
        <v>3</v>
      </c>
      <c r="Y8" s="3" t="s">
        <v>3</v>
      </c>
      <c r="Z8" s="3" t="s">
        <v>3</v>
      </c>
      <c r="AA8" s="3" t="s">
        <v>3</v>
      </c>
      <c r="AB8" s="3" t="s">
        <v>3</v>
      </c>
      <c r="AC8" s="3" t="s">
        <v>141</v>
      </c>
      <c r="AD8" s="3" t="s">
        <v>141</v>
      </c>
      <c r="AE8" s="3" t="s">
        <v>141</v>
      </c>
      <c r="AF8" s="3" t="s">
        <v>142</v>
      </c>
      <c r="AG8" s="3" t="s">
        <v>142</v>
      </c>
      <c r="AH8" s="3" t="s">
        <v>137</v>
      </c>
    </row>
    <row r="9" spans="1:35" ht="165.75" hidden="1" x14ac:dyDescent="0.2">
      <c r="A9" s="3" t="s">
        <v>150</v>
      </c>
      <c r="B9" s="3" t="s">
        <v>148</v>
      </c>
      <c r="C9" s="3" t="s">
        <v>151</v>
      </c>
      <c r="F9" s="27" t="str">
        <f>IFERROR(VLOOKUP(A9,J34H!$A$4:$D$83,4,0),"-")</f>
        <v>-</v>
      </c>
      <c r="G9" s="4" t="s">
        <v>3</v>
      </c>
      <c r="H9" s="5" t="s">
        <v>3</v>
      </c>
      <c r="I9" s="41"/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 t="s">
        <v>3</v>
      </c>
      <c r="S9" s="3" t="s">
        <v>3</v>
      </c>
      <c r="T9" s="3" t="s">
        <v>3</v>
      </c>
      <c r="U9" s="3" t="s">
        <v>3</v>
      </c>
      <c r="V9" s="3" t="s">
        <v>3</v>
      </c>
      <c r="W9" s="3" t="s">
        <v>3</v>
      </c>
      <c r="X9" s="3" t="s">
        <v>3</v>
      </c>
      <c r="Y9" s="3" t="s">
        <v>3</v>
      </c>
      <c r="Z9" s="3" t="s">
        <v>3</v>
      </c>
      <c r="AA9" s="3" t="s">
        <v>3</v>
      </c>
      <c r="AB9" s="3" t="s">
        <v>3</v>
      </c>
      <c r="AC9" s="3" t="s">
        <v>141</v>
      </c>
      <c r="AD9" s="3" t="s">
        <v>141</v>
      </c>
      <c r="AE9" s="3" t="s">
        <v>141</v>
      </c>
      <c r="AF9" s="3" t="s">
        <v>142</v>
      </c>
      <c r="AG9" s="3" t="s">
        <v>142</v>
      </c>
      <c r="AH9" s="3" t="s">
        <v>137</v>
      </c>
    </row>
    <row r="10" spans="1:35" ht="331.5" hidden="1" x14ac:dyDescent="0.2">
      <c r="A10" s="3" t="s">
        <v>152</v>
      </c>
      <c r="B10" s="3" t="s">
        <v>148</v>
      </c>
      <c r="C10" s="3" t="s">
        <v>153</v>
      </c>
      <c r="F10" s="27" t="str">
        <f>IFERROR(VLOOKUP(A10,J34H!$A$4:$D$83,4,0),"-")</f>
        <v>-</v>
      </c>
      <c r="G10" s="4" t="s">
        <v>3</v>
      </c>
      <c r="H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3" t="s">
        <v>3</v>
      </c>
      <c r="W10" s="3" t="s">
        <v>3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3" t="s">
        <v>141</v>
      </c>
      <c r="AD10" s="3" t="s">
        <v>141</v>
      </c>
      <c r="AE10" s="3" t="s">
        <v>141</v>
      </c>
      <c r="AF10" s="3" t="s">
        <v>142</v>
      </c>
      <c r="AG10" s="3" t="s">
        <v>142</v>
      </c>
      <c r="AH10" s="3" t="s">
        <v>137</v>
      </c>
    </row>
    <row r="11" spans="1:35" ht="25.5" hidden="1" x14ac:dyDescent="0.2">
      <c r="A11" s="3" t="s">
        <v>154</v>
      </c>
      <c r="B11" s="3" t="s">
        <v>148</v>
      </c>
      <c r="C11" s="3" t="s">
        <v>155</v>
      </c>
      <c r="F11" s="27" t="str">
        <f>IFERROR(VLOOKUP(A11,J34H!$A$4:$D$83,4,0),"-")</f>
        <v>-</v>
      </c>
      <c r="G11" s="4" t="s">
        <v>12</v>
      </c>
      <c r="H11" s="3" t="s">
        <v>156</v>
      </c>
      <c r="J11" s="3" t="s">
        <v>157</v>
      </c>
      <c r="K11" s="3" t="s">
        <v>157</v>
      </c>
      <c r="L11" s="3" t="s">
        <v>157</v>
      </c>
      <c r="M11" s="3" t="s">
        <v>157</v>
      </c>
      <c r="N11" s="3" t="s">
        <v>158</v>
      </c>
      <c r="O11" s="3" t="s">
        <v>158</v>
      </c>
      <c r="P11" s="3" t="s">
        <v>158</v>
      </c>
      <c r="Q11" s="3" t="s">
        <v>159</v>
      </c>
      <c r="R11" s="3" t="s">
        <v>159</v>
      </c>
      <c r="S11" s="3" t="s">
        <v>159</v>
      </c>
      <c r="T11" s="3" t="s">
        <v>159</v>
      </c>
      <c r="U11" s="3" t="s">
        <v>159</v>
      </c>
      <c r="V11" s="3" t="s">
        <v>159</v>
      </c>
      <c r="W11" s="3" t="s">
        <v>160</v>
      </c>
      <c r="X11" s="3" t="s">
        <v>160</v>
      </c>
      <c r="Y11" s="3" t="s">
        <v>160</v>
      </c>
      <c r="Z11" s="3" t="s">
        <v>160</v>
      </c>
      <c r="AA11" s="3" t="s">
        <v>160</v>
      </c>
      <c r="AB11" s="3" t="s">
        <v>160</v>
      </c>
      <c r="AC11" s="3" t="s">
        <v>141</v>
      </c>
      <c r="AD11" s="3" t="s">
        <v>141</v>
      </c>
      <c r="AE11" s="3" t="s">
        <v>141</v>
      </c>
      <c r="AF11" s="3" t="s">
        <v>142</v>
      </c>
      <c r="AG11" s="3" t="s">
        <v>142</v>
      </c>
      <c r="AH11" s="3" t="s">
        <v>137</v>
      </c>
    </row>
    <row r="12" spans="1:35" ht="102" hidden="1" x14ac:dyDescent="0.2">
      <c r="A12" s="3" t="s">
        <v>161</v>
      </c>
      <c r="B12" s="3" t="s">
        <v>148</v>
      </c>
      <c r="C12" s="3" t="s">
        <v>162</v>
      </c>
      <c r="F12" s="27" t="str">
        <f>IFERROR(VLOOKUP(A12,J34H!$A$4:$D$83,4,0),"-")</f>
        <v>-</v>
      </c>
      <c r="G12" s="4" t="s">
        <v>14</v>
      </c>
      <c r="H12" s="3" t="s">
        <v>163</v>
      </c>
      <c r="J12" s="3" t="s">
        <v>164</v>
      </c>
      <c r="K12" s="3" t="s">
        <v>165</v>
      </c>
      <c r="L12" s="3" t="s">
        <v>166</v>
      </c>
      <c r="M12" s="3" t="s">
        <v>167</v>
      </c>
      <c r="N12" s="3" t="s">
        <v>168</v>
      </c>
      <c r="O12" s="3" t="s">
        <v>169</v>
      </c>
      <c r="P12" s="3" t="s">
        <v>169</v>
      </c>
      <c r="Q12" s="3" t="s">
        <v>170</v>
      </c>
      <c r="R12" s="3" t="s">
        <v>171</v>
      </c>
      <c r="S12" s="3" t="s">
        <v>171</v>
      </c>
      <c r="T12" s="3" t="s">
        <v>172</v>
      </c>
      <c r="U12" s="3" t="s">
        <v>173</v>
      </c>
      <c r="V12" s="3" t="s">
        <v>170</v>
      </c>
      <c r="W12" s="3" t="s">
        <v>174</v>
      </c>
      <c r="X12" s="3" t="s">
        <v>174</v>
      </c>
      <c r="Y12" s="3" t="s">
        <v>175</v>
      </c>
      <c r="Z12" s="3" t="s">
        <v>176</v>
      </c>
      <c r="AA12" s="3" t="s">
        <v>176</v>
      </c>
      <c r="AB12" s="3" t="s">
        <v>174</v>
      </c>
      <c r="AC12" s="3" t="s">
        <v>141</v>
      </c>
      <c r="AD12" s="3" t="s">
        <v>141</v>
      </c>
      <c r="AE12" s="3" t="s">
        <v>141</v>
      </c>
      <c r="AF12" s="3" t="s">
        <v>142</v>
      </c>
      <c r="AG12" s="3" t="s">
        <v>142</v>
      </c>
      <c r="AH12" s="3" t="s">
        <v>137</v>
      </c>
    </row>
    <row r="13" spans="1:35" ht="63.75" hidden="1" x14ac:dyDescent="0.2">
      <c r="A13" s="3" t="s">
        <v>177</v>
      </c>
      <c r="B13" s="3" t="s">
        <v>148</v>
      </c>
      <c r="C13" s="3" t="s">
        <v>178</v>
      </c>
      <c r="F13" s="27" t="str">
        <f>IFERROR(VLOOKUP(A13,J34H!$A$4:$D$83,4,0),"-")</f>
        <v>-</v>
      </c>
      <c r="G13" s="4" t="s">
        <v>3</v>
      </c>
      <c r="H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 t="s">
        <v>3</v>
      </c>
      <c r="S13" s="3" t="s">
        <v>3</v>
      </c>
      <c r="T13" s="3" t="s">
        <v>3</v>
      </c>
      <c r="U13" s="3" t="s">
        <v>3</v>
      </c>
      <c r="V13" s="3" t="s">
        <v>3</v>
      </c>
      <c r="W13" s="3" t="s">
        <v>3</v>
      </c>
      <c r="X13" s="3" t="s">
        <v>3</v>
      </c>
      <c r="Y13" s="3" t="s">
        <v>3</v>
      </c>
      <c r="Z13" s="3" t="s">
        <v>3</v>
      </c>
      <c r="AA13" s="3" t="s">
        <v>3</v>
      </c>
      <c r="AB13" s="3" t="s">
        <v>3</v>
      </c>
      <c r="AC13" s="3" t="s">
        <v>141</v>
      </c>
      <c r="AD13" s="3" t="s">
        <v>141</v>
      </c>
      <c r="AE13" s="3" t="s">
        <v>141</v>
      </c>
      <c r="AF13" s="3" t="s">
        <v>142</v>
      </c>
      <c r="AG13" s="3" t="s">
        <v>142</v>
      </c>
      <c r="AH13" s="3" t="s">
        <v>137</v>
      </c>
    </row>
    <row r="14" spans="1:35" hidden="1" x14ac:dyDescent="0.2">
      <c r="A14" s="3" t="s">
        <v>179</v>
      </c>
      <c r="B14" s="3" t="s">
        <v>134</v>
      </c>
      <c r="C14" s="3" t="s">
        <v>180</v>
      </c>
      <c r="F14" s="27" t="str">
        <f>IFERROR(VLOOKUP(A14,J34H!$A$4:$D$83,4,0),"-")</f>
        <v>-</v>
      </c>
      <c r="G14" s="4" t="s">
        <v>3</v>
      </c>
      <c r="H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 t="s">
        <v>3</v>
      </c>
      <c r="S14" s="3" t="s">
        <v>3</v>
      </c>
      <c r="T14" s="3" t="s">
        <v>3</v>
      </c>
      <c r="U14" s="3" t="s">
        <v>3</v>
      </c>
      <c r="V14" s="3" t="s">
        <v>3</v>
      </c>
      <c r="W14" s="3" t="s">
        <v>3</v>
      </c>
      <c r="X14" s="3" t="s">
        <v>3</v>
      </c>
      <c r="Y14" s="3" t="s">
        <v>3</v>
      </c>
      <c r="Z14" s="3" t="s">
        <v>3</v>
      </c>
      <c r="AA14" s="3" t="s">
        <v>3</v>
      </c>
      <c r="AB14" s="3" t="s">
        <v>3</v>
      </c>
      <c r="AC14" s="3" t="s">
        <v>136</v>
      </c>
      <c r="AD14" s="3" t="s">
        <v>136</v>
      </c>
      <c r="AE14" s="3" t="s">
        <v>136</v>
      </c>
      <c r="AF14" s="3" t="s">
        <v>136</v>
      </c>
      <c r="AG14" s="3" t="s">
        <v>136</v>
      </c>
      <c r="AH14" s="3" t="s">
        <v>137</v>
      </c>
    </row>
    <row r="15" spans="1:35" hidden="1" x14ac:dyDescent="0.2">
      <c r="A15" s="3" t="s">
        <v>181</v>
      </c>
      <c r="B15" s="3" t="s">
        <v>134</v>
      </c>
      <c r="C15" s="3" t="s">
        <v>182</v>
      </c>
      <c r="F15" s="27" t="str">
        <f>IFERROR(VLOOKUP(A15,J34H!$A$4:$D$83,4,0),"-")</f>
        <v>-</v>
      </c>
      <c r="G15" s="4" t="s">
        <v>3</v>
      </c>
      <c r="H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 t="s">
        <v>3</v>
      </c>
      <c r="S15" s="3" t="s">
        <v>3</v>
      </c>
      <c r="T15" s="3" t="s">
        <v>3</v>
      </c>
      <c r="U15" s="3" t="s">
        <v>3</v>
      </c>
      <c r="V15" s="3" t="s">
        <v>3</v>
      </c>
      <c r="W15" s="3" t="s">
        <v>3</v>
      </c>
      <c r="X15" s="3" t="s">
        <v>3</v>
      </c>
      <c r="Y15" s="3" t="s">
        <v>3</v>
      </c>
      <c r="Z15" s="3" t="s">
        <v>3</v>
      </c>
      <c r="AA15" s="3" t="s">
        <v>3</v>
      </c>
      <c r="AB15" s="3" t="s">
        <v>3</v>
      </c>
      <c r="AC15" s="3" t="s">
        <v>136</v>
      </c>
      <c r="AD15" s="3" t="s">
        <v>136</v>
      </c>
      <c r="AE15" s="3" t="s">
        <v>136</v>
      </c>
      <c r="AF15" s="3" t="s">
        <v>136</v>
      </c>
      <c r="AG15" s="3" t="s">
        <v>136</v>
      </c>
      <c r="AH15" s="3" t="s">
        <v>137</v>
      </c>
    </row>
    <row r="16" spans="1:35" s="43" customFormat="1" ht="25.5" hidden="1" x14ac:dyDescent="0.2">
      <c r="A16" s="43" t="s">
        <v>183</v>
      </c>
      <c r="B16" s="43" t="s">
        <v>184</v>
      </c>
      <c r="C16" s="43" t="s">
        <v>185</v>
      </c>
      <c r="D16" s="43" t="s">
        <v>3</v>
      </c>
      <c r="E16" s="43" t="s">
        <v>3</v>
      </c>
      <c r="F16" s="27" t="str">
        <f>IFERROR(VLOOKUP(A16,J34H!$A$4:$D$83,4,0),"-")</f>
        <v>-</v>
      </c>
      <c r="G16" s="44">
        <v>6</v>
      </c>
      <c r="H16" s="43">
        <v>6</v>
      </c>
      <c r="J16" s="43">
        <v>5</v>
      </c>
      <c r="K16" s="43">
        <v>4</v>
      </c>
      <c r="L16" s="43">
        <v>6</v>
      </c>
      <c r="M16" s="43">
        <v>7</v>
      </c>
      <c r="N16" s="43">
        <v>6</v>
      </c>
      <c r="O16" s="43">
        <v>6</v>
      </c>
      <c r="P16" s="43">
        <v>6</v>
      </c>
      <c r="Q16" s="43">
        <v>7</v>
      </c>
      <c r="R16" s="43">
        <v>6</v>
      </c>
      <c r="S16" s="43">
        <v>6</v>
      </c>
      <c r="T16" s="43">
        <v>6</v>
      </c>
      <c r="U16" s="43">
        <v>6</v>
      </c>
      <c r="V16" s="43">
        <v>7</v>
      </c>
      <c r="W16" s="43">
        <v>4</v>
      </c>
      <c r="X16" s="43">
        <v>4</v>
      </c>
      <c r="Y16" s="43">
        <v>4</v>
      </c>
      <c r="Z16" s="43">
        <v>6</v>
      </c>
      <c r="AA16" s="43">
        <v>6</v>
      </c>
      <c r="AB16" s="43">
        <v>4</v>
      </c>
      <c r="AC16" s="43" t="s">
        <v>141</v>
      </c>
      <c r="AD16" s="43" t="s">
        <v>186</v>
      </c>
      <c r="AE16" s="43" t="s">
        <v>141</v>
      </c>
      <c r="AF16" s="43" t="s">
        <v>142</v>
      </c>
      <c r="AG16" s="43" t="s">
        <v>142</v>
      </c>
      <c r="AH16" s="43" t="s">
        <v>137</v>
      </c>
    </row>
    <row r="17" spans="1:35" hidden="1" x14ac:dyDescent="0.2">
      <c r="A17" s="3" t="s">
        <v>187</v>
      </c>
      <c r="B17" s="3" t="s">
        <v>134</v>
      </c>
      <c r="C17" s="3" t="s">
        <v>188</v>
      </c>
      <c r="F17" s="27" t="str">
        <f>IFERROR(VLOOKUP(A17,J34H!$A$4:$D$83,4,0),"-")</f>
        <v>-</v>
      </c>
      <c r="G17" s="4" t="s">
        <v>3</v>
      </c>
      <c r="H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 t="s">
        <v>3</v>
      </c>
      <c r="S17" s="3" t="s">
        <v>3</v>
      </c>
      <c r="T17" s="3" t="s">
        <v>3</v>
      </c>
      <c r="U17" s="3" t="s">
        <v>3</v>
      </c>
      <c r="V17" s="3" t="s">
        <v>3</v>
      </c>
      <c r="W17" s="3" t="s">
        <v>3</v>
      </c>
      <c r="X17" s="3" t="s">
        <v>3</v>
      </c>
      <c r="Y17" s="3" t="s">
        <v>3</v>
      </c>
      <c r="Z17" s="3" t="s">
        <v>3</v>
      </c>
      <c r="AA17" s="3" t="s">
        <v>3</v>
      </c>
      <c r="AB17" s="3" t="s">
        <v>3</v>
      </c>
      <c r="AC17" s="3" t="s">
        <v>136</v>
      </c>
      <c r="AD17" s="3" t="s">
        <v>136</v>
      </c>
      <c r="AE17" s="3" t="s">
        <v>136</v>
      </c>
      <c r="AF17" s="3" t="s">
        <v>136</v>
      </c>
      <c r="AG17" s="3" t="s">
        <v>136</v>
      </c>
      <c r="AH17" s="3" t="s">
        <v>137</v>
      </c>
    </row>
    <row r="18" spans="1:35" ht="25.5" hidden="1" x14ac:dyDescent="0.2">
      <c r="A18" s="3" t="s">
        <v>189</v>
      </c>
      <c r="B18" s="3" t="s">
        <v>184</v>
      </c>
      <c r="C18" s="3" t="s">
        <v>190</v>
      </c>
      <c r="D18" s="3" t="s">
        <v>191</v>
      </c>
      <c r="E18" s="3" t="s">
        <v>21</v>
      </c>
      <c r="F18" s="27" t="str">
        <f>IFERROR(VLOOKUP(A18,J34H!$A$4:$D$83,4,0),"-")</f>
        <v>UFSD</v>
      </c>
      <c r="G18" s="4" t="s">
        <v>8</v>
      </c>
      <c r="H18" s="3" t="s">
        <v>8</v>
      </c>
      <c r="J18" s="3" t="s">
        <v>8</v>
      </c>
      <c r="K18" s="3" t="s">
        <v>8</v>
      </c>
      <c r="L18" s="3" t="s">
        <v>8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8</v>
      </c>
      <c r="W18" s="3" t="s">
        <v>8</v>
      </c>
      <c r="X18" s="3" t="s">
        <v>8</v>
      </c>
      <c r="Y18" s="3" t="s">
        <v>8</v>
      </c>
      <c r="Z18" s="3" t="s">
        <v>8</v>
      </c>
      <c r="AA18" s="3" t="s">
        <v>8</v>
      </c>
      <c r="AB18" s="3" t="s">
        <v>8</v>
      </c>
      <c r="AC18" s="3" t="s">
        <v>186</v>
      </c>
      <c r="AD18" s="3" t="s">
        <v>186</v>
      </c>
      <c r="AE18" s="3" t="s">
        <v>186</v>
      </c>
      <c r="AF18" s="3" t="s">
        <v>142</v>
      </c>
      <c r="AG18" s="3" t="s">
        <v>142</v>
      </c>
      <c r="AH18" s="3" t="s">
        <v>137</v>
      </c>
    </row>
    <row r="19" spans="1:35" ht="25.5" hidden="1" x14ac:dyDescent="0.2">
      <c r="A19" s="3" t="s">
        <v>192</v>
      </c>
      <c r="B19" s="3" t="s">
        <v>184</v>
      </c>
      <c r="C19" s="3" t="s">
        <v>193</v>
      </c>
      <c r="D19" s="3" t="s">
        <v>194</v>
      </c>
      <c r="E19" s="3" t="s">
        <v>23</v>
      </c>
      <c r="F19" s="27" t="str">
        <f>IFERROR(VLOOKUP(A19,J34H!$A$4:$D$83,4,0),"-")</f>
        <v>-</v>
      </c>
      <c r="G19" s="4" t="s">
        <v>8</v>
      </c>
      <c r="H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8</v>
      </c>
      <c r="W19" s="3" t="s">
        <v>8</v>
      </c>
      <c r="X19" s="3" t="s">
        <v>8</v>
      </c>
      <c r="Y19" s="3" t="s">
        <v>8</v>
      </c>
      <c r="Z19" s="3" t="s">
        <v>8</v>
      </c>
      <c r="AA19" s="3" t="s">
        <v>8</v>
      </c>
      <c r="AB19" s="3" t="s">
        <v>8</v>
      </c>
      <c r="AC19" s="3" t="s">
        <v>186</v>
      </c>
      <c r="AD19" s="3" t="s">
        <v>186</v>
      </c>
      <c r="AE19" s="3" t="s">
        <v>186</v>
      </c>
      <c r="AF19" s="3" t="s">
        <v>142</v>
      </c>
      <c r="AG19" s="3" t="s">
        <v>142</v>
      </c>
      <c r="AH19" s="3" t="s">
        <v>137</v>
      </c>
    </row>
    <row r="20" spans="1:35" ht="242.25" hidden="1" x14ac:dyDescent="0.2">
      <c r="A20" s="3" t="s">
        <v>195</v>
      </c>
      <c r="B20" s="3" t="s">
        <v>184</v>
      </c>
      <c r="C20" s="3" t="s">
        <v>196</v>
      </c>
      <c r="D20" s="3" t="s">
        <v>197</v>
      </c>
      <c r="E20" s="3" t="s">
        <v>25</v>
      </c>
      <c r="F20" s="27" t="str">
        <f>IFERROR(VLOOKUP(A20,J34H!$A$4:$D$83,4,0),"-")</f>
        <v>UFSC</v>
      </c>
      <c r="G20" s="4" t="s">
        <v>8</v>
      </c>
      <c r="H20" s="3" t="s">
        <v>8</v>
      </c>
      <c r="J20" s="3" t="s">
        <v>8</v>
      </c>
      <c r="K20" s="3" t="s">
        <v>3</v>
      </c>
      <c r="L20" s="3" t="s">
        <v>68</v>
      </c>
      <c r="M20" s="3" t="s">
        <v>8</v>
      </c>
      <c r="N20" s="3" t="s">
        <v>68</v>
      </c>
      <c r="O20" s="3" t="s">
        <v>68</v>
      </c>
      <c r="P20" s="3" t="s">
        <v>68</v>
      </c>
      <c r="Q20" s="3" t="s">
        <v>8</v>
      </c>
      <c r="R20" s="3" t="s">
        <v>68</v>
      </c>
      <c r="S20" s="3" t="s">
        <v>68</v>
      </c>
      <c r="T20" s="3" t="s">
        <v>68</v>
      </c>
      <c r="U20" s="3" t="s">
        <v>68</v>
      </c>
      <c r="V20" s="3" t="s">
        <v>8</v>
      </c>
      <c r="W20" s="3" t="s">
        <v>3</v>
      </c>
      <c r="X20" s="3" t="s">
        <v>3</v>
      </c>
      <c r="Y20" s="3" t="s">
        <v>68</v>
      </c>
      <c r="Z20" s="3" t="s">
        <v>68</v>
      </c>
      <c r="AA20" s="3" t="s">
        <v>68</v>
      </c>
      <c r="AB20" s="3" t="s">
        <v>198</v>
      </c>
      <c r="AC20" s="3" t="s">
        <v>186</v>
      </c>
      <c r="AD20" s="3" t="s">
        <v>186</v>
      </c>
      <c r="AE20" s="3" t="s">
        <v>186</v>
      </c>
      <c r="AF20" s="3" t="s">
        <v>142</v>
      </c>
      <c r="AG20" s="3" t="s">
        <v>142</v>
      </c>
      <c r="AH20" s="3" t="s">
        <v>137</v>
      </c>
      <c r="AI20" s="3" t="s">
        <v>199</v>
      </c>
    </row>
    <row r="21" spans="1:35" ht="153" hidden="1" x14ac:dyDescent="0.2">
      <c r="A21" s="3" t="s">
        <v>200</v>
      </c>
      <c r="B21" s="3" t="s">
        <v>139</v>
      </c>
      <c r="C21" s="3" t="s">
        <v>201</v>
      </c>
      <c r="F21" s="27" t="str">
        <f>IFERROR(VLOOKUP(A21,J34H!$A$4:$D$83,4,0),"-")</f>
        <v>-</v>
      </c>
      <c r="G21" s="4" t="s">
        <v>3</v>
      </c>
      <c r="H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 t="s">
        <v>3</v>
      </c>
      <c r="S21" s="3" t="s">
        <v>3</v>
      </c>
      <c r="T21" s="3" t="s">
        <v>3</v>
      </c>
      <c r="U21" s="3" t="s">
        <v>3</v>
      </c>
      <c r="V21" s="3" t="s">
        <v>3</v>
      </c>
      <c r="W21" s="3" t="s">
        <v>3</v>
      </c>
      <c r="X21" s="3" t="s">
        <v>3</v>
      </c>
      <c r="Y21" s="3" t="s">
        <v>3</v>
      </c>
      <c r="Z21" s="3" t="s">
        <v>3</v>
      </c>
      <c r="AA21" s="3" t="s">
        <v>3</v>
      </c>
      <c r="AB21" s="3" t="s">
        <v>3</v>
      </c>
      <c r="AC21" s="3" t="s">
        <v>141</v>
      </c>
      <c r="AD21" s="3" t="s">
        <v>141</v>
      </c>
      <c r="AE21" s="3" t="s">
        <v>141</v>
      </c>
      <c r="AF21" s="3" t="s">
        <v>142</v>
      </c>
      <c r="AG21" s="3" t="s">
        <v>142</v>
      </c>
      <c r="AH21" s="3" t="s">
        <v>137</v>
      </c>
      <c r="AI21" s="3" t="s">
        <v>202</v>
      </c>
    </row>
    <row r="22" spans="1:35" ht="114.75" hidden="1" x14ac:dyDescent="0.2">
      <c r="A22" s="3" t="s">
        <v>203</v>
      </c>
      <c r="B22" s="3" t="s">
        <v>184</v>
      </c>
      <c r="C22" s="3" t="s">
        <v>204</v>
      </c>
      <c r="D22" s="3" t="s">
        <v>205</v>
      </c>
      <c r="E22" s="3" t="s">
        <v>21</v>
      </c>
      <c r="F22" s="27" t="str">
        <f>IFERROR(VLOOKUP(A22,J34H!$A$4:$D$83,4,0),"-")</f>
        <v>-</v>
      </c>
      <c r="G22" s="4" t="s">
        <v>3</v>
      </c>
      <c r="H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 t="s">
        <v>3</v>
      </c>
      <c r="S22" s="3" t="s">
        <v>3</v>
      </c>
      <c r="T22" s="3" t="s">
        <v>3</v>
      </c>
      <c r="U22" s="3" t="s">
        <v>3</v>
      </c>
      <c r="V22" s="3" t="s">
        <v>3</v>
      </c>
      <c r="W22" s="3" t="s">
        <v>3</v>
      </c>
      <c r="X22" s="3" t="s">
        <v>3</v>
      </c>
      <c r="Y22" s="3" t="s">
        <v>3</v>
      </c>
      <c r="Z22" s="3" t="s">
        <v>3</v>
      </c>
      <c r="AA22" s="3" t="s">
        <v>3</v>
      </c>
      <c r="AB22" s="3" t="s">
        <v>3</v>
      </c>
      <c r="AC22" s="3" t="s">
        <v>186</v>
      </c>
      <c r="AD22" s="3" t="s">
        <v>186</v>
      </c>
      <c r="AE22" s="3" t="s">
        <v>186</v>
      </c>
      <c r="AF22" s="3" t="s">
        <v>142</v>
      </c>
      <c r="AG22" s="3" t="s">
        <v>142</v>
      </c>
      <c r="AH22" s="3" t="s">
        <v>137</v>
      </c>
      <c r="AI22" s="3" t="s">
        <v>206</v>
      </c>
    </row>
    <row r="23" spans="1:35" ht="114.75" hidden="1" x14ac:dyDescent="0.2">
      <c r="A23" s="3" t="s">
        <v>207</v>
      </c>
      <c r="B23" s="3" t="s">
        <v>184</v>
      </c>
      <c r="C23" s="3" t="s">
        <v>208</v>
      </c>
      <c r="D23" s="3" t="s">
        <v>3</v>
      </c>
      <c r="E23" s="3" t="s">
        <v>29</v>
      </c>
      <c r="F23" s="27" t="str">
        <f>IFERROR(VLOOKUP(A23,J34H!$A$4:$D$83,4,0),"-")</f>
        <v>-</v>
      </c>
      <c r="G23" s="4" t="s">
        <v>3</v>
      </c>
      <c r="H23" s="3" t="s">
        <v>3</v>
      </c>
      <c r="J23" s="3" t="s">
        <v>68</v>
      </c>
      <c r="K23" s="3" t="s">
        <v>3</v>
      </c>
      <c r="L23" s="3" t="s">
        <v>68</v>
      </c>
      <c r="M23" s="3" t="s">
        <v>68</v>
      </c>
      <c r="N23" s="3" t="s">
        <v>68</v>
      </c>
      <c r="O23" s="3" t="s">
        <v>68</v>
      </c>
      <c r="P23" s="3" t="s">
        <v>68</v>
      </c>
      <c r="Q23" s="3" t="s">
        <v>68</v>
      </c>
      <c r="R23" s="3" t="s">
        <v>68</v>
      </c>
      <c r="S23" s="3" t="s">
        <v>68</v>
      </c>
      <c r="T23" s="3" t="s">
        <v>68</v>
      </c>
      <c r="U23" s="3" t="s">
        <v>68</v>
      </c>
      <c r="V23" s="3" t="s">
        <v>68</v>
      </c>
      <c r="W23" s="3" t="s">
        <v>3</v>
      </c>
      <c r="X23" s="3" t="s">
        <v>3</v>
      </c>
      <c r="Y23" s="3" t="s">
        <v>68</v>
      </c>
      <c r="Z23" s="3" t="s">
        <v>68</v>
      </c>
      <c r="AA23" s="3" t="s">
        <v>68</v>
      </c>
      <c r="AB23" s="3" t="s">
        <v>3</v>
      </c>
      <c r="AC23" s="3" t="s">
        <v>186</v>
      </c>
      <c r="AD23" s="3" t="s">
        <v>186</v>
      </c>
      <c r="AE23" s="3" t="s">
        <v>186</v>
      </c>
      <c r="AF23" s="3" t="s">
        <v>142</v>
      </c>
      <c r="AG23" s="3" t="s">
        <v>142</v>
      </c>
      <c r="AH23" s="3" t="s">
        <v>137</v>
      </c>
      <c r="AI23" s="3" t="s">
        <v>206</v>
      </c>
    </row>
    <row r="24" spans="1:35" ht="76.5" hidden="1" x14ac:dyDescent="0.2">
      <c r="A24" s="3" t="s">
        <v>209</v>
      </c>
      <c r="B24" s="3" t="s">
        <v>148</v>
      </c>
      <c r="C24" s="3" t="s">
        <v>210</v>
      </c>
      <c r="F24" s="27" t="str">
        <f>IFERROR(VLOOKUP(A24,J34H!$A$4:$D$83,4,0),"-")</f>
        <v>-</v>
      </c>
      <c r="G24" s="4" t="s">
        <v>3</v>
      </c>
      <c r="H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 t="s">
        <v>3</v>
      </c>
      <c r="S24" s="3" t="s">
        <v>3</v>
      </c>
      <c r="T24" s="3" t="s">
        <v>3</v>
      </c>
      <c r="U24" s="3" t="s">
        <v>3</v>
      </c>
      <c r="V24" s="3" t="s">
        <v>3</v>
      </c>
      <c r="W24" s="3" t="s">
        <v>3</v>
      </c>
      <c r="X24" s="3" t="s">
        <v>3</v>
      </c>
      <c r="Y24" s="3" t="s">
        <v>3</v>
      </c>
      <c r="Z24" s="3" t="s">
        <v>3</v>
      </c>
      <c r="AA24" s="3" t="s">
        <v>3</v>
      </c>
      <c r="AB24" s="3" t="s">
        <v>3</v>
      </c>
      <c r="AC24" s="3" t="s">
        <v>141</v>
      </c>
      <c r="AD24" s="3" t="s">
        <v>141</v>
      </c>
      <c r="AE24" s="3" t="s">
        <v>141</v>
      </c>
      <c r="AF24" s="3" t="s">
        <v>142</v>
      </c>
      <c r="AG24" s="3" t="s">
        <v>142</v>
      </c>
      <c r="AH24" s="3" t="s">
        <v>137</v>
      </c>
    </row>
    <row r="25" spans="1:35" hidden="1" x14ac:dyDescent="0.2">
      <c r="A25" s="3" t="s">
        <v>211</v>
      </c>
      <c r="B25" s="3" t="s">
        <v>134</v>
      </c>
      <c r="C25" s="3" t="s">
        <v>212</v>
      </c>
      <c r="F25" s="27" t="str">
        <f>IFERROR(VLOOKUP(A25,J34H!$A$4:$D$83,4,0),"-")</f>
        <v>-</v>
      </c>
      <c r="G25" s="4" t="s">
        <v>3</v>
      </c>
      <c r="H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 t="s">
        <v>3</v>
      </c>
      <c r="S25" s="3" t="s">
        <v>3</v>
      </c>
      <c r="T25" s="3" t="s">
        <v>3</v>
      </c>
      <c r="U25" s="3" t="s">
        <v>3</v>
      </c>
      <c r="V25" s="3" t="s">
        <v>3</v>
      </c>
      <c r="W25" s="3" t="s">
        <v>3</v>
      </c>
      <c r="X25" s="3" t="s">
        <v>3</v>
      </c>
      <c r="Y25" s="3" t="s">
        <v>3</v>
      </c>
      <c r="Z25" s="3" t="s">
        <v>3</v>
      </c>
      <c r="AA25" s="3" t="s">
        <v>3</v>
      </c>
      <c r="AB25" s="3" t="s">
        <v>3</v>
      </c>
      <c r="AC25" s="3" t="s">
        <v>136</v>
      </c>
      <c r="AD25" s="3" t="s">
        <v>136</v>
      </c>
      <c r="AE25" s="3" t="s">
        <v>136</v>
      </c>
      <c r="AF25" s="3" t="s">
        <v>136</v>
      </c>
      <c r="AG25" s="3" t="s">
        <v>136</v>
      </c>
      <c r="AH25" s="3" t="s">
        <v>137</v>
      </c>
    </row>
    <row r="26" spans="1:35" ht="25.5" hidden="1" x14ac:dyDescent="0.2">
      <c r="A26" s="3" t="s">
        <v>213</v>
      </c>
      <c r="B26" s="3" t="s">
        <v>184</v>
      </c>
      <c r="C26" s="3" t="s">
        <v>214</v>
      </c>
      <c r="D26" s="3" t="s">
        <v>215</v>
      </c>
      <c r="E26" s="5" t="s">
        <v>33</v>
      </c>
      <c r="F26" s="27" t="str">
        <f>IFERROR(VLOOKUP(A26,J34H!$A$4:$D$83,4,0),"-")</f>
        <v>PASFD_PASFP</v>
      </c>
      <c r="G26" s="4" t="s">
        <v>8</v>
      </c>
      <c r="H26" s="3" t="s">
        <v>8</v>
      </c>
      <c r="J26" s="3" t="s">
        <v>8</v>
      </c>
      <c r="K26" s="3" t="s">
        <v>8</v>
      </c>
      <c r="L26" s="3" t="s">
        <v>8</v>
      </c>
      <c r="M26" s="3" t="s">
        <v>8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3" t="s">
        <v>8</v>
      </c>
      <c r="AA26" s="3" t="s">
        <v>8</v>
      </c>
      <c r="AB26" s="3" t="s">
        <v>8</v>
      </c>
      <c r="AC26" s="3" t="s">
        <v>186</v>
      </c>
      <c r="AD26" s="3" t="s">
        <v>186</v>
      </c>
      <c r="AE26" s="3" t="s">
        <v>186</v>
      </c>
      <c r="AF26" s="3" t="s">
        <v>142</v>
      </c>
      <c r="AG26" s="3" t="s">
        <v>142</v>
      </c>
      <c r="AH26" s="3" t="s">
        <v>137</v>
      </c>
    </row>
    <row r="27" spans="1:35" ht="25.5" hidden="1" x14ac:dyDescent="0.2">
      <c r="A27" s="3" t="s">
        <v>216</v>
      </c>
      <c r="B27" s="3" t="s">
        <v>184</v>
      </c>
      <c r="C27" s="3" t="s">
        <v>217</v>
      </c>
      <c r="D27" s="3" t="s">
        <v>218</v>
      </c>
      <c r="E27" s="5" t="s">
        <v>33</v>
      </c>
      <c r="F27" s="27" t="str">
        <f>IFERROR(VLOOKUP(A27,J34H!$A$4:$D$83,4,0),"-")</f>
        <v>-</v>
      </c>
      <c r="G27" s="4" t="s">
        <v>8</v>
      </c>
      <c r="H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8</v>
      </c>
      <c r="W27" s="3" t="s">
        <v>8</v>
      </c>
      <c r="X27" s="3" t="s">
        <v>8</v>
      </c>
      <c r="Y27" s="3" t="s">
        <v>8</v>
      </c>
      <c r="Z27" s="3" t="s">
        <v>8</v>
      </c>
      <c r="AA27" s="3" t="s">
        <v>8</v>
      </c>
      <c r="AB27" s="3" t="s">
        <v>8</v>
      </c>
      <c r="AC27" s="3" t="s">
        <v>186</v>
      </c>
      <c r="AD27" s="3" t="s">
        <v>186</v>
      </c>
      <c r="AE27" s="3" t="s">
        <v>186</v>
      </c>
      <c r="AF27" s="3" t="s">
        <v>142</v>
      </c>
      <c r="AG27" s="3" t="s">
        <v>142</v>
      </c>
      <c r="AH27" s="3" t="s">
        <v>137</v>
      </c>
    </row>
    <row r="28" spans="1:35" ht="165.75" hidden="1" x14ac:dyDescent="0.2">
      <c r="A28" s="3" t="s">
        <v>219</v>
      </c>
      <c r="B28" s="3" t="s">
        <v>184</v>
      </c>
      <c r="C28" s="3" t="s">
        <v>220</v>
      </c>
      <c r="D28" s="3" t="s">
        <v>221</v>
      </c>
      <c r="E28" s="5" t="s">
        <v>34</v>
      </c>
      <c r="F28" s="27" t="str">
        <f>IFERROR(VLOOKUP(A28,J34H!$A$4:$D$83,4,0),"-")</f>
        <v>PASMD_PASMP</v>
      </c>
      <c r="G28" s="4" t="s">
        <v>8</v>
      </c>
      <c r="H28" s="3" t="s">
        <v>8</v>
      </c>
      <c r="J28" s="3" t="s">
        <v>68</v>
      </c>
      <c r="K28" s="3" t="s">
        <v>3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8</v>
      </c>
      <c r="W28" s="3" t="s">
        <v>3</v>
      </c>
      <c r="X28" s="3" t="s">
        <v>3</v>
      </c>
      <c r="Y28" s="3" t="s">
        <v>68</v>
      </c>
      <c r="Z28" s="3" t="s">
        <v>8</v>
      </c>
      <c r="AA28" s="3" t="s">
        <v>8</v>
      </c>
      <c r="AB28" s="3" t="s">
        <v>198</v>
      </c>
      <c r="AC28" s="3" t="s">
        <v>186</v>
      </c>
      <c r="AD28" s="3" t="s">
        <v>186</v>
      </c>
      <c r="AE28" s="3" t="s">
        <v>186</v>
      </c>
      <c r="AF28" s="3" t="s">
        <v>142</v>
      </c>
      <c r="AG28" s="3" t="s">
        <v>142</v>
      </c>
      <c r="AH28" s="3" t="s">
        <v>137</v>
      </c>
      <c r="AI28" s="3" t="s">
        <v>222</v>
      </c>
    </row>
    <row r="29" spans="1:35" ht="165.75" hidden="1" x14ac:dyDescent="0.2">
      <c r="A29" s="3" t="s">
        <v>223</v>
      </c>
      <c r="B29" s="3" t="s">
        <v>184</v>
      </c>
      <c r="C29" s="3" t="s">
        <v>224</v>
      </c>
      <c r="D29" s="3" t="s">
        <v>225</v>
      </c>
      <c r="E29" s="5" t="s">
        <v>34</v>
      </c>
      <c r="F29" s="27" t="str">
        <f>IFERROR(VLOOKUP(A29,J34H!$A$4:$D$83,4,0),"-")</f>
        <v>-</v>
      </c>
      <c r="G29" s="4" t="s">
        <v>8</v>
      </c>
      <c r="H29" s="3" t="s">
        <v>8</v>
      </c>
      <c r="J29" s="3" t="s">
        <v>68</v>
      </c>
      <c r="K29" s="3" t="s">
        <v>3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3" t="s">
        <v>3</v>
      </c>
      <c r="X29" s="3" t="s">
        <v>3</v>
      </c>
      <c r="Y29" s="3" t="s">
        <v>68</v>
      </c>
      <c r="Z29" s="3" t="s">
        <v>8</v>
      </c>
      <c r="AA29" s="3" t="s">
        <v>8</v>
      </c>
      <c r="AB29" s="3" t="s">
        <v>226</v>
      </c>
      <c r="AC29" s="3" t="s">
        <v>186</v>
      </c>
      <c r="AD29" s="3" t="s">
        <v>186</v>
      </c>
      <c r="AE29" s="3" t="s">
        <v>186</v>
      </c>
      <c r="AF29" s="3" t="s">
        <v>142</v>
      </c>
      <c r="AG29" s="3" t="s">
        <v>142</v>
      </c>
      <c r="AH29" s="3" t="s">
        <v>137</v>
      </c>
      <c r="AI29" s="3" t="s">
        <v>222</v>
      </c>
    </row>
    <row r="30" spans="1:35" ht="25.5" hidden="1" x14ac:dyDescent="0.2">
      <c r="A30" s="3" t="s">
        <v>227</v>
      </c>
      <c r="B30" s="3" t="s">
        <v>184</v>
      </c>
      <c r="C30" s="3" t="s">
        <v>228</v>
      </c>
      <c r="D30" s="3" t="s">
        <v>229</v>
      </c>
      <c r="E30" s="5" t="s">
        <v>35</v>
      </c>
      <c r="F30" s="27" t="str">
        <f>IFERROR(VLOOKUP(A30,J34H!$A$4:$D$83,4,0),"-")</f>
        <v>PPSFD_PPSFP</v>
      </c>
      <c r="G30" s="4" t="s">
        <v>8</v>
      </c>
      <c r="H30" s="3" t="s">
        <v>8</v>
      </c>
      <c r="J30" s="3" t="s">
        <v>8</v>
      </c>
      <c r="K30" s="3" t="s">
        <v>8</v>
      </c>
      <c r="L30" s="3" t="s">
        <v>8</v>
      </c>
      <c r="M30" s="3" t="s">
        <v>8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8</v>
      </c>
      <c r="W30" s="3" t="s">
        <v>8</v>
      </c>
      <c r="X30" s="3" t="s">
        <v>8</v>
      </c>
      <c r="Y30" s="3" t="s">
        <v>8</v>
      </c>
      <c r="Z30" s="3" t="s">
        <v>8</v>
      </c>
      <c r="AA30" s="3" t="s">
        <v>8</v>
      </c>
      <c r="AB30" s="3" t="s">
        <v>8</v>
      </c>
      <c r="AC30" s="3" t="s">
        <v>186</v>
      </c>
      <c r="AD30" s="3" t="s">
        <v>186</v>
      </c>
      <c r="AE30" s="3" t="s">
        <v>186</v>
      </c>
      <c r="AF30" s="3" t="s">
        <v>142</v>
      </c>
      <c r="AG30" s="3" t="s">
        <v>142</v>
      </c>
      <c r="AH30" s="3" t="s">
        <v>137</v>
      </c>
    </row>
    <row r="31" spans="1:35" ht="25.5" hidden="1" x14ac:dyDescent="0.2">
      <c r="A31" s="3" t="s">
        <v>230</v>
      </c>
      <c r="B31" s="3" t="s">
        <v>184</v>
      </c>
      <c r="C31" s="3" t="s">
        <v>231</v>
      </c>
      <c r="D31" s="3" t="s">
        <v>232</v>
      </c>
      <c r="E31" s="5" t="s">
        <v>35</v>
      </c>
      <c r="F31" s="27" t="str">
        <f>IFERROR(VLOOKUP(A31,J34H!$A$4:$D$83,4,0),"-")</f>
        <v>-</v>
      </c>
      <c r="G31" s="4" t="s">
        <v>8</v>
      </c>
      <c r="H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8</v>
      </c>
      <c r="W31" s="3" t="s">
        <v>8</v>
      </c>
      <c r="X31" s="3" t="s">
        <v>8</v>
      </c>
      <c r="Y31" s="3" t="s">
        <v>8</v>
      </c>
      <c r="Z31" s="3" t="s">
        <v>8</v>
      </c>
      <c r="AA31" s="3" t="s">
        <v>8</v>
      </c>
      <c r="AB31" s="3" t="s">
        <v>8</v>
      </c>
      <c r="AC31" s="3" t="s">
        <v>186</v>
      </c>
      <c r="AD31" s="3" t="s">
        <v>186</v>
      </c>
      <c r="AE31" s="3" t="s">
        <v>186</v>
      </c>
      <c r="AF31" s="3" t="s">
        <v>142</v>
      </c>
      <c r="AG31" s="3" t="s">
        <v>142</v>
      </c>
      <c r="AH31" s="3" t="s">
        <v>137</v>
      </c>
    </row>
    <row r="32" spans="1:35" hidden="1" x14ac:dyDescent="0.2">
      <c r="A32" s="3" t="s">
        <v>233</v>
      </c>
      <c r="B32" s="3" t="s">
        <v>134</v>
      </c>
      <c r="C32" s="3" t="s">
        <v>234</v>
      </c>
      <c r="F32" s="27" t="str">
        <f>IFERROR(VLOOKUP(A32,J34H!$A$4:$D$83,4,0),"-")</f>
        <v>-</v>
      </c>
      <c r="G32" s="4" t="s">
        <v>3</v>
      </c>
      <c r="H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  <c r="N32" s="3" t="s">
        <v>3</v>
      </c>
      <c r="O32" s="3" t="s">
        <v>3</v>
      </c>
      <c r="P32" s="3" t="s">
        <v>3</v>
      </c>
      <c r="Q32" s="3" t="s">
        <v>3</v>
      </c>
      <c r="R32" s="3" t="s">
        <v>3</v>
      </c>
      <c r="S32" s="3" t="s">
        <v>3</v>
      </c>
      <c r="T32" s="3" t="s">
        <v>3</v>
      </c>
      <c r="U32" s="3" t="s">
        <v>3</v>
      </c>
      <c r="V32" s="3" t="s">
        <v>3</v>
      </c>
      <c r="W32" s="3" t="s">
        <v>3</v>
      </c>
      <c r="X32" s="3" t="s">
        <v>3</v>
      </c>
      <c r="Y32" s="3" t="s">
        <v>3</v>
      </c>
      <c r="Z32" s="3" t="s">
        <v>3</v>
      </c>
      <c r="AA32" s="3" t="s">
        <v>3</v>
      </c>
      <c r="AB32" s="3" t="s">
        <v>3</v>
      </c>
      <c r="AC32" s="3" t="s">
        <v>136</v>
      </c>
      <c r="AD32" s="3" t="s">
        <v>136</v>
      </c>
      <c r="AE32" s="3" t="s">
        <v>136</v>
      </c>
      <c r="AF32" s="3" t="s">
        <v>136</v>
      </c>
      <c r="AG32" s="3" t="s">
        <v>136</v>
      </c>
      <c r="AH32" s="3" t="s">
        <v>137</v>
      </c>
    </row>
    <row r="33" spans="1:34" hidden="1" x14ac:dyDescent="0.2">
      <c r="A33" s="3" t="s">
        <v>235</v>
      </c>
      <c r="B33" s="3" t="s">
        <v>134</v>
      </c>
      <c r="C33" s="3" t="s">
        <v>236</v>
      </c>
      <c r="F33" s="27" t="str">
        <f>IFERROR(VLOOKUP(A33,J34H!$A$4:$D$83,4,0),"-")</f>
        <v>-</v>
      </c>
      <c r="G33" s="4" t="s">
        <v>3</v>
      </c>
      <c r="H33" s="3" t="s">
        <v>3</v>
      </c>
      <c r="J33" s="3" t="s">
        <v>3</v>
      </c>
      <c r="K33" s="3" t="s">
        <v>3</v>
      </c>
      <c r="L33" s="3" t="s">
        <v>3</v>
      </c>
      <c r="M33" s="3" t="s">
        <v>3</v>
      </c>
      <c r="N33" s="3" t="s">
        <v>3</v>
      </c>
      <c r="O33" s="3" t="s">
        <v>3</v>
      </c>
      <c r="P33" s="3" t="s">
        <v>3</v>
      </c>
      <c r="Q33" s="3" t="s">
        <v>3</v>
      </c>
      <c r="R33" s="3" t="s">
        <v>3</v>
      </c>
      <c r="S33" s="3" t="s">
        <v>3</v>
      </c>
      <c r="T33" s="3" t="s">
        <v>3</v>
      </c>
      <c r="U33" s="3" t="s">
        <v>3</v>
      </c>
      <c r="V33" s="3" t="s">
        <v>3</v>
      </c>
      <c r="W33" s="3" t="s">
        <v>3</v>
      </c>
      <c r="X33" s="3" t="s">
        <v>3</v>
      </c>
      <c r="Y33" s="3" t="s">
        <v>3</v>
      </c>
      <c r="Z33" s="3" t="s">
        <v>3</v>
      </c>
      <c r="AA33" s="3" t="s">
        <v>3</v>
      </c>
      <c r="AB33" s="3" t="s">
        <v>3</v>
      </c>
      <c r="AC33" s="3" t="s">
        <v>136</v>
      </c>
      <c r="AD33" s="3" t="s">
        <v>136</v>
      </c>
      <c r="AE33" s="3" t="s">
        <v>136</v>
      </c>
      <c r="AF33" s="3" t="s">
        <v>136</v>
      </c>
      <c r="AG33" s="3" t="s">
        <v>136</v>
      </c>
      <c r="AH33" s="3" t="s">
        <v>137</v>
      </c>
    </row>
    <row r="34" spans="1:34" ht="25.5" hidden="1" x14ac:dyDescent="0.2">
      <c r="A34" s="3" t="s">
        <v>237</v>
      </c>
      <c r="B34" s="3" t="s">
        <v>184</v>
      </c>
      <c r="C34" s="3" t="s">
        <v>238</v>
      </c>
      <c r="D34" s="3" t="s">
        <v>239</v>
      </c>
      <c r="E34" s="3" t="s">
        <v>41</v>
      </c>
      <c r="F34" s="27" t="str">
        <f>IFERROR(VLOOKUP(A34,J34H!$A$4:$D$83,4,0),"-")</f>
        <v>-</v>
      </c>
      <c r="G34" s="4" t="s">
        <v>3</v>
      </c>
      <c r="H34" s="3" t="s">
        <v>3</v>
      </c>
      <c r="J34" s="3" t="s">
        <v>3</v>
      </c>
      <c r="K34" s="3" t="s">
        <v>3</v>
      </c>
      <c r="L34" s="3" t="s">
        <v>3</v>
      </c>
      <c r="M34" s="3" t="s">
        <v>3</v>
      </c>
      <c r="N34" s="3" t="s">
        <v>3</v>
      </c>
      <c r="O34" s="3" t="s">
        <v>3</v>
      </c>
      <c r="P34" s="3" t="s">
        <v>3</v>
      </c>
      <c r="Q34" s="3" t="s">
        <v>3</v>
      </c>
      <c r="R34" s="3" t="s">
        <v>3</v>
      </c>
      <c r="S34" s="3" t="s">
        <v>3</v>
      </c>
      <c r="T34" s="3" t="s">
        <v>3</v>
      </c>
      <c r="U34" s="3" t="s">
        <v>3</v>
      </c>
      <c r="V34" s="3" t="s">
        <v>3</v>
      </c>
      <c r="W34" s="3" t="s">
        <v>3</v>
      </c>
      <c r="X34" s="3" t="s">
        <v>3</v>
      </c>
      <c r="Y34" s="3" t="s">
        <v>3</v>
      </c>
      <c r="Z34" s="3" t="s">
        <v>3</v>
      </c>
      <c r="AA34" s="3" t="s">
        <v>3</v>
      </c>
      <c r="AB34" s="3" t="s">
        <v>3</v>
      </c>
      <c r="AC34" s="3" t="s">
        <v>137</v>
      </c>
      <c r="AD34" s="3" t="s">
        <v>137</v>
      </c>
      <c r="AE34" s="3" t="s">
        <v>137</v>
      </c>
      <c r="AF34" s="3" t="s">
        <v>137</v>
      </c>
      <c r="AG34" s="3" t="s">
        <v>137</v>
      </c>
      <c r="AH34" s="3" t="s">
        <v>137</v>
      </c>
    </row>
    <row r="35" spans="1:34" ht="25.5" hidden="1" x14ac:dyDescent="0.2">
      <c r="A35" s="3" t="s">
        <v>240</v>
      </c>
      <c r="B35" s="3" t="s">
        <v>184</v>
      </c>
      <c r="C35" s="3" t="s">
        <v>241</v>
      </c>
      <c r="D35" s="3" t="s">
        <v>242</v>
      </c>
      <c r="E35" s="3" t="s">
        <v>40</v>
      </c>
      <c r="F35" s="27" t="str">
        <f>IFERROR(VLOOKUP(A35,J34H!$A$4:$D$83,4,0),"-")</f>
        <v>-</v>
      </c>
      <c r="G35" s="4" t="s">
        <v>3</v>
      </c>
      <c r="H35" s="3" t="s">
        <v>3</v>
      </c>
      <c r="J35" s="3" t="s">
        <v>3</v>
      </c>
      <c r="K35" s="3" t="s">
        <v>3</v>
      </c>
      <c r="L35" s="3" t="s">
        <v>3</v>
      </c>
      <c r="M35" s="3" t="s">
        <v>3</v>
      </c>
      <c r="N35" s="3" t="s">
        <v>3</v>
      </c>
      <c r="O35" s="3" t="s">
        <v>3</v>
      </c>
      <c r="P35" s="3" t="s">
        <v>3</v>
      </c>
      <c r="Q35" s="3" t="s">
        <v>3</v>
      </c>
      <c r="R35" s="3" t="s">
        <v>3</v>
      </c>
      <c r="S35" s="3" t="s">
        <v>3</v>
      </c>
      <c r="T35" s="3" t="s">
        <v>3</v>
      </c>
      <c r="U35" s="3" t="s">
        <v>3</v>
      </c>
      <c r="V35" s="3" t="s">
        <v>3</v>
      </c>
      <c r="W35" s="3" t="s">
        <v>3</v>
      </c>
      <c r="X35" s="3" t="s">
        <v>3</v>
      </c>
      <c r="Y35" s="3" t="s">
        <v>3</v>
      </c>
      <c r="Z35" s="3" t="s">
        <v>3</v>
      </c>
      <c r="AA35" s="3" t="s">
        <v>3</v>
      </c>
      <c r="AB35" s="3" t="s">
        <v>3</v>
      </c>
      <c r="AC35" s="3" t="s">
        <v>137</v>
      </c>
      <c r="AD35" s="3" t="s">
        <v>137</v>
      </c>
      <c r="AE35" s="3" t="s">
        <v>137</v>
      </c>
      <c r="AF35" s="3" t="s">
        <v>137</v>
      </c>
      <c r="AG35" s="3" t="s">
        <v>137</v>
      </c>
      <c r="AH35" s="3" t="s">
        <v>137</v>
      </c>
    </row>
    <row r="36" spans="1:34" ht="25.5" hidden="1" x14ac:dyDescent="0.2">
      <c r="A36" s="3" t="s">
        <v>243</v>
      </c>
      <c r="B36" s="3" t="s">
        <v>184</v>
      </c>
      <c r="C36" s="3" t="s">
        <v>244</v>
      </c>
      <c r="D36" s="3" t="s">
        <v>245</v>
      </c>
      <c r="E36" s="3" t="s">
        <v>42</v>
      </c>
      <c r="F36" s="27" t="str">
        <f>IFERROR(VLOOKUP(A36,J34H!$A$4:$D$83,4,0),"-")</f>
        <v>-</v>
      </c>
      <c r="G36" s="4" t="s">
        <v>3</v>
      </c>
      <c r="H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  <c r="N36" s="3" t="s">
        <v>3</v>
      </c>
      <c r="O36" s="3" t="s">
        <v>3</v>
      </c>
      <c r="P36" s="3" t="s">
        <v>3</v>
      </c>
      <c r="Q36" s="3" t="s">
        <v>3</v>
      </c>
      <c r="R36" s="3" t="s">
        <v>3</v>
      </c>
      <c r="S36" s="3" t="s">
        <v>3</v>
      </c>
      <c r="T36" s="3" t="s">
        <v>3</v>
      </c>
      <c r="U36" s="3" t="s">
        <v>3</v>
      </c>
      <c r="V36" s="3" t="s">
        <v>3</v>
      </c>
      <c r="W36" s="3" t="s">
        <v>3</v>
      </c>
      <c r="X36" s="3" t="s">
        <v>3</v>
      </c>
      <c r="Y36" s="3" t="s">
        <v>3</v>
      </c>
      <c r="Z36" s="3" t="s">
        <v>3</v>
      </c>
      <c r="AA36" s="3" t="s">
        <v>3</v>
      </c>
      <c r="AB36" s="3" t="s">
        <v>3</v>
      </c>
      <c r="AC36" s="3" t="s">
        <v>137</v>
      </c>
      <c r="AD36" s="3" t="s">
        <v>137</v>
      </c>
      <c r="AE36" s="3" t="s">
        <v>137</v>
      </c>
      <c r="AF36" s="3" t="s">
        <v>137</v>
      </c>
      <c r="AG36" s="3" t="s">
        <v>137</v>
      </c>
      <c r="AH36" s="3" t="s">
        <v>137</v>
      </c>
    </row>
    <row r="37" spans="1:34" ht="25.5" hidden="1" x14ac:dyDescent="0.2">
      <c r="A37" s="3" t="s">
        <v>246</v>
      </c>
      <c r="B37" s="3" t="s">
        <v>184</v>
      </c>
      <c r="C37" s="3" t="s">
        <v>247</v>
      </c>
      <c r="D37" s="3" t="s">
        <v>248</v>
      </c>
      <c r="E37" s="3" t="s">
        <v>44</v>
      </c>
      <c r="F37" s="27" t="str">
        <f>IFERROR(VLOOKUP(A37,J34H!$A$4:$D$83,4,0),"-")</f>
        <v>-</v>
      </c>
      <c r="G37" s="4" t="s">
        <v>3</v>
      </c>
      <c r="H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  <c r="N37" s="3" t="s">
        <v>3</v>
      </c>
      <c r="O37" s="3" t="s">
        <v>3</v>
      </c>
      <c r="P37" s="3" t="s">
        <v>3</v>
      </c>
      <c r="Q37" s="3" t="s">
        <v>3</v>
      </c>
      <c r="R37" s="3" t="s">
        <v>3</v>
      </c>
      <c r="S37" s="3" t="s">
        <v>3</v>
      </c>
      <c r="T37" s="3" t="s">
        <v>3</v>
      </c>
      <c r="U37" s="3" t="s">
        <v>3</v>
      </c>
      <c r="V37" s="3" t="s">
        <v>3</v>
      </c>
      <c r="W37" s="3" t="s">
        <v>3</v>
      </c>
      <c r="X37" s="3" t="s">
        <v>3</v>
      </c>
      <c r="Y37" s="3" t="s">
        <v>3</v>
      </c>
      <c r="Z37" s="3" t="s">
        <v>3</v>
      </c>
      <c r="AA37" s="3" t="s">
        <v>3</v>
      </c>
      <c r="AB37" s="3" t="s">
        <v>3</v>
      </c>
      <c r="AC37" s="3" t="s">
        <v>137</v>
      </c>
      <c r="AD37" s="3" t="s">
        <v>137</v>
      </c>
      <c r="AE37" s="3" t="s">
        <v>137</v>
      </c>
      <c r="AF37" s="3" t="s">
        <v>137</v>
      </c>
      <c r="AG37" s="3" t="s">
        <v>137</v>
      </c>
      <c r="AH37" s="3" t="s">
        <v>137</v>
      </c>
    </row>
    <row r="38" spans="1:34" ht="25.5" hidden="1" x14ac:dyDescent="0.2">
      <c r="A38" s="3" t="s">
        <v>249</v>
      </c>
      <c r="B38" s="3" t="s">
        <v>184</v>
      </c>
      <c r="C38" s="3" t="s">
        <v>250</v>
      </c>
      <c r="D38" s="3" t="s">
        <v>251</v>
      </c>
      <c r="E38" s="3" t="s">
        <v>46</v>
      </c>
      <c r="F38" s="27" t="str">
        <f>IFERROR(VLOOKUP(A38,J34H!$A$4:$D$83,4,0),"-")</f>
        <v>-</v>
      </c>
      <c r="G38" s="4" t="s">
        <v>3</v>
      </c>
      <c r="H38" s="3" t="s">
        <v>3</v>
      </c>
      <c r="J38" s="3" t="s">
        <v>3</v>
      </c>
      <c r="K38" s="3" t="s">
        <v>3</v>
      </c>
      <c r="L38" s="3" t="s">
        <v>3</v>
      </c>
      <c r="M38" s="3" t="s">
        <v>3</v>
      </c>
      <c r="N38" s="3" t="s">
        <v>3</v>
      </c>
      <c r="O38" s="3" t="s">
        <v>3</v>
      </c>
      <c r="P38" s="3" t="s">
        <v>3</v>
      </c>
      <c r="Q38" s="3" t="s">
        <v>3</v>
      </c>
      <c r="R38" s="3" t="s">
        <v>3</v>
      </c>
      <c r="S38" s="3" t="s">
        <v>3</v>
      </c>
      <c r="T38" s="3" t="s">
        <v>3</v>
      </c>
      <c r="U38" s="3" t="s">
        <v>3</v>
      </c>
      <c r="V38" s="3" t="s">
        <v>3</v>
      </c>
      <c r="W38" s="3" t="s">
        <v>3</v>
      </c>
      <c r="X38" s="3" t="s">
        <v>3</v>
      </c>
      <c r="Y38" s="3" t="s">
        <v>3</v>
      </c>
      <c r="Z38" s="3" t="s">
        <v>3</v>
      </c>
      <c r="AA38" s="3" t="s">
        <v>3</v>
      </c>
      <c r="AB38" s="3" t="s">
        <v>3</v>
      </c>
      <c r="AC38" s="3" t="s">
        <v>137</v>
      </c>
      <c r="AD38" s="3" t="s">
        <v>137</v>
      </c>
      <c r="AE38" s="3" t="s">
        <v>137</v>
      </c>
      <c r="AF38" s="3" t="s">
        <v>137</v>
      </c>
      <c r="AG38" s="3" t="s">
        <v>137</v>
      </c>
      <c r="AH38" s="3" t="s">
        <v>137</v>
      </c>
    </row>
    <row r="39" spans="1:34" ht="25.5" hidden="1" x14ac:dyDescent="0.2">
      <c r="A39" s="3" t="s">
        <v>252</v>
      </c>
      <c r="B39" s="3" t="s">
        <v>184</v>
      </c>
      <c r="C39" s="3" t="s">
        <v>253</v>
      </c>
      <c r="D39" s="3" t="s">
        <v>254</v>
      </c>
      <c r="E39" s="3" t="s">
        <v>48</v>
      </c>
      <c r="F39" s="27" t="str">
        <f>IFERROR(VLOOKUP(A39,J34H!$A$4:$D$83,4,0),"-")</f>
        <v>-</v>
      </c>
      <c r="G39" s="4" t="s">
        <v>3</v>
      </c>
      <c r="H39" s="3" t="s">
        <v>3</v>
      </c>
      <c r="J39" s="3" t="s">
        <v>3</v>
      </c>
      <c r="K39" s="3" t="s">
        <v>3</v>
      </c>
      <c r="L39" s="3" t="s">
        <v>3</v>
      </c>
      <c r="M39" s="3" t="s">
        <v>3</v>
      </c>
      <c r="N39" s="3" t="s">
        <v>3</v>
      </c>
      <c r="O39" s="3" t="s">
        <v>3</v>
      </c>
      <c r="P39" s="3" t="s">
        <v>3</v>
      </c>
      <c r="Q39" s="3" t="s">
        <v>3</v>
      </c>
      <c r="R39" s="3" t="s">
        <v>3</v>
      </c>
      <c r="S39" s="3" t="s">
        <v>3</v>
      </c>
      <c r="T39" s="3" t="s">
        <v>3</v>
      </c>
      <c r="U39" s="3" t="s">
        <v>3</v>
      </c>
      <c r="V39" s="3" t="s">
        <v>3</v>
      </c>
      <c r="W39" s="3" t="s">
        <v>3</v>
      </c>
      <c r="X39" s="3" t="s">
        <v>3</v>
      </c>
      <c r="Y39" s="3" t="s">
        <v>3</v>
      </c>
      <c r="Z39" s="3" t="s">
        <v>3</v>
      </c>
      <c r="AA39" s="3" t="s">
        <v>3</v>
      </c>
      <c r="AB39" s="3" t="s">
        <v>3</v>
      </c>
      <c r="AC39" s="3" t="s">
        <v>137</v>
      </c>
      <c r="AD39" s="3" t="s">
        <v>137</v>
      </c>
      <c r="AE39" s="3" t="s">
        <v>137</v>
      </c>
      <c r="AF39" s="3" t="s">
        <v>137</v>
      </c>
      <c r="AG39" s="3" t="s">
        <v>137</v>
      </c>
      <c r="AH39" s="3" t="s">
        <v>137</v>
      </c>
    </row>
    <row r="40" spans="1:34" ht="25.5" hidden="1" x14ac:dyDescent="0.2">
      <c r="A40" s="3" t="s">
        <v>255</v>
      </c>
      <c r="B40" s="3" t="s">
        <v>148</v>
      </c>
      <c r="C40" s="3" t="s">
        <v>256</v>
      </c>
      <c r="F40" s="27" t="str">
        <f>IFERROR(VLOOKUP(A40,J34H!$A$4:$D$83,4,0),"-")</f>
        <v>-</v>
      </c>
      <c r="G40" s="4" t="s">
        <v>3</v>
      </c>
      <c r="H40" s="3" t="s">
        <v>3</v>
      </c>
      <c r="J40" s="3" t="s">
        <v>3</v>
      </c>
      <c r="K40" s="3" t="s">
        <v>3</v>
      </c>
      <c r="L40" s="3" t="s">
        <v>3</v>
      </c>
      <c r="M40" s="3" t="s">
        <v>3</v>
      </c>
      <c r="N40" s="3" t="s">
        <v>3</v>
      </c>
      <c r="O40" s="3" t="s">
        <v>3</v>
      </c>
      <c r="P40" s="3" t="s">
        <v>3</v>
      </c>
      <c r="Q40" s="3" t="s">
        <v>3</v>
      </c>
      <c r="R40" s="3" t="s">
        <v>3</v>
      </c>
      <c r="S40" s="3" t="s">
        <v>3</v>
      </c>
      <c r="T40" s="3" t="s">
        <v>3</v>
      </c>
      <c r="U40" s="3" t="s">
        <v>3</v>
      </c>
      <c r="V40" s="3" t="s">
        <v>3</v>
      </c>
      <c r="W40" s="3" t="s">
        <v>3</v>
      </c>
      <c r="X40" s="3" t="s">
        <v>3</v>
      </c>
      <c r="Y40" s="3" t="s">
        <v>3</v>
      </c>
      <c r="Z40" s="3" t="s">
        <v>3</v>
      </c>
      <c r="AA40" s="3" t="s">
        <v>3</v>
      </c>
      <c r="AB40" s="3" t="s">
        <v>3</v>
      </c>
      <c r="AC40" s="3" t="s">
        <v>137</v>
      </c>
      <c r="AD40" s="3" t="s">
        <v>137</v>
      </c>
      <c r="AE40" s="3" t="s">
        <v>137</v>
      </c>
      <c r="AF40" s="3" t="s">
        <v>137</v>
      </c>
      <c r="AG40" s="3" t="s">
        <v>137</v>
      </c>
      <c r="AH40" s="3" t="s">
        <v>137</v>
      </c>
    </row>
    <row r="41" spans="1:34" hidden="1" x14ac:dyDescent="0.2">
      <c r="A41" s="3" t="s">
        <v>257</v>
      </c>
      <c r="B41" s="3" t="s">
        <v>134</v>
      </c>
      <c r="C41" s="3" t="s">
        <v>258</v>
      </c>
      <c r="F41" s="27" t="str">
        <f>IFERROR(VLOOKUP(A41,J34H!$A$4:$D$83,4,0),"-")</f>
        <v>-</v>
      </c>
      <c r="G41" s="4" t="s">
        <v>3</v>
      </c>
      <c r="H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  <c r="N41" s="3" t="s">
        <v>3</v>
      </c>
      <c r="O41" s="3" t="s">
        <v>3</v>
      </c>
      <c r="P41" s="3" t="s">
        <v>3</v>
      </c>
      <c r="Q41" s="3" t="s">
        <v>3</v>
      </c>
      <c r="R41" s="3" t="s">
        <v>3</v>
      </c>
      <c r="S41" s="3" t="s">
        <v>3</v>
      </c>
      <c r="T41" s="3" t="s">
        <v>3</v>
      </c>
      <c r="U41" s="3" t="s">
        <v>3</v>
      </c>
      <c r="V41" s="3" t="s">
        <v>3</v>
      </c>
      <c r="W41" s="3" t="s">
        <v>3</v>
      </c>
      <c r="X41" s="3" t="s">
        <v>3</v>
      </c>
      <c r="Y41" s="3" t="s">
        <v>3</v>
      </c>
      <c r="Z41" s="3" t="s">
        <v>3</v>
      </c>
      <c r="AA41" s="3" t="s">
        <v>3</v>
      </c>
      <c r="AB41" s="3" t="s">
        <v>3</v>
      </c>
      <c r="AC41" s="3" t="s">
        <v>136</v>
      </c>
      <c r="AD41" s="3" t="s">
        <v>136</v>
      </c>
      <c r="AE41" s="3" t="s">
        <v>136</v>
      </c>
      <c r="AF41" s="3" t="s">
        <v>136</v>
      </c>
      <c r="AG41" s="3" t="s">
        <v>136</v>
      </c>
      <c r="AH41" s="3" t="s">
        <v>137</v>
      </c>
    </row>
    <row r="42" spans="1:34" ht="25.5" hidden="1" x14ac:dyDescent="0.2">
      <c r="A42" s="3" t="s">
        <v>259</v>
      </c>
      <c r="B42" s="3" t="s">
        <v>184</v>
      </c>
      <c r="C42" s="3" t="s">
        <v>260</v>
      </c>
      <c r="D42" s="3" t="s">
        <v>261</v>
      </c>
      <c r="E42" s="5" t="s">
        <v>43</v>
      </c>
      <c r="F42" s="27" t="str">
        <f>IFERROR(VLOOKUP(A42,J34H!$A$4:$D$83,4,0),"-")</f>
        <v>-</v>
      </c>
      <c r="G42" s="4" t="s">
        <v>3</v>
      </c>
      <c r="H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 t="s">
        <v>3</v>
      </c>
      <c r="O42" s="3" t="s">
        <v>3</v>
      </c>
      <c r="P42" s="3" t="s">
        <v>3</v>
      </c>
      <c r="Q42" s="3" t="s">
        <v>3</v>
      </c>
      <c r="R42" s="3" t="s">
        <v>3</v>
      </c>
      <c r="S42" s="3" t="s">
        <v>3</v>
      </c>
      <c r="T42" s="3" t="s">
        <v>3</v>
      </c>
      <c r="U42" s="3" t="s">
        <v>3</v>
      </c>
      <c r="V42" s="3" t="s">
        <v>3</v>
      </c>
      <c r="W42" s="3" t="s">
        <v>3</v>
      </c>
      <c r="X42" s="3" t="s">
        <v>3</v>
      </c>
      <c r="Y42" s="3" t="s">
        <v>3</v>
      </c>
      <c r="Z42" s="3" t="s">
        <v>3</v>
      </c>
      <c r="AA42" s="3" t="s">
        <v>3</v>
      </c>
      <c r="AB42" s="3" t="s">
        <v>3</v>
      </c>
      <c r="AC42" s="3" t="s">
        <v>137</v>
      </c>
      <c r="AD42" s="3" t="s">
        <v>137</v>
      </c>
      <c r="AE42" s="3" t="s">
        <v>137</v>
      </c>
      <c r="AF42" s="3" t="s">
        <v>137</v>
      </c>
      <c r="AG42" s="3" t="s">
        <v>137</v>
      </c>
      <c r="AH42" s="3" t="s">
        <v>137</v>
      </c>
    </row>
    <row r="43" spans="1:34" ht="25.5" hidden="1" x14ac:dyDescent="0.2">
      <c r="A43" s="3" t="s">
        <v>262</v>
      </c>
      <c r="B43" s="3" t="s">
        <v>184</v>
      </c>
      <c r="C43" s="3" t="s">
        <v>263</v>
      </c>
      <c r="D43" s="3" t="s">
        <v>264</v>
      </c>
      <c r="E43" s="5" t="s">
        <v>43</v>
      </c>
      <c r="F43" s="27" t="str">
        <f>IFERROR(VLOOKUP(A43,J34H!$A$4:$D$83,4,0),"-")</f>
        <v>-</v>
      </c>
      <c r="G43" s="4" t="s">
        <v>3</v>
      </c>
      <c r="H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  <c r="N43" s="3" t="s">
        <v>3</v>
      </c>
      <c r="O43" s="3" t="s">
        <v>3</v>
      </c>
      <c r="P43" s="3" t="s">
        <v>3</v>
      </c>
      <c r="Q43" s="3" t="s">
        <v>3</v>
      </c>
      <c r="R43" s="3" t="s">
        <v>3</v>
      </c>
      <c r="S43" s="3" t="s">
        <v>3</v>
      </c>
      <c r="T43" s="3" t="s">
        <v>3</v>
      </c>
      <c r="U43" s="3" t="s">
        <v>3</v>
      </c>
      <c r="V43" s="3" t="s">
        <v>3</v>
      </c>
      <c r="W43" s="3" t="s">
        <v>3</v>
      </c>
      <c r="X43" s="3" t="s">
        <v>3</v>
      </c>
      <c r="Y43" s="3" t="s">
        <v>3</v>
      </c>
      <c r="Z43" s="3" t="s">
        <v>3</v>
      </c>
      <c r="AA43" s="3" t="s">
        <v>3</v>
      </c>
      <c r="AB43" s="3" t="s">
        <v>3</v>
      </c>
      <c r="AC43" s="3" t="s">
        <v>137</v>
      </c>
      <c r="AD43" s="3" t="s">
        <v>137</v>
      </c>
      <c r="AE43" s="3" t="s">
        <v>137</v>
      </c>
      <c r="AF43" s="3" t="s">
        <v>137</v>
      </c>
      <c r="AG43" s="3" t="s">
        <v>137</v>
      </c>
      <c r="AH43" s="3" t="s">
        <v>137</v>
      </c>
    </row>
    <row r="44" spans="1:34" hidden="1" x14ac:dyDescent="0.2">
      <c r="A44" s="3" t="s">
        <v>265</v>
      </c>
      <c r="B44" s="3" t="s">
        <v>134</v>
      </c>
      <c r="C44" s="3" t="s">
        <v>266</v>
      </c>
      <c r="F44" s="27" t="str">
        <f>IFERROR(VLOOKUP(A44,J34H!$A$4:$D$83,4,0),"-")</f>
        <v>-</v>
      </c>
      <c r="G44" s="4" t="s">
        <v>3</v>
      </c>
      <c r="H44" s="3" t="s">
        <v>3</v>
      </c>
      <c r="J44" s="3" t="s">
        <v>3</v>
      </c>
      <c r="K44" s="3" t="s">
        <v>3</v>
      </c>
      <c r="L44" s="3" t="s">
        <v>3</v>
      </c>
      <c r="M44" s="3" t="s">
        <v>3</v>
      </c>
      <c r="N44" s="3" t="s">
        <v>3</v>
      </c>
      <c r="O44" s="3" t="s">
        <v>3</v>
      </c>
      <c r="P44" s="3" t="s">
        <v>3</v>
      </c>
      <c r="Q44" s="3" t="s">
        <v>3</v>
      </c>
      <c r="R44" s="3" t="s">
        <v>3</v>
      </c>
      <c r="S44" s="3" t="s">
        <v>3</v>
      </c>
      <c r="T44" s="3" t="s">
        <v>3</v>
      </c>
      <c r="U44" s="3" t="s">
        <v>3</v>
      </c>
      <c r="V44" s="3" t="s">
        <v>3</v>
      </c>
      <c r="W44" s="3" t="s">
        <v>3</v>
      </c>
      <c r="X44" s="3" t="s">
        <v>3</v>
      </c>
      <c r="Y44" s="3" t="s">
        <v>3</v>
      </c>
      <c r="Z44" s="3" t="s">
        <v>3</v>
      </c>
      <c r="AA44" s="3" t="s">
        <v>3</v>
      </c>
      <c r="AB44" s="3" t="s">
        <v>3</v>
      </c>
      <c r="AC44" s="3" t="s">
        <v>136</v>
      </c>
      <c r="AD44" s="3" t="s">
        <v>136</v>
      </c>
      <c r="AE44" s="3" t="s">
        <v>136</v>
      </c>
      <c r="AF44" s="3" t="s">
        <v>136</v>
      </c>
      <c r="AG44" s="3" t="s">
        <v>136</v>
      </c>
      <c r="AH44" s="3" t="s">
        <v>137</v>
      </c>
    </row>
    <row r="45" spans="1:34" hidden="1" x14ac:dyDescent="0.2">
      <c r="A45" s="3" t="s">
        <v>267</v>
      </c>
      <c r="B45" s="3" t="s">
        <v>134</v>
      </c>
      <c r="C45" s="3" t="s">
        <v>268</v>
      </c>
      <c r="F45" s="27" t="str">
        <f>IFERROR(VLOOKUP(A45,J34H!$A$4:$D$83,4,0),"-")</f>
        <v>-</v>
      </c>
      <c r="G45" s="4" t="s">
        <v>3</v>
      </c>
      <c r="H45" s="3" t="s">
        <v>3</v>
      </c>
      <c r="J45" s="3" t="s">
        <v>3</v>
      </c>
      <c r="K45" s="3" t="s">
        <v>3</v>
      </c>
      <c r="L45" s="3" t="s">
        <v>3</v>
      </c>
      <c r="M45" s="3" t="s">
        <v>3</v>
      </c>
      <c r="N45" s="3" t="s">
        <v>3</v>
      </c>
      <c r="O45" s="3" t="s">
        <v>3</v>
      </c>
      <c r="P45" s="3" t="s">
        <v>3</v>
      </c>
      <c r="Q45" s="3" t="s">
        <v>3</v>
      </c>
      <c r="R45" s="3" t="s">
        <v>3</v>
      </c>
      <c r="S45" s="3" t="s">
        <v>3</v>
      </c>
      <c r="T45" s="3" t="s">
        <v>3</v>
      </c>
      <c r="U45" s="3" t="s">
        <v>3</v>
      </c>
      <c r="V45" s="3" t="s">
        <v>3</v>
      </c>
      <c r="W45" s="3" t="s">
        <v>3</v>
      </c>
      <c r="X45" s="3" t="s">
        <v>3</v>
      </c>
      <c r="Y45" s="3" t="s">
        <v>3</v>
      </c>
      <c r="Z45" s="3" t="s">
        <v>3</v>
      </c>
      <c r="AA45" s="3" t="s">
        <v>3</v>
      </c>
      <c r="AB45" s="3" t="s">
        <v>3</v>
      </c>
      <c r="AC45" s="3" t="s">
        <v>136</v>
      </c>
      <c r="AD45" s="3" t="s">
        <v>136</v>
      </c>
      <c r="AE45" s="3" t="s">
        <v>136</v>
      </c>
      <c r="AF45" s="3" t="s">
        <v>136</v>
      </c>
      <c r="AG45" s="3" t="s">
        <v>136</v>
      </c>
      <c r="AH45" s="3" t="s">
        <v>137</v>
      </c>
    </row>
    <row r="46" spans="1:34" ht="25.5" hidden="1" x14ac:dyDescent="0.2">
      <c r="A46" s="3" t="s">
        <v>269</v>
      </c>
      <c r="B46" s="3" t="s">
        <v>184</v>
      </c>
      <c r="C46" s="3" t="s">
        <v>270</v>
      </c>
      <c r="D46" s="3" t="s">
        <v>271</v>
      </c>
      <c r="E46" s="5" t="s">
        <v>81</v>
      </c>
      <c r="F46" s="27" t="str">
        <f>IFERROR(VLOOKUP(A46,J34H!$A$4:$D$83,4,0),"-")</f>
        <v>ConnectorA</v>
      </c>
      <c r="G46" s="4" t="s">
        <v>8</v>
      </c>
      <c r="H46" s="3" t="s">
        <v>8</v>
      </c>
      <c r="J46" s="3" t="s">
        <v>8</v>
      </c>
      <c r="K46" s="3" t="s">
        <v>8</v>
      </c>
      <c r="L46" s="3" t="s">
        <v>8</v>
      </c>
      <c r="M46" s="3" t="s">
        <v>8</v>
      </c>
      <c r="N46" s="3" t="s">
        <v>8</v>
      </c>
      <c r="O46" s="3" t="s">
        <v>8</v>
      </c>
      <c r="P46" s="3" t="s">
        <v>8</v>
      </c>
      <c r="Q46" s="3" t="s">
        <v>8</v>
      </c>
      <c r="R46" s="3" t="s">
        <v>8</v>
      </c>
      <c r="S46" s="3" t="s">
        <v>8</v>
      </c>
      <c r="T46" s="3" t="s">
        <v>8</v>
      </c>
      <c r="U46" s="3" t="s">
        <v>8</v>
      </c>
      <c r="V46" s="3" t="s">
        <v>8</v>
      </c>
      <c r="W46" s="3" t="s">
        <v>8</v>
      </c>
      <c r="X46" s="3" t="s">
        <v>8</v>
      </c>
      <c r="Y46" s="3" t="s">
        <v>8</v>
      </c>
      <c r="Z46" s="3" t="s">
        <v>8</v>
      </c>
      <c r="AA46" s="3" t="s">
        <v>8</v>
      </c>
      <c r="AB46" s="3" t="s">
        <v>8</v>
      </c>
      <c r="AC46" s="3" t="s">
        <v>186</v>
      </c>
      <c r="AD46" s="3" t="s">
        <v>186</v>
      </c>
      <c r="AE46" s="3" t="s">
        <v>186</v>
      </c>
      <c r="AF46" s="3" t="s">
        <v>142</v>
      </c>
      <c r="AG46" s="3" t="s">
        <v>142</v>
      </c>
      <c r="AH46" s="3" t="s">
        <v>137</v>
      </c>
    </row>
    <row r="47" spans="1:34" ht="25.5" hidden="1" x14ac:dyDescent="0.2">
      <c r="A47" s="3" t="s">
        <v>272</v>
      </c>
      <c r="B47" s="3" t="s">
        <v>184</v>
      </c>
      <c r="C47" s="3" t="s">
        <v>273</v>
      </c>
      <c r="D47" s="3" t="s">
        <v>274</v>
      </c>
      <c r="E47" s="3" t="s">
        <v>57</v>
      </c>
      <c r="F47" s="27" t="str">
        <f>IFERROR(VLOOKUP(A47,J34H!$A$4:$D$83,4,0),"-")</f>
        <v>-</v>
      </c>
      <c r="G47" s="4" t="s">
        <v>8</v>
      </c>
      <c r="H47" s="3" t="s">
        <v>8</v>
      </c>
      <c r="J47" s="3" t="s">
        <v>8</v>
      </c>
      <c r="K47" s="3" t="s">
        <v>8</v>
      </c>
      <c r="L47" s="3" t="s">
        <v>8</v>
      </c>
      <c r="M47" s="3" t="s">
        <v>8</v>
      </c>
      <c r="N47" s="3" t="s">
        <v>8</v>
      </c>
      <c r="O47" s="3" t="s">
        <v>8</v>
      </c>
      <c r="P47" s="3" t="s">
        <v>8</v>
      </c>
      <c r="Q47" s="3" t="s">
        <v>8</v>
      </c>
      <c r="R47" s="3" t="s">
        <v>8</v>
      </c>
      <c r="S47" s="3" t="s">
        <v>8</v>
      </c>
      <c r="T47" s="3" t="s">
        <v>8</v>
      </c>
      <c r="U47" s="3" t="s">
        <v>8</v>
      </c>
      <c r="V47" s="3" t="s">
        <v>8</v>
      </c>
      <c r="W47" s="3" t="s">
        <v>8</v>
      </c>
      <c r="X47" s="3" t="s">
        <v>8</v>
      </c>
      <c r="Y47" s="3" t="s">
        <v>8</v>
      </c>
      <c r="Z47" s="3" t="s">
        <v>8</v>
      </c>
      <c r="AA47" s="3" t="s">
        <v>8</v>
      </c>
      <c r="AB47" s="3" t="s">
        <v>8</v>
      </c>
      <c r="AC47" s="3" t="s">
        <v>141</v>
      </c>
      <c r="AD47" s="3" t="s">
        <v>186</v>
      </c>
      <c r="AE47" s="3" t="s">
        <v>141</v>
      </c>
      <c r="AF47" s="3" t="s">
        <v>142</v>
      </c>
      <c r="AG47" s="3" t="s">
        <v>142</v>
      </c>
      <c r="AH47" s="3" t="s">
        <v>137</v>
      </c>
    </row>
    <row r="48" spans="1:34" ht="25.5" hidden="1" x14ac:dyDescent="0.2">
      <c r="A48" s="3" t="s">
        <v>275</v>
      </c>
      <c r="B48" s="3" t="s">
        <v>184</v>
      </c>
      <c r="C48" s="3" t="s">
        <v>276</v>
      </c>
      <c r="D48" s="3" t="s">
        <v>277</v>
      </c>
      <c r="E48" s="3" t="s">
        <v>59</v>
      </c>
      <c r="F48" s="27" t="str">
        <f>IFERROR(VLOOKUP(A48,J34H!$A$4:$D$83,4,0),"-")</f>
        <v>-</v>
      </c>
      <c r="G48" s="4" t="s">
        <v>8</v>
      </c>
      <c r="H48" s="3" t="s">
        <v>8</v>
      </c>
      <c r="J48" s="3" t="s">
        <v>8</v>
      </c>
      <c r="K48" s="3" t="s">
        <v>8</v>
      </c>
      <c r="L48" s="3" t="s">
        <v>8</v>
      </c>
      <c r="M48" s="3" t="s">
        <v>8</v>
      </c>
      <c r="N48" s="3" t="s">
        <v>8</v>
      </c>
      <c r="O48" s="3" t="s">
        <v>8</v>
      </c>
      <c r="P48" s="3" t="s">
        <v>8</v>
      </c>
      <c r="Q48" s="3" t="s">
        <v>8</v>
      </c>
      <c r="R48" s="3" t="s">
        <v>8</v>
      </c>
      <c r="S48" s="3" t="s">
        <v>8</v>
      </c>
      <c r="T48" s="3" t="s">
        <v>8</v>
      </c>
      <c r="U48" s="3" t="s">
        <v>8</v>
      </c>
      <c r="V48" s="3" t="s">
        <v>8</v>
      </c>
      <c r="W48" s="3" t="s">
        <v>8</v>
      </c>
      <c r="X48" s="3" t="s">
        <v>8</v>
      </c>
      <c r="Y48" s="3" t="s">
        <v>8</v>
      </c>
      <c r="Z48" s="3" t="s">
        <v>8</v>
      </c>
      <c r="AA48" s="3" t="s">
        <v>8</v>
      </c>
      <c r="AB48" s="3" t="s">
        <v>8</v>
      </c>
      <c r="AC48" s="3" t="s">
        <v>141</v>
      </c>
      <c r="AD48" s="3" t="s">
        <v>186</v>
      </c>
      <c r="AE48" s="3" t="s">
        <v>141</v>
      </c>
      <c r="AF48" s="3" t="s">
        <v>142</v>
      </c>
      <c r="AG48" s="3" t="s">
        <v>142</v>
      </c>
      <c r="AH48" s="3" t="s">
        <v>137</v>
      </c>
    </row>
    <row r="49" spans="1:35" ht="25.5" hidden="1" x14ac:dyDescent="0.2">
      <c r="A49" s="3" t="s">
        <v>278</v>
      </c>
      <c r="B49" s="3" t="s">
        <v>184</v>
      </c>
      <c r="C49" s="3" t="s">
        <v>279</v>
      </c>
      <c r="D49" s="3" t="s">
        <v>280</v>
      </c>
      <c r="E49" s="3" t="s">
        <v>61</v>
      </c>
      <c r="F49" s="27" t="str">
        <f>IFERROR(VLOOKUP(A49,J34H!$A$4:$D$83,4,0),"-")</f>
        <v>OPSFP</v>
      </c>
      <c r="G49" s="4" t="s">
        <v>3</v>
      </c>
      <c r="H49" s="3" t="s">
        <v>3</v>
      </c>
      <c r="J49" s="3" t="s">
        <v>8</v>
      </c>
      <c r="K49" s="3" t="s">
        <v>8</v>
      </c>
      <c r="L49" s="3" t="s">
        <v>68</v>
      </c>
      <c r="M49" s="3" t="s">
        <v>68</v>
      </c>
      <c r="N49" s="3" t="s">
        <v>8</v>
      </c>
      <c r="O49" s="3" t="s">
        <v>68</v>
      </c>
      <c r="P49" s="3" t="s">
        <v>68</v>
      </c>
      <c r="Q49" s="3" t="s">
        <v>8</v>
      </c>
      <c r="R49" s="3" t="s">
        <v>8</v>
      </c>
      <c r="S49" s="3" t="s">
        <v>8</v>
      </c>
      <c r="T49" s="3" t="s">
        <v>8</v>
      </c>
      <c r="U49" s="3" t="s">
        <v>68</v>
      </c>
      <c r="V49" s="3" t="s">
        <v>68</v>
      </c>
      <c r="W49" s="3" t="s">
        <v>8</v>
      </c>
      <c r="X49" s="3" t="s">
        <v>8</v>
      </c>
      <c r="Y49" s="3" t="s">
        <v>8</v>
      </c>
      <c r="Z49" s="3" t="s">
        <v>68</v>
      </c>
      <c r="AA49" s="3" t="s">
        <v>68</v>
      </c>
      <c r="AB49" s="3" t="s">
        <v>8</v>
      </c>
      <c r="AC49" s="3" t="s">
        <v>186</v>
      </c>
      <c r="AD49" s="3" t="s">
        <v>186</v>
      </c>
      <c r="AE49" s="3" t="s">
        <v>186</v>
      </c>
      <c r="AF49" s="3" t="s">
        <v>142</v>
      </c>
      <c r="AG49" s="3" t="s">
        <v>142</v>
      </c>
      <c r="AH49" s="3" t="s">
        <v>137</v>
      </c>
    </row>
    <row r="50" spans="1:35" ht="38.25" x14ac:dyDescent="0.2">
      <c r="A50" s="3" t="s">
        <v>281</v>
      </c>
      <c r="B50" s="3" t="s">
        <v>184</v>
      </c>
      <c r="C50" s="3" t="s">
        <v>282</v>
      </c>
      <c r="D50" s="3" t="s">
        <v>283</v>
      </c>
      <c r="E50" s="3" t="s">
        <v>63</v>
      </c>
      <c r="F50" s="27" t="str">
        <f>IFERROR(VLOOKUP(A50,J34H!$A$4:$D$83,4,0),"-")</f>
        <v>-</v>
      </c>
      <c r="G50" s="4" t="s">
        <v>3</v>
      </c>
      <c r="H50" s="3" t="s">
        <v>3</v>
      </c>
      <c r="J50" s="3" t="s">
        <v>8</v>
      </c>
      <c r="K50" s="3" t="s">
        <v>8</v>
      </c>
      <c r="L50" s="3" t="s">
        <v>68</v>
      </c>
      <c r="M50" s="3" t="s">
        <v>68</v>
      </c>
      <c r="N50" s="3" t="s">
        <v>8</v>
      </c>
      <c r="O50" s="3" t="s">
        <v>68</v>
      </c>
      <c r="P50" s="3" t="s">
        <v>68</v>
      </c>
      <c r="Q50" s="3" t="s">
        <v>8</v>
      </c>
      <c r="R50" s="3" t="s">
        <v>8</v>
      </c>
      <c r="S50" s="3" t="s">
        <v>8</v>
      </c>
      <c r="T50" s="3" t="s">
        <v>8</v>
      </c>
      <c r="U50" s="3" t="s">
        <v>68</v>
      </c>
      <c r="V50" s="3" t="s">
        <v>68</v>
      </c>
      <c r="W50" s="3" t="s">
        <v>8</v>
      </c>
      <c r="X50" s="3" t="s">
        <v>8</v>
      </c>
      <c r="Y50" s="3" t="s">
        <v>8</v>
      </c>
      <c r="Z50" s="3" t="s">
        <v>68</v>
      </c>
      <c r="AA50" s="3" t="s">
        <v>68</v>
      </c>
      <c r="AB50" s="3" t="s">
        <v>8</v>
      </c>
      <c r="AC50" s="3" t="s">
        <v>186</v>
      </c>
      <c r="AD50" s="3" t="s">
        <v>186</v>
      </c>
      <c r="AE50" s="3" t="s">
        <v>186</v>
      </c>
      <c r="AF50" s="3" t="s">
        <v>142</v>
      </c>
      <c r="AG50" s="3" t="s">
        <v>142</v>
      </c>
      <c r="AH50" s="3" t="s">
        <v>137</v>
      </c>
    </row>
    <row r="51" spans="1:35" ht="344.25" x14ac:dyDescent="0.2">
      <c r="A51" s="3" t="s">
        <v>284</v>
      </c>
      <c r="B51" s="3" t="s">
        <v>184</v>
      </c>
      <c r="C51" s="3" t="s">
        <v>285</v>
      </c>
      <c r="D51" s="3" t="s">
        <v>286</v>
      </c>
      <c r="E51" s="3" t="s">
        <v>65</v>
      </c>
      <c r="F51" s="27" t="str">
        <f>IFERROR(VLOOKUP(A51,J34H!$A$4:$D$83,4,0),"-")</f>
        <v>-</v>
      </c>
      <c r="G51" s="4" t="s">
        <v>3</v>
      </c>
      <c r="H51" s="3" t="s">
        <v>3</v>
      </c>
      <c r="J51" s="3" t="s">
        <v>287</v>
      </c>
      <c r="K51" s="3" t="s">
        <v>288</v>
      </c>
      <c r="L51" s="3" t="s">
        <v>287</v>
      </c>
      <c r="M51" s="3" t="s">
        <v>287</v>
      </c>
      <c r="N51" s="3" t="s">
        <v>288</v>
      </c>
      <c r="O51" s="3" t="s">
        <v>288</v>
      </c>
      <c r="P51" s="3" t="s">
        <v>288</v>
      </c>
      <c r="Q51" s="3" t="s">
        <v>287</v>
      </c>
      <c r="R51" s="3" t="s">
        <v>287</v>
      </c>
      <c r="S51" s="3" t="s">
        <v>287</v>
      </c>
      <c r="T51" s="3" t="s">
        <v>287</v>
      </c>
      <c r="U51" s="3" t="s">
        <v>287</v>
      </c>
      <c r="V51" s="3" t="s">
        <v>288</v>
      </c>
      <c r="W51" s="3" t="s">
        <v>287</v>
      </c>
      <c r="X51" s="3" t="s">
        <v>287</v>
      </c>
      <c r="Y51" s="3" t="s">
        <v>287</v>
      </c>
      <c r="Z51" s="3" t="s">
        <v>287</v>
      </c>
      <c r="AA51" s="3" t="s">
        <v>287</v>
      </c>
      <c r="AB51" s="3" t="s">
        <v>287</v>
      </c>
      <c r="AC51" s="3" t="s">
        <v>186</v>
      </c>
      <c r="AD51" s="3" t="s">
        <v>186</v>
      </c>
      <c r="AE51" s="3" t="s">
        <v>186</v>
      </c>
      <c r="AF51" s="3" t="s">
        <v>142</v>
      </c>
      <c r="AG51" s="3" t="s">
        <v>142</v>
      </c>
      <c r="AH51" s="3" t="s">
        <v>137</v>
      </c>
      <c r="AI51" s="3" t="s">
        <v>289</v>
      </c>
    </row>
    <row r="52" spans="1:35" ht="51" hidden="1" x14ac:dyDescent="0.2">
      <c r="A52" s="3" t="s">
        <v>290</v>
      </c>
      <c r="B52" s="3" t="s">
        <v>184</v>
      </c>
      <c r="C52" s="3" t="s">
        <v>291</v>
      </c>
      <c r="D52" s="3" t="s">
        <v>292</v>
      </c>
      <c r="E52" s="3" t="s">
        <v>67</v>
      </c>
      <c r="F52" s="27" t="str">
        <f>IFERROR(VLOOKUP(A52,J34H!$A$4:$D$83,4,0),"-")</f>
        <v>SPSFP</v>
      </c>
      <c r="G52" s="4" t="s">
        <v>68</v>
      </c>
      <c r="H52" s="3" t="s">
        <v>68</v>
      </c>
      <c r="J52" s="3" t="s">
        <v>68</v>
      </c>
      <c r="K52" s="3" t="s">
        <v>3</v>
      </c>
      <c r="L52" s="3" t="s">
        <v>68</v>
      </c>
      <c r="M52" s="3" t="s">
        <v>68</v>
      </c>
      <c r="N52" s="3" t="s">
        <v>68</v>
      </c>
      <c r="O52" s="3" t="s">
        <v>68</v>
      </c>
      <c r="P52" s="3" t="s">
        <v>68</v>
      </c>
      <c r="Q52" s="3" t="s">
        <v>68</v>
      </c>
      <c r="R52" s="3" t="s">
        <v>68</v>
      </c>
      <c r="S52" s="3" t="s">
        <v>68</v>
      </c>
      <c r="T52" s="3" t="s">
        <v>68</v>
      </c>
      <c r="U52" s="3" t="s">
        <v>68</v>
      </c>
      <c r="V52" s="3" t="s">
        <v>68</v>
      </c>
      <c r="W52" s="3" t="s">
        <v>293</v>
      </c>
      <c r="X52" s="3" t="s">
        <v>293</v>
      </c>
      <c r="Y52" s="3" t="s">
        <v>68</v>
      </c>
      <c r="Z52" s="3" t="s">
        <v>68</v>
      </c>
      <c r="AA52" s="3" t="s">
        <v>68</v>
      </c>
      <c r="AB52" s="3" t="s">
        <v>293</v>
      </c>
      <c r="AC52" s="3" t="s">
        <v>186</v>
      </c>
      <c r="AD52" s="3" t="s">
        <v>186</v>
      </c>
      <c r="AE52" s="3" t="s">
        <v>186</v>
      </c>
      <c r="AF52" s="3" t="s">
        <v>142</v>
      </c>
      <c r="AG52" s="3" t="s">
        <v>142</v>
      </c>
      <c r="AH52" s="3" t="s">
        <v>137</v>
      </c>
      <c r="AI52" s="3" t="s">
        <v>294</v>
      </c>
    </row>
    <row r="53" spans="1:35" ht="38.25" hidden="1" x14ac:dyDescent="0.2">
      <c r="A53" s="3" t="s">
        <v>295</v>
      </c>
      <c r="B53" s="3" t="s">
        <v>184</v>
      </c>
      <c r="C53" s="3" t="s">
        <v>296</v>
      </c>
      <c r="D53" s="3" t="s">
        <v>297</v>
      </c>
      <c r="E53" s="3" t="s">
        <v>69</v>
      </c>
      <c r="F53" s="27" t="str">
        <f>IFERROR(VLOOKUP(A53,J34H!$A$4:$D$83,4,0),"-")</f>
        <v>SPSFD</v>
      </c>
      <c r="G53" s="4" t="s">
        <v>8</v>
      </c>
      <c r="H53" s="3" t="s">
        <v>8</v>
      </c>
      <c r="J53" s="3" t="s">
        <v>68</v>
      </c>
      <c r="K53" s="3" t="s">
        <v>3</v>
      </c>
      <c r="L53" s="3" t="s">
        <v>68</v>
      </c>
      <c r="M53" s="3" t="s">
        <v>8</v>
      </c>
      <c r="N53" s="3" t="s">
        <v>68</v>
      </c>
      <c r="O53" s="3" t="s">
        <v>68</v>
      </c>
      <c r="P53" s="3" t="s">
        <v>68</v>
      </c>
      <c r="Q53" s="3" t="s">
        <v>68</v>
      </c>
      <c r="R53" s="3" t="s">
        <v>68</v>
      </c>
      <c r="S53" s="3" t="s">
        <v>68</v>
      </c>
      <c r="T53" s="3" t="s">
        <v>68</v>
      </c>
      <c r="U53" s="3" t="s">
        <v>68</v>
      </c>
      <c r="V53" s="3" t="s">
        <v>8</v>
      </c>
      <c r="W53" s="3" t="s">
        <v>293</v>
      </c>
      <c r="X53" s="3" t="s">
        <v>293</v>
      </c>
      <c r="Y53" s="3" t="s">
        <v>68</v>
      </c>
      <c r="Z53" s="3" t="s">
        <v>68</v>
      </c>
      <c r="AA53" s="3" t="s">
        <v>68</v>
      </c>
      <c r="AB53" s="3" t="s">
        <v>298</v>
      </c>
      <c r="AC53" s="3" t="s">
        <v>186</v>
      </c>
      <c r="AD53" s="3" t="s">
        <v>186</v>
      </c>
      <c r="AE53" s="3" t="s">
        <v>186</v>
      </c>
      <c r="AF53" s="3" t="s">
        <v>142</v>
      </c>
      <c r="AG53" s="3" t="s">
        <v>142</v>
      </c>
      <c r="AH53" s="3" t="s">
        <v>137</v>
      </c>
    </row>
    <row r="54" spans="1:35" ht="409.5" hidden="1" x14ac:dyDescent="0.2">
      <c r="A54" s="3" t="s">
        <v>299</v>
      </c>
      <c r="B54" s="3" t="s">
        <v>184</v>
      </c>
      <c r="C54" s="3" t="s">
        <v>300</v>
      </c>
      <c r="D54" s="3" t="s">
        <v>66</v>
      </c>
      <c r="E54" s="3" t="s">
        <v>66</v>
      </c>
      <c r="F54" s="27" t="str">
        <f>IFERROR(VLOOKUP(A54,J34H!$A$4:$D$83,4,0),"-")</f>
        <v>RSP</v>
      </c>
      <c r="G54" s="4" t="s">
        <v>68</v>
      </c>
      <c r="H54" s="3" t="s">
        <v>68</v>
      </c>
      <c r="J54" s="3" t="s">
        <v>68</v>
      </c>
      <c r="K54" s="3" t="s">
        <v>3</v>
      </c>
      <c r="L54" s="3" t="s">
        <v>68</v>
      </c>
      <c r="M54" s="3" t="s">
        <v>68</v>
      </c>
      <c r="N54" s="3" t="s">
        <v>68</v>
      </c>
      <c r="O54" s="3" t="s">
        <v>68</v>
      </c>
      <c r="P54" s="3" t="s">
        <v>68</v>
      </c>
      <c r="Q54" s="3" t="s">
        <v>68</v>
      </c>
      <c r="R54" s="3" t="s">
        <v>68</v>
      </c>
      <c r="S54" s="3" t="s">
        <v>68</v>
      </c>
      <c r="T54" s="3" t="s">
        <v>68</v>
      </c>
      <c r="U54" s="3" t="s">
        <v>68</v>
      </c>
      <c r="V54" s="3" t="s">
        <v>68</v>
      </c>
      <c r="W54" s="3" t="s">
        <v>3</v>
      </c>
      <c r="X54" s="3" t="s">
        <v>3</v>
      </c>
      <c r="Y54" s="3" t="s">
        <v>68</v>
      </c>
      <c r="Z54" s="3" t="s">
        <v>68</v>
      </c>
      <c r="AA54" s="3" t="s">
        <v>68</v>
      </c>
      <c r="AB54" s="3" t="s">
        <v>226</v>
      </c>
      <c r="AC54" s="3" t="s">
        <v>186</v>
      </c>
      <c r="AD54" s="3" t="s">
        <v>186</v>
      </c>
      <c r="AE54" s="3" t="s">
        <v>186</v>
      </c>
      <c r="AF54" s="3" t="s">
        <v>142</v>
      </c>
      <c r="AG54" s="3" t="s">
        <v>142</v>
      </c>
      <c r="AH54" s="3" t="s">
        <v>137</v>
      </c>
      <c r="AI54" s="3" t="s">
        <v>301</v>
      </c>
    </row>
    <row r="55" spans="1:35" ht="409.5" hidden="1" x14ac:dyDescent="0.2">
      <c r="A55" s="3" t="s">
        <v>302</v>
      </c>
      <c r="B55" s="3" t="s">
        <v>184</v>
      </c>
      <c r="C55" s="3" t="s">
        <v>303</v>
      </c>
      <c r="D55" s="3" t="s">
        <v>64</v>
      </c>
      <c r="E55" s="3" t="s">
        <v>64</v>
      </c>
      <c r="F55" s="27" t="str">
        <f>IFERROR(VLOOKUP(A55,J34H!$A$4:$D$83,4,0),"-")</f>
        <v>RSD</v>
      </c>
      <c r="G55" s="4" t="s">
        <v>68</v>
      </c>
      <c r="H55" s="3" t="s">
        <v>68</v>
      </c>
      <c r="J55" s="3" t="s">
        <v>68</v>
      </c>
      <c r="K55" s="3" t="s">
        <v>3</v>
      </c>
      <c r="L55" s="3" t="s">
        <v>68</v>
      </c>
      <c r="M55" s="3" t="s">
        <v>68</v>
      </c>
      <c r="N55" s="3" t="s">
        <v>68</v>
      </c>
      <c r="O55" s="3" t="s">
        <v>68</v>
      </c>
      <c r="P55" s="3" t="s">
        <v>68</v>
      </c>
      <c r="Q55" s="3" t="s">
        <v>68</v>
      </c>
      <c r="R55" s="3" t="s">
        <v>68</v>
      </c>
      <c r="S55" s="3" t="s">
        <v>68</v>
      </c>
      <c r="T55" s="3" t="s">
        <v>68</v>
      </c>
      <c r="U55" s="3" t="s">
        <v>68</v>
      </c>
      <c r="V55" s="3" t="s">
        <v>68</v>
      </c>
      <c r="W55" s="3" t="s">
        <v>3</v>
      </c>
      <c r="X55" s="3" t="s">
        <v>3</v>
      </c>
      <c r="Y55" s="3" t="s">
        <v>68</v>
      </c>
      <c r="Z55" s="3" t="s">
        <v>68</v>
      </c>
      <c r="AA55" s="3" t="s">
        <v>68</v>
      </c>
      <c r="AB55" s="3" t="s">
        <v>226</v>
      </c>
      <c r="AC55" s="3" t="s">
        <v>186</v>
      </c>
      <c r="AD55" s="3" t="s">
        <v>186</v>
      </c>
      <c r="AE55" s="3" t="s">
        <v>186</v>
      </c>
      <c r="AF55" s="3" t="s">
        <v>142</v>
      </c>
      <c r="AG55" s="3" t="s">
        <v>142</v>
      </c>
      <c r="AH55" s="3" t="s">
        <v>137</v>
      </c>
      <c r="AI55" s="3" t="s">
        <v>304</v>
      </c>
    </row>
    <row r="56" spans="1:35" ht="369.75" hidden="1" x14ac:dyDescent="0.2">
      <c r="A56" s="3" t="s">
        <v>305</v>
      </c>
      <c r="B56" s="3" t="s">
        <v>184</v>
      </c>
      <c r="C56" s="3" t="s">
        <v>306</v>
      </c>
      <c r="D56" s="3" t="s">
        <v>307</v>
      </c>
      <c r="E56" s="5" t="s">
        <v>87</v>
      </c>
      <c r="F56" s="27" t="str">
        <f>IFERROR(VLOOKUP(A56,J34H!$A$4:$D$83,4,0),"-")</f>
        <v>PADS1_PADS2</v>
      </c>
      <c r="G56" s="4" t="s">
        <v>3</v>
      </c>
      <c r="H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3" t="s">
        <v>3</v>
      </c>
      <c r="W56" s="3" t="s">
        <v>3</v>
      </c>
      <c r="X56" s="3" t="s">
        <v>3</v>
      </c>
      <c r="Y56" s="3" t="s">
        <v>3</v>
      </c>
      <c r="Z56" s="3" t="s">
        <v>3</v>
      </c>
      <c r="AA56" s="3" t="s">
        <v>3</v>
      </c>
      <c r="AB56" s="3" t="s">
        <v>3</v>
      </c>
      <c r="AC56" s="3" t="s">
        <v>186</v>
      </c>
      <c r="AD56" s="3" t="s">
        <v>186</v>
      </c>
      <c r="AE56" s="3" t="s">
        <v>186</v>
      </c>
      <c r="AF56" s="3" t="s">
        <v>142</v>
      </c>
      <c r="AG56" s="3" t="s">
        <v>142</v>
      </c>
      <c r="AH56" s="3" t="s">
        <v>137</v>
      </c>
      <c r="AI56" s="3" t="s">
        <v>308</v>
      </c>
    </row>
    <row r="57" spans="1:35" ht="369.75" hidden="1" x14ac:dyDescent="0.2">
      <c r="A57" s="3" t="s">
        <v>309</v>
      </c>
      <c r="B57" s="3" t="s">
        <v>184</v>
      </c>
      <c r="C57" s="3" t="s">
        <v>310</v>
      </c>
      <c r="D57" s="3" t="s">
        <v>311</v>
      </c>
      <c r="E57" s="5" t="s">
        <v>87</v>
      </c>
      <c r="F57" s="27" t="str">
        <f>IFERROR(VLOOKUP(A57,J34H!$A$4:$D$83,4,0),"-")</f>
        <v>-</v>
      </c>
      <c r="G57" s="4" t="s">
        <v>3</v>
      </c>
      <c r="H57" s="3" t="s">
        <v>3</v>
      </c>
      <c r="J57" s="3" t="s">
        <v>3</v>
      </c>
      <c r="K57" s="3" t="s">
        <v>3</v>
      </c>
      <c r="L57" s="3" t="s">
        <v>3</v>
      </c>
      <c r="M57" s="3" t="s">
        <v>3</v>
      </c>
      <c r="N57" s="3" t="s">
        <v>3</v>
      </c>
      <c r="O57" s="3" t="s">
        <v>3</v>
      </c>
      <c r="P57" s="3" t="s">
        <v>3</v>
      </c>
      <c r="Q57" s="3" t="s">
        <v>3</v>
      </c>
      <c r="R57" s="3" t="s">
        <v>3</v>
      </c>
      <c r="S57" s="3" t="s">
        <v>3</v>
      </c>
      <c r="T57" s="3" t="s">
        <v>3</v>
      </c>
      <c r="U57" s="3" t="s">
        <v>3</v>
      </c>
      <c r="V57" s="3" t="s">
        <v>3</v>
      </c>
      <c r="W57" s="3" t="s">
        <v>3</v>
      </c>
      <c r="X57" s="3" t="s">
        <v>3</v>
      </c>
      <c r="Y57" s="3" t="s">
        <v>3</v>
      </c>
      <c r="Z57" s="3" t="s">
        <v>3</v>
      </c>
      <c r="AA57" s="3" t="s">
        <v>3</v>
      </c>
      <c r="AB57" s="3" t="s">
        <v>3</v>
      </c>
      <c r="AC57" s="3" t="s">
        <v>186</v>
      </c>
      <c r="AD57" s="3" t="s">
        <v>186</v>
      </c>
      <c r="AE57" s="3" t="s">
        <v>186</v>
      </c>
      <c r="AF57" s="3" t="s">
        <v>142</v>
      </c>
      <c r="AG57" s="3" t="s">
        <v>142</v>
      </c>
      <c r="AH57" s="3" t="s">
        <v>137</v>
      </c>
      <c r="AI57" s="3" t="s">
        <v>308</v>
      </c>
    </row>
    <row r="58" spans="1:35" hidden="1" x14ac:dyDescent="0.2">
      <c r="A58" s="3" t="s">
        <v>312</v>
      </c>
      <c r="B58" s="3" t="s">
        <v>134</v>
      </c>
      <c r="C58" s="3" t="s">
        <v>313</v>
      </c>
      <c r="F58" s="27" t="str">
        <f>IFERROR(VLOOKUP(A58,J34H!$A$4:$D$83,4,0),"-")</f>
        <v>-</v>
      </c>
      <c r="G58" s="4" t="s">
        <v>3</v>
      </c>
      <c r="H58" s="3" t="s">
        <v>3</v>
      </c>
      <c r="J58" s="3" t="s">
        <v>3</v>
      </c>
      <c r="K58" s="3" t="s">
        <v>3</v>
      </c>
      <c r="L58" s="3" t="s">
        <v>3</v>
      </c>
      <c r="M58" s="3" t="s">
        <v>3</v>
      </c>
      <c r="N58" s="3" t="s">
        <v>3</v>
      </c>
      <c r="O58" s="3" t="s">
        <v>3</v>
      </c>
      <c r="P58" s="3" t="s">
        <v>3</v>
      </c>
      <c r="Q58" s="3" t="s">
        <v>3</v>
      </c>
      <c r="R58" s="3" t="s">
        <v>3</v>
      </c>
      <c r="S58" s="3" t="s">
        <v>3</v>
      </c>
      <c r="T58" s="3" t="s">
        <v>3</v>
      </c>
      <c r="U58" s="3" t="s">
        <v>3</v>
      </c>
      <c r="V58" s="3" t="s">
        <v>3</v>
      </c>
      <c r="W58" s="3" t="s">
        <v>3</v>
      </c>
      <c r="X58" s="3" t="s">
        <v>3</v>
      </c>
      <c r="Y58" s="3" t="s">
        <v>3</v>
      </c>
      <c r="Z58" s="3" t="s">
        <v>3</v>
      </c>
      <c r="AA58" s="3" t="s">
        <v>3</v>
      </c>
      <c r="AB58" s="3" t="s">
        <v>3</v>
      </c>
      <c r="AC58" s="3" t="s">
        <v>136</v>
      </c>
      <c r="AD58" s="3" t="s">
        <v>136</v>
      </c>
      <c r="AE58" s="3" t="s">
        <v>136</v>
      </c>
      <c r="AF58" s="3" t="s">
        <v>136</v>
      </c>
      <c r="AG58" s="3" t="s">
        <v>136</v>
      </c>
      <c r="AH58" s="3" t="s">
        <v>137</v>
      </c>
    </row>
    <row r="59" spans="1:35" ht="216.75" hidden="1" x14ac:dyDescent="0.2">
      <c r="A59" s="3" t="s">
        <v>314</v>
      </c>
      <c r="B59" s="3" t="s">
        <v>139</v>
      </c>
      <c r="C59" s="3" t="s">
        <v>315</v>
      </c>
      <c r="D59" s="3" t="s">
        <v>74</v>
      </c>
      <c r="E59" s="3" t="s">
        <v>74</v>
      </c>
      <c r="F59" s="27" t="str">
        <f>IFERROR(VLOOKUP(A59,J34H!$A$4:$D$83,4,0),"-")</f>
        <v>-</v>
      </c>
      <c r="G59" s="4" t="s">
        <v>74</v>
      </c>
      <c r="H59" s="3" t="s">
        <v>74</v>
      </c>
      <c r="J59" s="3" t="s">
        <v>74</v>
      </c>
      <c r="K59" s="3" t="s">
        <v>74</v>
      </c>
      <c r="L59" s="3" t="s">
        <v>74</v>
      </c>
      <c r="M59" s="3" t="s">
        <v>74</v>
      </c>
      <c r="N59" s="3" t="s">
        <v>74</v>
      </c>
      <c r="O59" s="3" t="s">
        <v>74</v>
      </c>
      <c r="P59" s="3" t="s">
        <v>74</v>
      </c>
      <c r="Q59" s="3" t="s">
        <v>74</v>
      </c>
      <c r="R59" s="3" t="s">
        <v>3</v>
      </c>
      <c r="S59" s="3" t="s">
        <v>3</v>
      </c>
      <c r="T59" s="3" t="s">
        <v>74</v>
      </c>
      <c r="U59" s="3" t="s">
        <v>74</v>
      </c>
      <c r="V59" s="3" t="s">
        <v>74</v>
      </c>
      <c r="W59" s="3" t="s">
        <v>74</v>
      </c>
      <c r="X59" s="3" t="s">
        <v>74</v>
      </c>
      <c r="Y59" s="3" t="s">
        <v>74</v>
      </c>
      <c r="Z59" s="3" t="s">
        <v>74</v>
      </c>
      <c r="AA59" s="3" t="s">
        <v>74</v>
      </c>
      <c r="AB59" s="3" t="s">
        <v>74</v>
      </c>
      <c r="AC59" s="3" t="s">
        <v>142</v>
      </c>
      <c r="AD59" s="3" t="s">
        <v>142</v>
      </c>
      <c r="AE59" s="3" t="s">
        <v>142</v>
      </c>
      <c r="AF59" s="3" t="s">
        <v>142</v>
      </c>
      <c r="AG59" s="3" t="s">
        <v>142</v>
      </c>
      <c r="AH59" s="3" t="s">
        <v>137</v>
      </c>
    </row>
    <row r="60" spans="1:35" ht="191.25" hidden="1" x14ac:dyDescent="0.2">
      <c r="A60" s="3" t="s">
        <v>316</v>
      </c>
      <c r="B60" s="3" t="s">
        <v>184</v>
      </c>
      <c r="C60" s="3" t="s">
        <v>317</v>
      </c>
      <c r="E60" s="5" t="s">
        <v>54</v>
      </c>
      <c r="F60" s="27" t="str">
        <f>IFERROR(VLOOKUP(A60,J34H!$A$4:$D$83,4,0),"-")</f>
        <v>OCS</v>
      </c>
      <c r="G60" s="4" t="s">
        <v>56</v>
      </c>
      <c r="H60" s="3" t="s">
        <v>56</v>
      </c>
      <c r="J60" s="3" t="s">
        <v>3</v>
      </c>
      <c r="K60" s="3" t="s">
        <v>3</v>
      </c>
      <c r="L60" s="3" t="s">
        <v>56</v>
      </c>
      <c r="M60" s="3" t="s">
        <v>56</v>
      </c>
      <c r="N60" s="3" t="s">
        <v>3</v>
      </c>
      <c r="O60" s="3" t="s">
        <v>56</v>
      </c>
      <c r="P60" s="3" t="s">
        <v>56</v>
      </c>
      <c r="Q60" s="3" t="s">
        <v>3</v>
      </c>
      <c r="R60" s="3" t="s">
        <v>3</v>
      </c>
      <c r="S60" s="3" t="s">
        <v>3</v>
      </c>
      <c r="T60" s="3" t="s">
        <v>3</v>
      </c>
      <c r="U60" s="3" t="s">
        <v>56</v>
      </c>
      <c r="V60" s="3" t="s">
        <v>56</v>
      </c>
      <c r="W60" s="3" t="s">
        <v>3</v>
      </c>
      <c r="X60" s="3" t="s">
        <v>3</v>
      </c>
      <c r="Y60" s="3" t="s">
        <v>3</v>
      </c>
      <c r="Z60" s="3" t="s">
        <v>56</v>
      </c>
      <c r="AA60" s="3" t="s">
        <v>56</v>
      </c>
      <c r="AB60" s="3" t="s">
        <v>3</v>
      </c>
      <c r="AC60" s="3" t="s">
        <v>141</v>
      </c>
      <c r="AD60" s="3" t="s">
        <v>186</v>
      </c>
      <c r="AE60" s="3" t="s">
        <v>141</v>
      </c>
      <c r="AF60" s="3" t="s">
        <v>142</v>
      </c>
      <c r="AG60" s="3" t="s">
        <v>142</v>
      </c>
      <c r="AH60" s="3" t="s">
        <v>137</v>
      </c>
      <c r="AI60" s="3" t="s">
        <v>318</v>
      </c>
    </row>
    <row r="61" spans="1:35" ht="63.75" x14ac:dyDescent="0.2">
      <c r="A61" s="3" t="s">
        <v>319</v>
      </c>
      <c r="B61" s="3" t="s">
        <v>184</v>
      </c>
      <c r="C61" s="3" t="s">
        <v>320</v>
      </c>
      <c r="D61" s="3" t="s">
        <v>283</v>
      </c>
      <c r="E61" s="3" t="s">
        <v>63</v>
      </c>
      <c r="F61" s="27" t="str">
        <f>IFERROR(VLOOKUP(A61,J34H!$A$4:$D$83,4,0),"-")</f>
        <v>-</v>
      </c>
      <c r="G61" s="4" t="s">
        <v>56</v>
      </c>
      <c r="H61" s="3" t="s">
        <v>56</v>
      </c>
      <c r="J61" s="3" t="s">
        <v>3</v>
      </c>
      <c r="K61" s="3" t="s">
        <v>3</v>
      </c>
      <c r="L61" s="3" t="s">
        <v>56</v>
      </c>
      <c r="M61" s="3" t="s">
        <v>56</v>
      </c>
      <c r="N61" s="3" t="s">
        <v>3</v>
      </c>
      <c r="O61" s="3" t="s">
        <v>56</v>
      </c>
      <c r="P61" s="3" t="s">
        <v>56</v>
      </c>
      <c r="Q61" s="3" t="s">
        <v>3</v>
      </c>
      <c r="R61" s="3" t="s">
        <v>3</v>
      </c>
      <c r="S61" s="3" t="s">
        <v>3</v>
      </c>
      <c r="T61" s="3" t="s">
        <v>3</v>
      </c>
      <c r="U61" s="3" t="s">
        <v>56</v>
      </c>
      <c r="V61" s="3" t="s">
        <v>56</v>
      </c>
      <c r="W61" s="3" t="s">
        <v>3</v>
      </c>
      <c r="X61" s="3" t="s">
        <v>3</v>
      </c>
      <c r="Y61" s="3" t="s">
        <v>3</v>
      </c>
      <c r="Z61" s="3" t="s">
        <v>56</v>
      </c>
      <c r="AA61" s="3" t="s">
        <v>56</v>
      </c>
      <c r="AB61" s="3" t="s">
        <v>3</v>
      </c>
      <c r="AC61" s="3" t="s">
        <v>141</v>
      </c>
      <c r="AD61" s="3" t="s">
        <v>186</v>
      </c>
      <c r="AE61" s="3" t="s">
        <v>142</v>
      </c>
      <c r="AF61" s="3" t="s">
        <v>142</v>
      </c>
      <c r="AG61" s="3" t="s">
        <v>142</v>
      </c>
      <c r="AH61" s="3" t="s">
        <v>137</v>
      </c>
    </row>
    <row r="62" spans="1:35" ht="408" hidden="1" x14ac:dyDescent="0.2">
      <c r="A62" s="3" t="s">
        <v>321</v>
      </c>
      <c r="B62" s="3" t="s">
        <v>184</v>
      </c>
      <c r="C62" s="3" t="s">
        <v>322</v>
      </c>
      <c r="D62" s="3" t="s">
        <v>3</v>
      </c>
      <c r="E62" s="5" t="s">
        <v>75</v>
      </c>
      <c r="F62" s="27" t="str">
        <f>IFERROR(VLOOKUP(A62,J34H!$A$4:$D$83,4,0),"-")</f>
        <v>SeatMatREAR</v>
      </c>
      <c r="G62" s="4" t="s">
        <v>3</v>
      </c>
      <c r="H62" s="3" t="s">
        <v>3</v>
      </c>
      <c r="J62" s="3" t="s">
        <v>3</v>
      </c>
      <c r="K62" s="3" t="s">
        <v>3</v>
      </c>
      <c r="L62" s="3" t="s">
        <v>323</v>
      </c>
      <c r="M62" s="3" t="s">
        <v>3</v>
      </c>
      <c r="N62" s="3" t="s">
        <v>3</v>
      </c>
      <c r="O62" s="3" t="s">
        <v>3</v>
      </c>
      <c r="P62" s="3" t="s">
        <v>3</v>
      </c>
      <c r="Q62" s="3" t="s">
        <v>3</v>
      </c>
      <c r="R62" s="3" t="s">
        <v>3</v>
      </c>
      <c r="S62" s="3" t="s">
        <v>3</v>
      </c>
      <c r="T62" s="3" t="s">
        <v>3</v>
      </c>
      <c r="U62" s="3" t="s">
        <v>3</v>
      </c>
      <c r="V62" s="3" t="s">
        <v>3</v>
      </c>
      <c r="W62" s="3" t="s">
        <v>3</v>
      </c>
      <c r="X62" s="3" t="s">
        <v>3</v>
      </c>
      <c r="Y62" s="3" t="s">
        <v>3</v>
      </c>
      <c r="Z62" s="3" t="s">
        <v>3</v>
      </c>
      <c r="AA62" s="3" t="s">
        <v>323</v>
      </c>
      <c r="AB62" s="3" t="s">
        <v>3</v>
      </c>
      <c r="AC62" s="3" t="s">
        <v>137</v>
      </c>
      <c r="AD62" s="3" t="s">
        <v>137</v>
      </c>
      <c r="AE62" s="3" t="s">
        <v>137</v>
      </c>
      <c r="AF62" s="3" t="s">
        <v>137</v>
      </c>
      <c r="AG62" s="3" t="s">
        <v>137</v>
      </c>
      <c r="AH62" s="3" t="s">
        <v>137</v>
      </c>
      <c r="AI62" s="3" t="s">
        <v>324</v>
      </c>
    </row>
    <row r="63" spans="1:35" ht="153" hidden="1" x14ac:dyDescent="0.2">
      <c r="A63" s="3" t="s">
        <v>325</v>
      </c>
      <c r="B63" s="3" t="s">
        <v>184</v>
      </c>
      <c r="C63" s="3" t="s">
        <v>326</v>
      </c>
      <c r="D63" s="3" t="s">
        <v>3</v>
      </c>
      <c r="E63" s="3" t="s">
        <v>3</v>
      </c>
      <c r="F63" s="27" t="str">
        <f>IFERROR(VLOOKUP(A63,J34H!$A$4:$D$83,4,0),"-")</f>
        <v>-</v>
      </c>
      <c r="G63" s="4" t="s">
        <v>3</v>
      </c>
      <c r="H63" s="3" t="s">
        <v>3</v>
      </c>
      <c r="J63" s="3" t="s">
        <v>3</v>
      </c>
      <c r="K63" s="3" t="s">
        <v>3</v>
      </c>
      <c r="L63" s="3" t="s">
        <v>3</v>
      </c>
      <c r="M63" s="3" t="s">
        <v>3</v>
      </c>
      <c r="N63" s="3" t="s">
        <v>3</v>
      </c>
      <c r="O63" s="3" t="s">
        <v>3</v>
      </c>
      <c r="P63" s="3" t="s">
        <v>3</v>
      </c>
      <c r="Q63" s="3" t="s">
        <v>3</v>
      </c>
      <c r="R63" s="3" t="s">
        <v>323</v>
      </c>
      <c r="S63" s="3" t="s">
        <v>3</v>
      </c>
      <c r="T63" s="3" t="s">
        <v>3</v>
      </c>
      <c r="U63" s="3" t="s">
        <v>3</v>
      </c>
      <c r="V63" s="3" t="s">
        <v>3</v>
      </c>
      <c r="W63" s="3" t="s">
        <v>3</v>
      </c>
      <c r="X63" s="3" t="s">
        <v>3</v>
      </c>
      <c r="Y63" s="3" t="s">
        <v>3</v>
      </c>
      <c r="Z63" s="3" t="s">
        <v>3</v>
      </c>
      <c r="AA63" s="3" t="s">
        <v>3</v>
      </c>
      <c r="AB63" s="3" t="s">
        <v>3</v>
      </c>
      <c r="AC63" s="3" t="s">
        <v>137</v>
      </c>
      <c r="AD63" s="3" t="s">
        <v>137</v>
      </c>
      <c r="AE63" s="3" t="s">
        <v>137</v>
      </c>
      <c r="AF63" s="3" t="s">
        <v>137</v>
      </c>
      <c r="AG63" s="3" t="s">
        <v>137</v>
      </c>
      <c r="AH63" s="3" t="s">
        <v>137</v>
      </c>
      <c r="AI63" s="3" t="s">
        <v>327</v>
      </c>
    </row>
    <row r="64" spans="1:35" ht="178.5" x14ac:dyDescent="0.2">
      <c r="A64" s="3" t="s">
        <v>328</v>
      </c>
      <c r="B64" s="3" t="s">
        <v>184</v>
      </c>
      <c r="C64" s="3" t="s">
        <v>329</v>
      </c>
      <c r="D64" s="3" t="s">
        <v>286</v>
      </c>
      <c r="E64" s="3" t="s">
        <v>65</v>
      </c>
      <c r="F64" s="27" t="str">
        <f>IFERROR(VLOOKUP(A64,J34H!$A$4:$D$83,4,0),"-")</f>
        <v>-</v>
      </c>
      <c r="G64" s="4" t="s">
        <v>56</v>
      </c>
      <c r="H64" s="3" t="s">
        <v>56</v>
      </c>
      <c r="J64" s="3" t="s">
        <v>330</v>
      </c>
      <c r="K64" s="3" t="s">
        <v>331</v>
      </c>
      <c r="L64" s="3" t="s">
        <v>330</v>
      </c>
      <c r="M64" s="3" t="s">
        <v>330</v>
      </c>
      <c r="N64" s="3" t="s">
        <v>331</v>
      </c>
      <c r="O64" s="3" t="s">
        <v>331</v>
      </c>
      <c r="P64" s="3" t="s">
        <v>331</v>
      </c>
      <c r="Q64" s="3" t="s">
        <v>330</v>
      </c>
      <c r="R64" s="3" t="s">
        <v>330</v>
      </c>
      <c r="S64" s="3" t="s">
        <v>330</v>
      </c>
      <c r="T64" s="3" t="s">
        <v>330</v>
      </c>
      <c r="U64" s="3" t="s">
        <v>331</v>
      </c>
      <c r="V64" s="3" t="s">
        <v>331</v>
      </c>
      <c r="W64" s="3" t="s">
        <v>330</v>
      </c>
      <c r="X64" s="3" t="s">
        <v>330</v>
      </c>
      <c r="Y64" s="3" t="s">
        <v>330</v>
      </c>
      <c r="Z64" s="3" t="s">
        <v>330</v>
      </c>
      <c r="AA64" s="3" t="s">
        <v>330</v>
      </c>
      <c r="AB64" s="3" t="s">
        <v>330</v>
      </c>
      <c r="AC64" s="3" t="s">
        <v>186</v>
      </c>
      <c r="AD64" s="3" t="s">
        <v>186</v>
      </c>
      <c r="AE64" s="3" t="s">
        <v>186</v>
      </c>
      <c r="AF64" s="3" t="s">
        <v>142</v>
      </c>
      <c r="AG64" s="3" t="s">
        <v>142</v>
      </c>
      <c r="AH64" s="3" t="s">
        <v>137</v>
      </c>
      <c r="AI64" s="3" t="s">
        <v>332</v>
      </c>
    </row>
    <row r="65" spans="1:35" hidden="1" x14ac:dyDescent="0.2">
      <c r="A65" s="3" t="s">
        <v>333</v>
      </c>
      <c r="B65" s="3" t="s">
        <v>134</v>
      </c>
      <c r="C65" s="3" t="s">
        <v>334</v>
      </c>
      <c r="F65" s="27" t="str">
        <f>IFERROR(VLOOKUP(A65,J34H!$A$4:$D$83,4,0),"-")</f>
        <v>-</v>
      </c>
      <c r="G65" s="4" t="s">
        <v>3</v>
      </c>
      <c r="H65" s="3" t="s">
        <v>3</v>
      </c>
      <c r="J65" s="3" t="s">
        <v>3</v>
      </c>
      <c r="K65" s="3" t="s">
        <v>3</v>
      </c>
      <c r="L65" s="3" t="s">
        <v>3</v>
      </c>
      <c r="M65" s="3" t="s">
        <v>3</v>
      </c>
      <c r="N65" s="3" t="s">
        <v>3</v>
      </c>
      <c r="O65" s="3" t="s">
        <v>3</v>
      </c>
      <c r="P65" s="3" t="s">
        <v>3</v>
      </c>
      <c r="Q65" s="3" t="s">
        <v>3</v>
      </c>
      <c r="R65" s="3" t="s">
        <v>3</v>
      </c>
      <c r="S65" s="3" t="s">
        <v>3</v>
      </c>
      <c r="T65" s="3" t="s">
        <v>3</v>
      </c>
      <c r="U65" s="3" t="s">
        <v>3</v>
      </c>
      <c r="V65" s="3" t="s">
        <v>3</v>
      </c>
      <c r="W65" s="3" t="s">
        <v>3</v>
      </c>
      <c r="X65" s="3" t="s">
        <v>3</v>
      </c>
      <c r="Y65" s="3" t="s">
        <v>3</v>
      </c>
      <c r="Z65" s="3" t="s">
        <v>3</v>
      </c>
      <c r="AA65" s="3" t="s">
        <v>3</v>
      </c>
      <c r="AB65" s="3" t="s">
        <v>3</v>
      </c>
      <c r="AC65" s="3" t="s">
        <v>136</v>
      </c>
      <c r="AD65" s="3" t="s">
        <v>136</v>
      </c>
      <c r="AE65" s="3" t="s">
        <v>136</v>
      </c>
      <c r="AF65" s="3" t="s">
        <v>136</v>
      </c>
      <c r="AG65" s="3" t="s">
        <v>136</v>
      </c>
      <c r="AH65" s="3" t="s">
        <v>137</v>
      </c>
    </row>
    <row r="66" spans="1:35" hidden="1" x14ac:dyDescent="0.2">
      <c r="A66" s="3" t="s">
        <v>335</v>
      </c>
      <c r="B66" s="3" t="s">
        <v>134</v>
      </c>
      <c r="C66" s="3" t="s">
        <v>336</v>
      </c>
      <c r="F66" s="27" t="str">
        <f>IFERROR(VLOOKUP(A66,J34H!$A$4:$D$83,4,0),"-")</f>
        <v>-</v>
      </c>
      <c r="G66" s="4" t="s">
        <v>3</v>
      </c>
      <c r="H66" s="3" t="s">
        <v>3</v>
      </c>
      <c r="J66" s="3" t="s">
        <v>3</v>
      </c>
      <c r="K66" s="3" t="s">
        <v>3</v>
      </c>
      <c r="L66" s="3" t="s">
        <v>3</v>
      </c>
      <c r="M66" s="3" t="s">
        <v>3</v>
      </c>
      <c r="N66" s="3" t="s">
        <v>3</v>
      </c>
      <c r="O66" s="3" t="s">
        <v>3</v>
      </c>
      <c r="P66" s="3" t="s">
        <v>3</v>
      </c>
      <c r="Q66" s="3" t="s">
        <v>3</v>
      </c>
      <c r="R66" s="3" t="s">
        <v>3</v>
      </c>
      <c r="S66" s="3" t="s">
        <v>3</v>
      </c>
      <c r="T66" s="3" t="s">
        <v>3</v>
      </c>
      <c r="U66" s="3" t="s">
        <v>3</v>
      </c>
      <c r="V66" s="3" t="s">
        <v>3</v>
      </c>
      <c r="W66" s="3" t="s">
        <v>3</v>
      </c>
      <c r="X66" s="3" t="s">
        <v>3</v>
      </c>
      <c r="Y66" s="3" t="s">
        <v>3</v>
      </c>
      <c r="Z66" s="3" t="s">
        <v>3</v>
      </c>
      <c r="AA66" s="3" t="s">
        <v>3</v>
      </c>
      <c r="AB66" s="3" t="s">
        <v>3</v>
      </c>
      <c r="AC66" s="3" t="s">
        <v>136</v>
      </c>
      <c r="AD66" s="3" t="s">
        <v>136</v>
      </c>
      <c r="AE66" s="3" t="s">
        <v>136</v>
      </c>
      <c r="AF66" s="3" t="s">
        <v>136</v>
      </c>
      <c r="AG66" s="3" t="s">
        <v>136</v>
      </c>
      <c r="AH66" s="3" t="s">
        <v>137</v>
      </c>
    </row>
    <row r="67" spans="1:35" ht="242.25" hidden="1" x14ac:dyDescent="0.2">
      <c r="A67" s="3" t="s">
        <v>337</v>
      </c>
      <c r="B67" s="3" t="s">
        <v>184</v>
      </c>
      <c r="C67" s="3" t="s">
        <v>338</v>
      </c>
      <c r="D67" s="3" t="s">
        <v>3</v>
      </c>
      <c r="E67" s="3" t="s">
        <v>3</v>
      </c>
      <c r="F67" s="27" t="str">
        <f>IFERROR(VLOOKUP(A67,J34H!$A$4:$D$83,4,0),"-")</f>
        <v>-</v>
      </c>
      <c r="G67" s="4" t="s">
        <v>83</v>
      </c>
      <c r="H67" s="3" t="s">
        <v>83</v>
      </c>
      <c r="J67" s="3" t="s">
        <v>339</v>
      </c>
      <c r="K67" s="3" t="s">
        <v>340</v>
      </c>
      <c r="L67" s="3" t="s">
        <v>341</v>
      </c>
      <c r="M67" s="3" t="s">
        <v>83</v>
      </c>
      <c r="N67" s="3" t="s">
        <v>339</v>
      </c>
      <c r="O67" s="3" t="s">
        <v>341</v>
      </c>
      <c r="P67" s="3" t="s">
        <v>341</v>
      </c>
      <c r="Q67" s="3" t="s">
        <v>339</v>
      </c>
      <c r="R67" s="3" t="s">
        <v>342</v>
      </c>
      <c r="S67" s="3" t="s">
        <v>342</v>
      </c>
      <c r="T67" s="3" t="s">
        <v>343</v>
      </c>
      <c r="U67" s="3" t="s">
        <v>341</v>
      </c>
      <c r="V67" s="3" t="s">
        <v>83</v>
      </c>
      <c r="W67" s="3" t="s">
        <v>344</v>
      </c>
      <c r="X67" s="3" t="s">
        <v>345</v>
      </c>
      <c r="Y67" s="3" t="s">
        <v>343</v>
      </c>
      <c r="Z67" s="3" t="s">
        <v>341</v>
      </c>
      <c r="AA67" s="3" t="s">
        <v>341</v>
      </c>
      <c r="AB67" s="3" t="s">
        <v>346</v>
      </c>
      <c r="AC67" s="3" t="s">
        <v>141</v>
      </c>
      <c r="AD67" s="3" t="s">
        <v>186</v>
      </c>
      <c r="AE67" s="3" t="s">
        <v>141</v>
      </c>
      <c r="AF67" s="3" t="s">
        <v>142</v>
      </c>
      <c r="AG67" s="3" t="s">
        <v>142</v>
      </c>
      <c r="AH67" s="3" t="s">
        <v>137</v>
      </c>
      <c r="AI67" s="3" t="s">
        <v>347</v>
      </c>
    </row>
    <row r="68" spans="1:35" hidden="1" x14ac:dyDescent="0.2">
      <c r="A68" s="3" t="s">
        <v>348</v>
      </c>
      <c r="B68" s="3" t="s">
        <v>134</v>
      </c>
      <c r="C68" s="3" t="s">
        <v>349</v>
      </c>
      <c r="F68" s="27" t="str">
        <f>IFERROR(VLOOKUP(A68,J34H!$A$4:$D$83,4,0),"-")</f>
        <v>-</v>
      </c>
      <c r="G68" s="4" t="s">
        <v>3</v>
      </c>
      <c r="H68" s="3" t="s">
        <v>3</v>
      </c>
      <c r="J68" s="3" t="s">
        <v>3</v>
      </c>
      <c r="K68" s="3" t="s">
        <v>3</v>
      </c>
      <c r="L68" s="3" t="s">
        <v>3</v>
      </c>
      <c r="M68" s="3" t="s">
        <v>3</v>
      </c>
      <c r="N68" s="3" t="s">
        <v>3</v>
      </c>
      <c r="O68" s="3" t="s">
        <v>3</v>
      </c>
      <c r="P68" s="3" t="s">
        <v>3</v>
      </c>
      <c r="Q68" s="3" t="s">
        <v>3</v>
      </c>
      <c r="R68" s="3" t="s">
        <v>3</v>
      </c>
      <c r="S68" s="3" t="s">
        <v>3</v>
      </c>
      <c r="T68" s="3" t="s">
        <v>3</v>
      </c>
      <c r="U68" s="3" t="s">
        <v>3</v>
      </c>
      <c r="V68" s="3" t="s">
        <v>3</v>
      </c>
      <c r="W68" s="3" t="s">
        <v>3</v>
      </c>
      <c r="X68" s="3" t="s">
        <v>3</v>
      </c>
      <c r="Y68" s="3" t="s">
        <v>3</v>
      </c>
      <c r="Z68" s="3" t="s">
        <v>3</v>
      </c>
      <c r="AA68" s="3" t="s">
        <v>3</v>
      </c>
      <c r="AB68" s="3" t="s">
        <v>3</v>
      </c>
      <c r="AC68" s="3" t="s">
        <v>136</v>
      </c>
      <c r="AD68" s="3" t="s">
        <v>136</v>
      </c>
      <c r="AE68" s="3" t="s">
        <v>136</v>
      </c>
      <c r="AF68" s="3" t="s">
        <v>136</v>
      </c>
      <c r="AG68" s="3" t="s">
        <v>136</v>
      </c>
      <c r="AH68" s="3" t="s">
        <v>137</v>
      </c>
    </row>
    <row r="69" spans="1:35" ht="25.5" hidden="1" x14ac:dyDescent="0.2">
      <c r="A69" s="3" t="s">
        <v>350</v>
      </c>
      <c r="B69" s="3" t="s">
        <v>184</v>
      </c>
      <c r="C69" s="3" t="s">
        <v>351</v>
      </c>
      <c r="D69" s="3" t="s">
        <v>352</v>
      </c>
      <c r="E69" s="3" t="s">
        <v>13</v>
      </c>
      <c r="F69" s="27" t="str">
        <f>IFERROR(VLOOKUP(A69,J34H!$A$4:$D$83,4,0),"-")</f>
        <v>AB1FD</v>
      </c>
      <c r="G69" s="4" t="s">
        <v>8</v>
      </c>
      <c r="H69" s="3" t="s">
        <v>8</v>
      </c>
      <c r="J69" s="3" t="s">
        <v>8</v>
      </c>
      <c r="K69" s="3" t="s">
        <v>8</v>
      </c>
      <c r="L69" s="3" t="s">
        <v>8</v>
      </c>
      <c r="M69" s="3" t="s">
        <v>8</v>
      </c>
      <c r="N69" s="3" t="s">
        <v>8</v>
      </c>
      <c r="O69" s="3" t="s">
        <v>8</v>
      </c>
      <c r="P69" s="3" t="s">
        <v>8</v>
      </c>
      <c r="Q69" s="3" t="s">
        <v>8</v>
      </c>
      <c r="R69" s="3" t="s">
        <v>8</v>
      </c>
      <c r="S69" s="3" t="s">
        <v>8</v>
      </c>
      <c r="T69" s="3" t="s">
        <v>8</v>
      </c>
      <c r="U69" s="3" t="s">
        <v>8</v>
      </c>
      <c r="V69" s="3" t="s">
        <v>8</v>
      </c>
      <c r="W69" s="3" t="s">
        <v>8</v>
      </c>
      <c r="X69" s="3" t="s">
        <v>8</v>
      </c>
      <c r="Y69" s="3" t="s">
        <v>8</v>
      </c>
      <c r="Z69" s="3" t="s">
        <v>8</v>
      </c>
      <c r="AA69" s="3" t="s">
        <v>8</v>
      </c>
      <c r="AB69" s="3" t="s">
        <v>8</v>
      </c>
      <c r="AC69" s="3" t="s">
        <v>186</v>
      </c>
      <c r="AD69" s="3" t="s">
        <v>186</v>
      </c>
      <c r="AE69" s="3" t="s">
        <v>186</v>
      </c>
      <c r="AF69" s="3" t="s">
        <v>142</v>
      </c>
      <c r="AG69" s="3" t="s">
        <v>142</v>
      </c>
      <c r="AH69" s="3" t="s">
        <v>137</v>
      </c>
    </row>
    <row r="70" spans="1:35" ht="25.5" hidden="1" x14ac:dyDescent="0.2">
      <c r="A70" s="3" t="s">
        <v>353</v>
      </c>
      <c r="B70" s="3" t="s">
        <v>184</v>
      </c>
      <c r="C70" s="3" t="s">
        <v>354</v>
      </c>
      <c r="D70" s="3" t="s">
        <v>355</v>
      </c>
      <c r="E70" s="3" t="s">
        <v>16</v>
      </c>
      <c r="F70" s="27" t="str">
        <f>IFERROR(VLOOKUP(A70,J34H!$A$4:$D$83,4,0),"-")</f>
        <v>AB1FP</v>
      </c>
      <c r="G70" s="4" t="s">
        <v>8</v>
      </c>
      <c r="H70" s="3" t="s">
        <v>8</v>
      </c>
      <c r="J70" s="3" t="s">
        <v>8</v>
      </c>
      <c r="K70" s="3" t="s">
        <v>8</v>
      </c>
      <c r="L70" s="3" t="s">
        <v>8</v>
      </c>
      <c r="M70" s="3" t="s">
        <v>8</v>
      </c>
      <c r="N70" s="3" t="s">
        <v>8</v>
      </c>
      <c r="O70" s="3" t="s">
        <v>8</v>
      </c>
      <c r="P70" s="3" t="s">
        <v>8</v>
      </c>
      <c r="Q70" s="3" t="s">
        <v>8</v>
      </c>
      <c r="R70" s="3" t="s">
        <v>8</v>
      </c>
      <c r="S70" s="3" t="s">
        <v>8</v>
      </c>
      <c r="T70" s="3" t="s">
        <v>8</v>
      </c>
      <c r="U70" s="3" t="s">
        <v>8</v>
      </c>
      <c r="V70" s="3" t="s">
        <v>8</v>
      </c>
      <c r="W70" s="3" t="s">
        <v>8</v>
      </c>
      <c r="X70" s="3" t="s">
        <v>8</v>
      </c>
      <c r="Y70" s="3" t="s">
        <v>8</v>
      </c>
      <c r="Z70" s="3" t="s">
        <v>8</v>
      </c>
      <c r="AA70" s="3" t="s">
        <v>8</v>
      </c>
      <c r="AB70" s="3" t="s">
        <v>8</v>
      </c>
      <c r="AC70" s="3" t="s">
        <v>186</v>
      </c>
      <c r="AD70" s="3" t="s">
        <v>186</v>
      </c>
      <c r="AE70" s="3" t="s">
        <v>186</v>
      </c>
      <c r="AF70" s="3" t="s">
        <v>142</v>
      </c>
      <c r="AG70" s="3" t="s">
        <v>142</v>
      </c>
      <c r="AH70" s="3" t="s">
        <v>137</v>
      </c>
    </row>
    <row r="71" spans="1:35" ht="165.75" hidden="1" x14ac:dyDescent="0.2">
      <c r="A71" s="3" t="s">
        <v>356</v>
      </c>
      <c r="B71" s="3" t="s">
        <v>184</v>
      </c>
      <c r="C71" s="3" t="s">
        <v>357</v>
      </c>
      <c r="D71" s="3" t="s">
        <v>358</v>
      </c>
      <c r="E71" s="3" t="s">
        <v>15</v>
      </c>
      <c r="F71" s="27" t="str">
        <f>IFERROR(VLOOKUP(A71,J34H!$A$4:$D$83,4,0),"-")</f>
        <v>AB2FD</v>
      </c>
      <c r="G71" s="4" t="s">
        <v>8</v>
      </c>
      <c r="H71" s="3" t="s">
        <v>8</v>
      </c>
      <c r="J71" s="3" t="s">
        <v>68</v>
      </c>
      <c r="K71" s="3" t="s">
        <v>3</v>
      </c>
      <c r="L71" s="3" t="s">
        <v>68</v>
      </c>
      <c r="M71" s="3" t="s">
        <v>8</v>
      </c>
      <c r="N71" s="3" t="s">
        <v>68</v>
      </c>
      <c r="O71" s="3" t="s">
        <v>68</v>
      </c>
      <c r="P71" s="3" t="s">
        <v>68</v>
      </c>
      <c r="Q71" s="3" t="s">
        <v>68</v>
      </c>
      <c r="R71" s="3" t="s">
        <v>68</v>
      </c>
      <c r="S71" s="3" t="s">
        <v>68</v>
      </c>
      <c r="T71" s="3" t="s">
        <v>68</v>
      </c>
      <c r="U71" s="3" t="s">
        <v>68</v>
      </c>
      <c r="V71" s="3" t="s">
        <v>8</v>
      </c>
      <c r="W71" s="3" t="s">
        <v>3</v>
      </c>
      <c r="X71" s="3" t="s">
        <v>3</v>
      </c>
      <c r="Y71" s="3" t="s">
        <v>68</v>
      </c>
      <c r="Z71" s="3" t="s">
        <v>68</v>
      </c>
      <c r="AA71" s="3" t="s">
        <v>68</v>
      </c>
      <c r="AB71" s="3" t="s">
        <v>226</v>
      </c>
      <c r="AC71" s="3" t="s">
        <v>186</v>
      </c>
      <c r="AD71" s="3" t="s">
        <v>186</v>
      </c>
      <c r="AE71" s="3" t="s">
        <v>186</v>
      </c>
      <c r="AF71" s="3" t="s">
        <v>142</v>
      </c>
      <c r="AG71" s="3" t="s">
        <v>142</v>
      </c>
      <c r="AH71" s="3" t="s">
        <v>137</v>
      </c>
      <c r="AI71" s="3" t="s">
        <v>222</v>
      </c>
    </row>
    <row r="72" spans="1:35" ht="165.75" hidden="1" x14ac:dyDescent="0.2">
      <c r="A72" s="3" t="s">
        <v>359</v>
      </c>
      <c r="B72" s="3" t="s">
        <v>184</v>
      </c>
      <c r="C72" s="3" t="s">
        <v>360</v>
      </c>
      <c r="D72" s="3" t="s">
        <v>361</v>
      </c>
      <c r="E72" s="3" t="s">
        <v>17</v>
      </c>
      <c r="F72" s="27" t="str">
        <f>IFERROR(VLOOKUP(A72,J34H!$A$4:$D$83,4,0),"-")</f>
        <v>AB2FP</v>
      </c>
      <c r="G72" s="4" t="s">
        <v>8</v>
      </c>
      <c r="H72" s="3" t="s">
        <v>8</v>
      </c>
      <c r="J72" s="3" t="s">
        <v>68</v>
      </c>
      <c r="K72" s="3" t="s">
        <v>3</v>
      </c>
      <c r="L72" s="3" t="s">
        <v>68</v>
      </c>
      <c r="M72" s="3" t="s">
        <v>8</v>
      </c>
      <c r="N72" s="3" t="s">
        <v>68</v>
      </c>
      <c r="O72" s="3" t="s">
        <v>68</v>
      </c>
      <c r="P72" s="3" t="s">
        <v>68</v>
      </c>
      <c r="Q72" s="3" t="s">
        <v>68</v>
      </c>
      <c r="R72" s="3" t="s">
        <v>68</v>
      </c>
      <c r="S72" s="3" t="s">
        <v>68</v>
      </c>
      <c r="T72" s="3" t="s">
        <v>68</v>
      </c>
      <c r="U72" s="3" t="s">
        <v>68</v>
      </c>
      <c r="V72" s="3" t="s">
        <v>8</v>
      </c>
      <c r="W72" s="3" t="s">
        <v>3</v>
      </c>
      <c r="X72" s="3" t="s">
        <v>3</v>
      </c>
      <c r="Y72" s="3" t="s">
        <v>68</v>
      </c>
      <c r="Z72" s="3" t="s">
        <v>68</v>
      </c>
      <c r="AA72" s="3" t="s">
        <v>68</v>
      </c>
      <c r="AB72" s="3" t="s">
        <v>226</v>
      </c>
      <c r="AC72" s="3" t="s">
        <v>186</v>
      </c>
      <c r="AD72" s="3" t="s">
        <v>186</v>
      </c>
      <c r="AE72" s="3" t="s">
        <v>186</v>
      </c>
      <c r="AF72" s="3" t="s">
        <v>142</v>
      </c>
      <c r="AG72" s="3" t="s">
        <v>142</v>
      </c>
      <c r="AH72" s="3" t="s">
        <v>137</v>
      </c>
      <c r="AI72" s="3" t="s">
        <v>222</v>
      </c>
    </row>
    <row r="73" spans="1:35" ht="306" hidden="1" x14ac:dyDescent="0.2">
      <c r="A73" s="3" t="s">
        <v>362</v>
      </c>
      <c r="B73" s="3" t="s">
        <v>184</v>
      </c>
      <c r="C73" s="3" t="s">
        <v>363</v>
      </c>
      <c r="D73" s="3" t="s">
        <v>364</v>
      </c>
      <c r="E73" s="3" t="s">
        <v>9</v>
      </c>
      <c r="F73" s="27" t="str">
        <f>IFERROR(VLOOKUP(A73,J34H!$A$4:$D$83,4,0),"-")</f>
        <v>ALLFD</v>
      </c>
      <c r="G73" s="4" t="s">
        <v>3</v>
      </c>
      <c r="H73" s="3" t="s">
        <v>3</v>
      </c>
      <c r="J73" s="3" t="s">
        <v>3</v>
      </c>
      <c r="K73" s="3" t="s">
        <v>3</v>
      </c>
      <c r="L73" s="3" t="s">
        <v>3</v>
      </c>
      <c r="M73" s="3" t="s">
        <v>3</v>
      </c>
      <c r="N73" s="3" t="s">
        <v>3</v>
      </c>
      <c r="O73" s="3" t="s">
        <v>3</v>
      </c>
      <c r="P73" s="3" t="s">
        <v>3</v>
      </c>
      <c r="Q73" s="3" t="s">
        <v>3</v>
      </c>
      <c r="R73" s="3" t="s">
        <v>3</v>
      </c>
      <c r="S73" s="3" t="s">
        <v>3</v>
      </c>
      <c r="T73" s="3" t="s">
        <v>3</v>
      </c>
      <c r="U73" s="3" t="s">
        <v>3</v>
      </c>
      <c r="V73" s="3" t="s">
        <v>3</v>
      </c>
      <c r="W73" s="3" t="s">
        <v>3</v>
      </c>
      <c r="X73" s="3" t="s">
        <v>3</v>
      </c>
      <c r="Y73" s="3" t="s">
        <v>3</v>
      </c>
      <c r="Z73" s="3" t="s">
        <v>3</v>
      </c>
      <c r="AA73" s="3" t="s">
        <v>3</v>
      </c>
      <c r="AB73" s="3" t="s">
        <v>365</v>
      </c>
      <c r="AC73" s="3" t="s">
        <v>142</v>
      </c>
      <c r="AD73" s="3" t="s">
        <v>186</v>
      </c>
      <c r="AE73" s="3" t="s">
        <v>186</v>
      </c>
      <c r="AF73" s="3" t="s">
        <v>142</v>
      </c>
      <c r="AG73" s="3" t="s">
        <v>142</v>
      </c>
      <c r="AH73" s="3" t="s">
        <v>137</v>
      </c>
      <c r="AI73" s="3" t="s">
        <v>366</v>
      </c>
    </row>
    <row r="74" spans="1:35" ht="306" hidden="1" x14ac:dyDescent="0.2">
      <c r="A74" s="3" t="s">
        <v>367</v>
      </c>
      <c r="B74" s="3" t="s">
        <v>184</v>
      </c>
      <c r="C74" s="3" t="s">
        <v>368</v>
      </c>
      <c r="D74" s="3" t="s">
        <v>369</v>
      </c>
      <c r="E74" s="3" t="s">
        <v>10</v>
      </c>
      <c r="F74" s="27" t="str">
        <f>IFERROR(VLOOKUP(A74,J34H!$A$4:$D$83,4,0),"-")</f>
        <v>ALLFP</v>
      </c>
      <c r="G74" s="4" t="s">
        <v>3</v>
      </c>
      <c r="H74" s="3" t="s">
        <v>3</v>
      </c>
      <c r="J74" s="3" t="s">
        <v>3</v>
      </c>
      <c r="K74" s="3" t="s">
        <v>3</v>
      </c>
      <c r="L74" s="3" t="s">
        <v>3</v>
      </c>
      <c r="M74" s="3" t="s">
        <v>3</v>
      </c>
      <c r="N74" s="3" t="s">
        <v>3</v>
      </c>
      <c r="O74" s="3" t="s">
        <v>3</v>
      </c>
      <c r="P74" s="3" t="s">
        <v>3</v>
      </c>
      <c r="Q74" s="3" t="s">
        <v>3</v>
      </c>
      <c r="R74" s="3" t="s">
        <v>3</v>
      </c>
      <c r="S74" s="3" t="s">
        <v>3</v>
      </c>
      <c r="T74" s="3" t="s">
        <v>3</v>
      </c>
      <c r="U74" s="3" t="s">
        <v>3</v>
      </c>
      <c r="V74" s="3" t="s">
        <v>3</v>
      </c>
      <c r="W74" s="3" t="s">
        <v>3</v>
      </c>
      <c r="X74" s="3" t="s">
        <v>3</v>
      </c>
      <c r="Y74" s="3" t="s">
        <v>3</v>
      </c>
      <c r="Z74" s="3" t="s">
        <v>3</v>
      </c>
      <c r="AA74" s="3" t="s">
        <v>3</v>
      </c>
      <c r="AB74" s="3" t="s">
        <v>365</v>
      </c>
      <c r="AC74" s="3" t="s">
        <v>142</v>
      </c>
      <c r="AD74" s="3" t="s">
        <v>186</v>
      </c>
      <c r="AE74" s="3" t="s">
        <v>186</v>
      </c>
      <c r="AF74" s="3" t="s">
        <v>142</v>
      </c>
      <c r="AG74" s="3" t="s">
        <v>142</v>
      </c>
      <c r="AH74" s="3" t="s">
        <v>137</v>
      </c>
      <c r="AI74" s="3" t="s">
        <v>370</v>
      </c>
    </row>
    <row r="75" spans="1:35" ht="25.5" hidden="1" x14ac:dyDescent="0.2">
      <c r="A75" s="3" t="s">
        <v>371</v>
      </c>
      <c r="B75" s="3" t="s">
        <v>184</v>
      </c>
      <c r="C75" s="3" t="s">
        <v>372</v>
      </c>
      <c r="D75" s="3" t="s">
        <v>373</v>
      </c>
      <c r="E75" s="3" t="s">
        <v>5</v>
      </c>
      <c r="F75" s="27" t="str">
        <f>IFERROR(VLOOKUP(A75,J34H!$A$4:$D$83,4,0),"-")</f>
        <v>BT1FD</v>
      </c>
      <c r="G75" s="4" t="s">
        <v>8</v>
      </c>
      <c r="H75" s="3" t="s">
        <v>8</v>
      </c>
      <c r="J75" s="3" t="s">
        <v>8</v>
      </c>
      <c r="K75" s="3" t="s">
        <v>8</v>
      </c>
      <c r="L75" s="3" t="s">
        <v>8</v>
      </c>
      <c r="M75" s="3" t="s">
        <v>8</v>
      </c>
      <c r="N75" s="3" t="s">
        <v>8</v>
      </c>
      <c r="O75" s="3" t="s">
        <v>8</v>
      </c>
      <c r="P75" s="3" t="s">
        <v>8</v>
      </c>
      <c r="Q75" s="3" t="s">
        <v>8</v>
      </c>
      <c r="R75" s="3" t="s">
        <v>8</v>
      </c>
      <c r="S75" s="3" t="s">
        <v>8</v>
      </c>
      <c r="T75" s="3" t="s">
        <v>8</v>
      </c>
      <c r="U75" s="3" t="s">
        <v>8</v>
      </c>
      <c r="V75" s="3" t="s">
        <v>8</v>
      </c>
      <c r="W75" s="3" t="s">
        <v>8</v>
      </c>
      <c r="X75" s="3" t="s">
        <v>8</v>
      </c>
      <c r="Y75" s="3" t="s">
        <v>8</v>
      </c>
      <c r="Z75" s="3" t="s">
        <v>8</v>
      </c>
      <c r="AA75" s="3" t="s">
        <v>8</v>
      </c>
      <c r="AB75" s="3" t="s">
        <v>8</v>
      </c>
      <c r="AC75" s="3" t="s">
        <v>186</v>
      </c>
      <c r="AD75" s="3" t="s">
        <v>186</v>
      </c>
      <c r="AE75" s="3" t="s">
        <v>186</v>
      </c>
      <c r="AF75" s="3" t="s">
        <v>142</v>
      </c>
      <c r="AG75" s="3" t="s">
        <v>142</v>
      </c>
      <c r="AH75" s="3" t="s">
        <v>137</v>
      </c>
    </row>
    <row r="76" spans="1:35" ht="25.5" hidden="1" x14ac:dyDescent="0.2">
      <c r="A76" s="3" t="s">
        <v>374</v>
      </c>
      <c r="B76" s="3" t="s">
        <v>184</v>
      </c>
      <c r="C76" s="3" t="s">
        <v>375</v>
      </c>
      <c r="D76" s="3" t="s">
        <v>376</v>
      </c>
      <c r="E76" s="3" t="s">
        <v>6</v>
      </c>
      <c r="F76" s="27" t="str">
        <f>IFERROR(VLOOKUP(A76,J34H!$A$4:$D$83,4,0),"-")</f>
        <v>BT1FP</v>
      </c>
      <c r="G76" s="4" t="s">
        <v>8</v>
      </c>
      <c r="H76" s="3" t="s">
        <v>8</v>
      </c>
      <c r="J76" s="3" t="s">
        <v>8</v>
      </c>
      <c r="K76" s="3" t="s">
        <v>8</v>
      </c>
      <c r="L76" s="3" t="s">
        <v>8</v>
      </c>
      <c r="M76" s="3" t="s">
        <v>8</v>
      </c>
      <c r="N76" s="3" t="s">
        <v>8</v>
      </c>
      <c r="O76" s="3" t="s">
        <v>8</v>
      </c>
      <c r="P76" s="3" t="s">
        <v>8</v>
      </c>
      <c r="Q76" s="3" t="s">
        <v>8</v>
      </c>
      <c r="R76" s="3" t="s">
        <v>8</v>
      </c>
      <c r="S76" s="3" t="s">
        <v>8</v>
      </c>
      <c r="T76" s="3" t="s">
        <v>8</v>
      </c>
      <c r="U76" s="3" t="s">
        <v>8</v>
      </c>
      <c r="V76" s="3" t="s">
        <v>8</v>
      </c>
      <c r="W76" s="3" t="s">
        <v>8</v>
      </c>
      <c r="X76" s="3" t="s">
        <v>8</v>
      </c>
      <c r="Y76" s="3" t="s">
        <v>8</v>
      </c>
      <c r="Z76" s="3" t="s">
        <v>8</v>
      </c>
      <c r="AA76" s="3" t="s">
        <v>8</v>
      </c>
      <c r="AB76" s="3" t="s">
        <v>8</v>
      </c>
      <c r="AC76" s="3" t="s">
        <v>186</v>
      </c>
      <c r="AD76" s="3" t="s">
        <v>186</v>
      </c>
      <c r="AE76" s="3" t="s">
        <v>186</v>
      </c>
      <c r="AF76" s="3" t="s">
        <v>142</v>
      </c>
      <c r="AG76" s="3" t="s">
        <v>142</v>
      </c>
      <c r="AH76" s="3" t="s">
        <v>137</v>
      </c>
    </row>
    <row r="77" spans="1:35" ht="25.5" hidden="1" x14ac:dyDescent="0.2">
      <c r="A77" s="3" t="s">
        <v>377</v>
      </c>
      <c r="B77" s="3" t="s">
        <v>184</v>
      </c>
      <c r="C77" s="3" t="s">
        <v>378</v>
      </c>
      <c r="D77" s="3" t="s">
        <v>379</v>
      </c>
      <c r="E77" s="3" t="s">
        <v>18</v>
      </c>
      <c r="F77" s="27" t="str">
        <f>IFERROR(VLOOKUP(A77,J34H!$A$4:$D$83,4,0),"-")</f>
        <v>KA1FD</v>
      </c>
      <c r="G77" s="4" t="s">
        <v>8</v>
      </c>
      <c r="H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3" t="s">
        <v>8</v>
      </c>
      <c r="O77" s="3" t="s">
        <v>8</v>
      </c>
      <c r="P77" s="3" t="s">
        <v>8</v>
      </c>
      <c r="Q77" s="3" t="s">
        <v>8</v>
      </c>
      <c r="R77" s="3" t="s">
        <v>8</v>
      </c>
      <c r="S77" s="3" t="s">
        <v>8</v>
      </c>
      <c r="T77" s="3" t="s">
        <v>8</v>
      </c>
      <c r="U77" s="3" t="s">
        <v>8</v>
      </c>
      <c r="V77" s="3" t="s">
        <v>8</v>
      </c>
      <c r="W77" s="3" t="s">
        <v>8</v>
      </c>
      <c r="X77" s="3" t="s">
        <v>8</v>
      </c>
      <c r="Y77" s="3" t="s">
        <v>8</v>
      </c>
      <c r="Z77" s="3" t="s">
        <v>8</v>
      </c>
      <c r="AA77" s="3" t="s">
        <v>8</v>
      </c>
      <c r="AB77" s="3" t="s">
        <v>8</v>
      </c>
      <c r="AC77" s="3" t="s">
        <v>186</v>
      </c>
      <c r="AD77" s="3" t="s">
        <v>186</v>
      </c>
      <c r="AE77" s="3" t="s">
        <v>186</v>
      </c>
      <c r="AF77" s="3" t="s">
        <v>142</v>
      </c>
      <c r="AG77" s="3" t="s">
        <v>142</v>
      </c>
      <c r="AH77" s="3" t="s">
        <v>137</v>
      </c>
    </row>
    <row r="78" spans="1:35" ht="165.75" hidden="1" x14ac:dyDescent="0.2">
      <c r="A78" s="3" t="s">
        <v>380</v>
      </c>
      <c r="B78" s="3" t="s">
        <v>184</v>
      </c>
      <c r="C78" s="3" t="s">
        <v>381</v>
      </c>
      <c r="D78" s="3" t="s">
        <v>382</v>
      </c>
      <c r="E78" s="3" t="s">
        <v>19</v>
      </c>
      <c r="F78" s="27" t="str">
        <f>IFERROR(VLOOKUP(A78,J34H!$A$4:$D$83,4,0),"-")</f>
        <v>KA1FP</v>
      </c>
      <c r="G78" s="4" t="s">
        <v>8</v>
      </c>
      <c r="H78" s="3" t="s">
        <v>8</v>
      </c>
      <c r="J78" s="3" t="s">
        <v>68</v>
      </c>
      <c r="K78" s="3" t="s">
        <v>3</v>
      </c>
      <c r="L78" s="3" t="s">
        <v>68</v>
      </c>
      <c r="M78" s="3" t="s">
        <v>8</v>
      </c>
      <c r="N78" s="3" t="s">
        <v>68</v>
      </c>
      <c r="O78" s="3" t="s">
        <v>68</v>
      </c>
      <c r="P78" s="3" t="s">
        <v>68</v>
      </c>
      <c r="Q78" s="3" t="s">
        <v>68</v>
      </c>
      <c r="R78" s="3" t="s">
        <v>68</v>
      </c>
      <c r="S78" s="3" t="s">
        <v>68</v>
      </c>
      <c r="T78" s="3" t="s">
        <v>68</v>
      </c>
      <c r="U78" s="3" t="s">
        <v>68</v>
      </c>
      <c r="V78" s="3" t="s">
        <v>8</v>
      </c>
      <c r="W78" s="3" t="s">
        <v>3</v>
      </c>
      <c r="X78" s="3" t="s">
        <v>3</v>
      </c>
      <c r="Y78" s="3" t="s">
        <v>68</v>
      </c>
      <c r="Z78" s="3" t="s">
        <v>68</v>
      </c>
      <c r="AA78" s="3" t="s">
        <v>68</v>
      </c>
      <c r="AB78" s="3" t="s">
        <v>226</v>
      </c>
      <c r="AC78" s="3" t="s">
        <v>186</v>
      </c>
      <c r="AD78" s="3" t="s">
        <v>186</v>
      </c>
      <c r="AE78" s="3" t="s">
        <v>186</v>
      </c>
      <c r="AF78" s="3" t="s">
        <v>142</v>
      </c>
      <c r="AG78" s="3" t="s">
        <v>142</v>
      </c>
      <c r="AH78" s="3" t="s">
        <v>137</v>
      </c>
      <c r="AI78" s="3" t="s">
        <v>222</v>
      </c>
    </row>
    <row r="79" spans="1:35" ht="25.5" hidden="1" x14ac:dyDescent="0.2">
      <c r="A79" s="3" t="s">
        <v>383</v>
      </c>
      <c r="B79" s="3" t="s">
        <v>184</v>
      </c>
      <c r="C79" s="3" t="s">
        <v>384</v>
      </c>
      <c r="D79" s="3" t="s">
        <v>385</v>
      </c>
      <c r="E79" s="5" t="s">
        <v>31</v>
      </c>
      <c r="F79" s="27" t="str">
        <f>IFERROR(VLOOKUP(A79,J34H!$A$4:$D$83,4,0),"-")</f>
        <v>SA1FD_SA1FP</v>
      </c>
      <c r="G79" s="4" t="s">
        <v>8</v>
      </c>
      <c r="H79" s="3" t="s">
        <v>8</v>
      </c>
      <c r="J79" s="3" t="s">
        <v>8</v>
      </c>
      <c r="K79" s="3" t="s">
        <v>8</v>
      </c>
      <c r="L79" s="3" t="s">
        <v>8</v>
      </c>
      <c r="M79" s="3" t="s">
        <v>8</v>
      </c>
      <c r="N79" s="3" t="s">
        <v>8</v>
      </c>
      <c r="O79" s="3" t="s">
        <v>8</v>
      </c>
      <c r="P79" s="3" t="s">
        <v>8</v>
      </c>
      <c r="Q79" s="3" t="s">
        <v>8</v>
      </c>
      <c r="R79" s="3" t="s">
        <v>8</v>
      </c>
      <c r="S79" s="3" t="s">
        <v>8</v>
      </c>
      <c r="T79" s="3" t="s">
        <v>8</v>
      </c>
      <c r="U79" s="3" t="s">
        <v>8</v>
      </c>
      <c r="V79" s="3" t="s">
        <v>8</v>
      </c>
      <c r="W79" s="3" t="s">
        <v>8</v>
      </c>
      <c r="X79" s="3" t="s">
        <v>8</v>
      </c>
      <c r="Y79" s="3" t="s">
        <v>8</v>
      </c>
      <c r="Z79" s="3" t="s">
        <v>8</v>
      </c>
      <c r="AA79" s="3" t="s">
        <v>8</v>
      </c>
      <c r="AB79" s="3" t="s">
        <v>8</v>
      </c>
      <c r="AC79" s="3" t="s">
        <v>186</v>
      </c>
      <c r="AD79" s="3" t="s">
        <v>186</v>
      </c>
      <c r="AE79" s="3" t="s">
        <v>186</v>
      </c>
      <c r="AF79" s="3" t="s">
        <v>142</v>
      </c>
      <c r="AG79" s="3" t="s">
        <v>142</v>
      </c>
      <c r="AH79" s="3" t="s">
        <v>137</v>
      </c>
    </row>
    <row r="80" spans="1:35" ht="25.5" hidden="1" x14ac:dyDescent="0.2">
      <c r="A80" s="3" t="s">
        <v>386</v>
      </c>
      <c r="B80" s="3" t="s">
        <v>184</v>
      </c>
      <c r="C80" s="3" t="s">
        <v>387</v>
      </c>
      <c r="D80" s="3" t="s">
        <v>388</v>
      </c>
      <c r="E80" s="5" t="s">
        <v>31</v>
      </c>
      <c r="F80" s="27" t="str">
        <f>IFERROR(VLOOKUP(A80,J34H!$A$4:$D$83,4,0),"-")</f>
        <v>-</v>
      </c>
      <c r="G80" s="4" t="s">
        <v>8</v>
      </c>
      <c r="H80" s="3" t="s">
        <v>8</v>
      </c>
      <c r="J80" s="3" t="s">
        <v>8</v>
      </c>
      <c r="K80" s="3" t="s">
        <v>8</v>
      </c>
      <c r="L80" s="3" t="s">
        <v>8</v>
      </c>
      <c r="M80" s="3" t="s">
        <v>8</v>
      </c>
      <c r="N80" s="3" t="s">
        <v>8</v>
      </c>
      <c r="O80" s="3" t="s">
        <v>8</v>
      </c>
      <c r="P80" s="3" t="s">
        <v>8</v>
      </c>
      <c r="Q80" s="3" t="s">
        <v>8</v>
      </c>
      <c r="R80" s="3" t="s">
        <v>8</v>
      </c>
      <c r="S80" s="3" t="s">
        <v>8</v>
      </c>
      <c r="T80" s="3" t="s">
        <v>8</v>
      </c>
      <c r="U80" s="3" t="s">
        <v>8</v>
      </c>
      <c r="V80" s="3" t="s">
        <v>8</v>
      </c>
      <c r="W80" s="3" t="s">
        <v>8</v>
      </c>
      <c r="X80" s="3" t="s">
        <v>8</v>
      </c>
      <c r="Y80" s="3" t="s">
        <v>8</v>
      </c>
      <c r="Z80" s="3" t="s">
        <v>8</v>
      </c>
      <c r="AA80" s="3" t="s">
        <v>8</v>
      </c>
      <c r="AB80" s="3" t="s">
        <v>8</v>
      </c>
      <c r="AC80" s="3" t="s">
        <v>186</v>
      </c>
      <c r="AD80" s="3" t="s">
        <v>186</v>
      </c>
      <c r="AE80" s="3" t="s">
        <v>186</v>
      </c>
      <c r="AF80" s="3" t="s">
        <v>142</v>
      </c>
      <c r="AG80" s="3" t="s">
        <v>142</v>
      </c>
      <c r="AH80" s="3" t="s">
        <v>137</v>
      </c>
    </row>
    <row r="81" spans="1:35" hidden="1" x14ac:dyDescent="0.2">
      <c r="A81" s="3" t="s">
        <v>389</v>
      </c>
      <c r="B81" s="3" t="s">
        <v>134</v>
      </c>
      <c r="C81" s="3" t="s">
        <v>390</v>
      </c>
      <c r="F81" s="27" t="str">
        <f>IFERROR(VLOOKUP(A81,J34H!$A$4:$D$83,4,0),"-")</f>
        <v>-</v>
      </c>
      <c r="G81" s="4" t="s">
        <v>3</v>
      </c>
      <c r="H81" s="3" t="s">
        <v>3</v>
      </c>
      <c r="J81" s="3" t="s">
        <v>3</v>
      </c>
      <c r="K81" s="3" t="s">
        <v>3</v>
      </c>
      <c r="L81" s="3" t="s">
        <v>3</v>
      </c>
      <c r="M81" s="3" t="s">
        <v>3</v>
      </c>
      <c r="N81" s="3" t="s">
        <v>3</v>
      </c>
      <c r="O81" s="3" t="s">
        <v>3</v>
      </c>
      <c r="P81" s="3" t="s">
        <v>3</v>
      </c>
      <c r="Q81" s="3" t="s">
        <v>3</v>
      </c>
      <c r="R81" s="3" t="s">
        <v>3</v>
      </c>
      <c r="S81" s="3" t="s">
        <v>3</v>
      </c>
      <c r="T81" s="3" t="s">
        <v>3</v>
      </c>
      <c r="U81" s="3" t="s">
        <v>3</v>
      </c>
      <c r="V81" s="3" t="s">
        <v>3</v>
      </c>
      <c r="W81" s="3" t="s">
        <v>3</v>
      </c>
      <c r="X81" s="3" t="s">
        <v>3</v>
      </c>
      <c r="Y81" s="3" t="s">
        <v>3</v>
      </c>
      <c r="Z81" s="3" t="s">
        <v>3</v>
      </c>
      <c r="AA81" s="3" t="s">
        <v>3</v>
      </c>
      <c r="AB81" s="3" t="s">
        <v>3</v>
      </c>
      <c r="AC81" s="3" t="s">
        <v>136</v>
      </c>
      <c r="AD81" s="3" t="s">
        <v>136</v>
      </c>
      <c r="AE81" s="3" t="s">
        <v>136</v>
      </c>
      <c r="AF81" s="3" t="s">
        <v>136</v>
      </c>
      <c r="AG81" s="3" t="s">
        <v>136</v>
      </c>
      <c r="AH81" s="3" t="s">
        <v>137</v>
      </c>
    </row>
    <row r="82" spans="1:35" ht="140.25" hidden="1" x14ac:dyDescent="0.2">
      <c r="A82" s="3" t="s">
        <v>391</v>
      </c>
      <c r="B82" s="3" t="s">
        <v>184</v>
      </c>
      <c r="C82" s="3" t="s">
        <v>392</v>
      </c>
      <c r="D82" s="3" t="s">
        <v>393</v>
      </c>
      <c r="E82" s="5" t="s">
        <v>24</v>
      </c>
      <c r="F82" s="27" t="str">
        <f>IFERROR(VLOOKUP(A82,J34H!$A$4:$D$83,4,0),"-")</f>
        <v>AB1RD_AB1RP</v>
      </c>
      <c r="G82" s="4" t="s">
        <v>3</v>
      </c>
      <c r="H82" s="3" t="s">
        <v>3</v>
      </c>
      <c r="J82" s="3" t="s">
        <v>3</v>
      </c>
      <c r="K82" s="3" t="s">
        <v>3</v>
      </c>
      <c r="L82" s="3" t="s">
        <v>3</v>
      </c>
      <c r="M82" s="3" t="s">
        <v>3</v>
      </c>
      <c r="N82" s="3" t="s">
        <v>3</v>
      </c>
      <c r="O82" s="3" t="s">
        <v>3</v>
      </c>
      <c r="P82" s="3" t="s">
        <v>3</v>
      </c>
      <c r="Q82" s="3" t="s">
        <v>3</v>
      </c>
      <c r="R82" s="3" t="s">
        <v>3</v>
      </c>
      <c r="S82" s="3" t="s">
        <v>3</v>
      </c>
      <c r="T82" s="3" t="s">
        <v>3</v>
      </c>
      <c r="U82" s="3" t="s">
        <v>3</v>
      </c>
      <c r="V82" s="3" t="s">
        <v>3</v>
      </c>
      <c r="W82" s="3" t="s">
        <v>3</v>
      </c>
      <c r="X82" s="3" t="s">
        <v>3</v>
      </c>
      <c r="Y82" s="3" t="s">
        <v>3</v>
      </c>
      <c r="Z82" s="3" t="s">
        <v>3</v>
      </c>
      <c r="AA82" s="3" t="s">
        <v>3</v>
      </c>
      <c r="AB82" s="3" t="s">
        <v>3</v>
      </c>
      <c r="AC82" s="3" t="s">
        <v>142</v>
      </c>
      <c r="AD82" s="3" t="s">
        <v>186</v>
      </c>
      <c r="AE82" s="3" t="s">
        <v>186</v>
      </c>
      <c r="AF82" s="3" t="s">
        <v>142</v>
      </c>
      <c r="AG82" s="3" t="s">
        <v>142</v>
      </c>
      <c r="AH82" s="3" t="s">
        <v>137</v>
      </c>
      <c r="AI82" s="3" t="s">
        <v>394</v>
      </c>
    </row>
    <row r="83" spans="1:35" ht="140.25" hidden="1" x14ac:dyDescent="0.2">
      <c r="A83" s="3" t="s">
        <v>395</v>
      </c>
      <c r="B83" s="3" t="s">
        <v>184</v>
      </c>
      <c r="C83" s="3" t="s">
        <v>396</v>
      </c>
      <c r="D83" s="3" t="s">
        <v>397</v>
      </c>
      <c r="E83" s="5" t="s">
        <v>24</v>
      </c>
      <c r="F83" s="27" t="str">
        <f>IFERROR(VLOOKUP(A83,J34H!$A$4:$D$83,4,0),"-")</f>
        <v>-</v>
      </c>
      <c r="G83" s="4" t="s">
        <v>3</v>
      </c>
      <c r="H83" s="3" t="s">
        <v>3</v>
      </c>
      <c r="J83" s="3" t="s">
        <v>3</v>
      </c>
      <c r="K83" s="3" t="s">
        <v>3</v>
      </c>
      <c r="L83" s="3" t="s">
        <v>3</v>
      </c>
      <c r="M83" s="3" t="s">
        <v>3</v>
      </c>
      <c r="N83" s="3" t="s">
        <v>3</v>
      </c>
      <c r="O83" s="3" t="s">
        <v>3</v>
      </c>
      <c r="P83" s="3" t="s">
        <v>3</v>
      </c>
      <c r="Q83" s="3" t="s">
        <v>3</v>
      </c>
      <c r="R83" s="3" t="s">
        <v>3</v>
      </c>
      <c r="S83" s="3" t="s">
        <v>3</v>
      </c>
      <c r="T83" s="3" t="s">
        <v>3</v>
      </c>
      <c r="U83" s="3" t="s">
        <v>3</v>
      </c>
      <c r="V83" s="3" t="s">
        <v>3</v>
      </c>
      <c r="W83" s="3" t="s">
        <v>3</v>
      </c>
      <c r="X83" s="3" t="s">
        <v>3</v>
      </c>
      <c r="Y83" s="3" t="s">
        <v>3</v>
      </c>
      <c r="Z83" s="3" t="s">
        <v>3</v>
      </c>
      <c r="AA83" s="3" t="s">
        <v>3</v>
      </c>
      <c r="AB83" s="3" t="s">
        <v>3</v>
      </c>
      <c r="AC83" s="3" t="s">
        <v>142</v>
      </c>
      <c r="AD83" s="3" t="s">
        <v>186</v>
      </c>
      <c r="AE83" s="3" t="s">
        <v>186</v>
      </c>
      <c r="AF83" s="3" t="s">
        <v>142</v>
      </c>
      <c r="AG83" s="3" t="s">
        <v>142</v>
      </c>
      <c r="AH83" s="3" t="s">
        <v>137</v>
      </c>
      <c r="AI83" s="3" t="s">
        <v>398</v>
      </c>
    </row>
    <row r="84" spans="1:35" ht="25.5" hidden="1" x14ac:dyDescent="0.2">
      <c r="A84" s="3" t="s">
        <v>399</v>
      </c>
      <c r="B84" s="3" t="s">
        <v>184</v>
      </c>
      <c r="C84" s="3" t="s">
        <v>400</v>
      </c>
      <c r="D84" s="3" t="s">
        <v>401</v>
      </c>
      <c r="E84" s="3" t="s">
        <v>7</v>
      </c>
      <c r="F84" s="27" t="str">
        <f>IFERROR(VLOOKUP(A84,J34H!$A$4:$D$83,4,0),"-")</f>
        <v>BT1RD_BT1RP</v>
      </c>
      <c r="G84" s="4" t="s">
        <v>8</v>
      </c>
      <c r="H84" s="3" t="s">
        <v>8</v>
      </c>
      <c r="J84" s="3" t="s">
        <v>8</v>
      </c>
      <c r="K84" s="3" t="s">
        <v>68</v>
      </c>
      <c r="L84" s="3" t="s">
        <v>8</v>
      </c>
      <c r="M84" s="3" t="s">
        <v>8</v>
      </c>
      <c r="N84" s="3" t="s">
        <v>8</v>
      </c>
      <c r="O84" s="3" t="s">
        <v>8</v>
      </c>
      <c r="P84" s="3" t="s">
        <v>8</v>
      </c>
      <c r="Q84" s="3" t="s">
        <v>8</v>
      </c>
      <c r="R84" s="3" t="s">
        <v>68</v>
      </c>
      <c r="S84" s="3" t="s">
        <v>68</v>
      </c>
      <c r="T84" s="3" t="s">
        <v>68</v>
      </c>
      <c r="U84" s="3" t="s">
        <v>8</v>
      </c>
      <c r="V84" s="3" t="s">
        <v>8</v>
      </c>
      <c r="W84" s="3" t="s">
        <v>68</v>
      </c>
      <c r="X84" s="3" t="s">
        <v>68</v>
      </c>
      <c r="Y84" s="3" t="s">
        <v>68</v>
      </c>
      <c r="Z84" s="3" t="s">
        <v>8</v>
      </c>
      <c r="AA84" s="3" t="s">
        <v>8</v>
      </c>
      <c r="AB84" s="3" t="s">
        <v>8</v>
      </c>
      <c r="AC84" s="3" t="s">
        <v>186</v>
      </c>
      <c r="AD84" s="3" t="s">
        <v>186</v>
      </c>
      <c r="AE84" s="3" t="s">
        <v>186</v>
      </c>
      <c r="AF84" s="3" t="s">
        <v>142</v>
      </c>
      <c r="AG84" s="3" t="s">
        <v>142</v>
      </c>
      <c r="AH84" s="3" t="s">
        <v>137</v>
      </c>
    </row>
    <row r="85" spans="1:35" ht="25.5" hidden="1" x14ac:dyDescent="0.2">
      <c r="A85" s="3" t="s">
        <v>402</v>
      </c>
      <c r="B85" s="3" t="s">
        <v>184</v>
      </c>
      <c r="C85" s="3" t="s">
        <v>403</v>
      </c>
      <c r="D85" s="3" t="s">
        <v>404</v>
      </c>
      <c r="E85" s="3" t="s">
        <v>7</v>
      </c>
      <c r="F85" s="27" t="str">
        <f>IFERROR(VLOOKUP(A85,J34H!$A$4:$D$83,4,0),"-")</f>
        <v>-</v>
      </c>
      <c r="G85" s="4" t="s">
        <v>8</v>
      </c>
      <c r="H85" s="3" t="s">
        <v>8</v>
      </c>
      <c r="J85" s="3" t="s">
        <v>8</v>
      </c>
      <c r="K85" s="3" t="s">
        <v>68</v>
      </c>
      <c r="L85" s="3" t="s">
        <v>8</v>
      </c>
      <c r="M85" s="3" t="s">
        <v>8</v>
      </c>
      <c r="N85" s="3" t="s">
        <v>8</v>
      </c>
      <c r="O85" s="3" t="s">
        <v>8</v>
      </c>
      <c r="P85" s="3" t="s">
        <v>8</v>
      </c>
      <c r="Q85" s="3" t="s">
        <v>8</v>
      </c>
      <c r="R85" s="3" t="s">
        <v>68</v>
      </c>
      <c r="S85" s="3" t="s">
        <v>68</v>
      </c>
      <c r="T85" s="3" t="s">
        <v>68</v>
      </c>
      <c r="U85" s="3" t="s">
        <v>8</v>
      </c>
      <c r="V85" s="3" t="s">
        <v>8</v>
      </c>
      <c r="W85" s="3" t="s">
        <v>68</v>
      </c>
      <c r="X85" s="3" t="s">
        <v>68</v>
      </c>
      <c r="Y85" s="3" t="s">
        <v>68</v>
      </c>
      <c r="Z85" s="3" t="s">
        <v>8</v>
      </c>
      <c r="AA85" s="3" t="s">
        <v>8</v>
      </c>
      <c r="AB85" s="3" t="s">
        <v>8</v>
      </c>
      <c r="AC85" s="3" t="s">
        <v>186</v>
      </c>
      <c r="AD85" s="3" t="s">
        <v>186</v>
      </c>
      <c r="AE85" s="3" t="s">
        <v>186</v>
      </c>
      <c r="AF85" s="3" t="s">
        <v>142</v>
      </c>
      <c r="AG85" s="3" t="s">
        <v>142</v>
      </c>
      <c r="AH85" s="3" t="s">
        <v>137</v>
      </c>
    </row>
    <row r="86" spans="1:35" ht="306" hidden="1" x14ac:dyDescent="0.2">
      <c r="A86" s="3" t="s">
        <v>405</v>
      </c>
      <c r="B86" s="3" t="s">
        <v>184</v>
      </c>
      <c r="C86" s="3" t="s">
        <v>406</v>
      </c>
      <c r="D86" s="3" t="s">
        <v>407</v>
      </c>
      <c r="E86" s="5" t="s">
        <v>11</v>
      </c>
      <c r="F86" s="27" t="str">
        <f>IFERROR(VLOOKUP(A86,J34H!$A$4:$D$83,4,0),"-")</f>
        <v>ALLRD_ALLRP</v>
      </c>
      <c r="G86" s="4" t="s">
        <v>3</v>
      </c>
      <c r="H86" s="3" t="s">
        <v>3</v>
      </c>
      <c r="J86" s="3" t="s">
        <v>3</v>
      </c>
      <c r="K86" s="3" t="s">
        <v>3</v>
      </c>
      <c r="L86" s="3" t="s">
        <v>3</v>
      </c>
      <c r="M86" s="3" t="s">
        <v>3</v>
      </c>
      <c r="N86" s="3" t="s">
        <v>3</v>
      </c>
      <c r="O86" s="3" t="s">
        <v>3</v>
      </c>
      <c r="P86" s="3" t="s">
        <v>3</v>
      </c>
      <c r="Q86" s="3" t="s">
        <v>3</v>
      </c>
      <c r="R86" s="3" t="s">
        <v>3</v>
      </c>
      <c r="S86" s="3" t="s">
        <v>3</v>
      </c>
      <c r="T86" s="3" t="s">
        <v>3</v>
      </c>
      <c r="U86" s="3" t="s">
        <v>3</v>
      </c>
      <c r="V86" s="3" t="s">
        <v>3</v>
      </c>
      <c r="W86" s="3" t="s">
        <v>3</v>
      </c>
      <c r="X86" s="3" t="s">
        <v>3</v>
      </c>
      <c r="Y86" s="3" t="s">
        <v>3</v>
      </c>
      <c r="Z86" s="3" t="s">
        <v>3</v>
      </c>
      <c r="AA86" s="3" t="s">
        <v>3</v>
      </c>
      <c r="AB86" s="3" t="s">
        <v>365</v>
      </c>
      <c r="AC86" s="3" t="s">
        <v>142</v>
      </c>
      <c r="AD86" s="3" t="s">
        <v>186</v>
      </c>
      <c r="AE86" s="3" t="s">
        <v>186</v>
      </c>
      <c r="AF86" s="3" t="s">
        <v>142</v>
      </c>
      <c r="AG86" s="3" t="s">
        <v>142</v>
      </c>
      <c r="AH86" s="3" t="s">
        <v>137</v>
      </c>
      <c r="AI86" s="3" t="s">
        <v>408</v>
      </c>
    </row>
    <row r="87" spans="1:35" ht="306" hidden="1" x14ac:dyDescent="0.2">
      <c r="A87" s="3" t="s">
        <v>409</v>
      </c>
      <c r="B87" s="3" t="s">
        <v>184</v>
      </c>
      <c r="C87" s="3" t="s">
        <v>410</v>
      </c>
      <c r="D87" s="3" t="s">
        <v>411</v>
      </c>
      <c r="E87" s="5" t="s">
        <v>11</v>
      </c>
      <c r="F87" s="27" t="str">
        <f>IFERROR(VLOOKUP(A87,J34H!$A$4:$D$83,4,0),"-")</f>
        <v>-</v>
      </c>
      <c r="G87" s="4" t="s">
        <v>3</v>
      </c>
      <c r="H87" s="3" t="s">
        <v>3</v>
      </c>
      <c r="J87" s="3" t="s">
        <v>3</v>
      </c>
      <c r="K87" s="3" t="s">
        <v>3</v>
      </c>
      <c r="L87" s="3" t="s">
        <v>3</v>
      </c>
      <c r="M87" s="3" t="s">
        <v>3</v>
      </c>
      <c r="N87" s="3" t="s">
        <v>3</v>
      </c>
      <c r="O87" s="3" t="s">
        <v>3</v>
      </c>
      <c r="P87" s="3" t="s">
        <v>3</v>
      </c>
      <c r="Q87" s="3" t="s">
        <v>3</v>
      </c>
      <c r="R87" s="3" t="s">
        <v>3</v>
      </c>
      <c r="S87" s="3" t="s">
        <v>3</v>
      </c>
      <c r="T87" s="3" t="s">
        <v>3</v>
      </c>
      <c r="U87" s="3" t="s">
        <v>3</v>
      </c>
      <c r="V87" s="3" t="s">
        <v>3</v>
      </c>
      <c r="W87" s="3" t="s">
        <v>3</v>
      </c>
      <c r="X87" s="3" t="s">
        <v>3</v>
      </c>
      <c r="Y87" s="3" t="s">
        <v>3</v>
      </c>
      <c r="Z87" s="3" t="s">
        <v>3</v>
      </c>
      <c r="AA87" s="3" t="s">
        <v>3</v>
      </c>
      <c r="AB87" s="3" t="s">
        <v>365</v>
      </c>
      <c r="AC87" s="3" t="s">
        <v>142</v>
      </c>
      <c r="AD87" s="3" t="s">
        <v>186</v>
      </c>
      <c r="AE87" s="3" t="s">
        <v>186</v>
      </c>
      <c r="AF87" s="3" t="s">
        <v>142</v>
      </c>
      <c r="AG87" s="3" t="s">
        <v>142</v>
      </c>
      <c r="AH87" s="3" t="s">
        <v>137</v>
      </c>
      <c r="AI87" s="3" t="s">
        <v>412</v>
      </c>
    </row>
    <row r="88" spans="1:35" ht="165.75" hidden="1" x14ac:dyDescent="0.2">
      <c r="A88" s="3" t="s">
        <v>413</v>
      </c>
      <c r="B88" s="3" t="s">
        <v>184</v>
      </c>
      <c r="C88" s="3" t="s">
        <v>414</v>
      </c>
      <c r="D88" s="3" t="s">
        <v>415</v>
      </c>
      <c r="E88" s="5" t="s">
        <v>27</v>
      </c>
      <c r="F88" s="27" t="str">
        <f>IFERROR(VLOOKUP(A88,J34H!$A$4:$D$83,4,0),"-")</f>
        <v>SA1RD_SA1RP</v>
      </c>
      <c r="G88" s="4" t="s">
        <v>8</v>
      </c>
      <c r="H88" s="3" t="s">
        <v>8</v>
      </c>
      <c r="J88" s="3" t="s">
        <v>68</v>
      </c>
      <c r="K88" s="3" t="s">
        <v>3</v>
      </c>
      <c r="L88" s="3" t="s">
        <v>8</v>
      </c>
      <c r="M88" s="3" t="s">
        <v>8</v>
      </c>
      <c r="N88" s="3" t="s">
        <v>68</v>
      </c>
      <c r="O88" s="3" t="s">
        <v>8</v>
      </c>
      <c r="P88" s="3" t="s">
        <v>8</v>
      </c>
      <c r="Q88" s="3" t="s">
        <v>68</v>
      </c>
      <c r="R88" s="3" t="s">
        <v>68</v>
      </c>
      <c r="S88" s="3" t="s">
        <v>68</v>
      </c>
      <c r="T88" s="3" t="s">
        <v>68</v>
      </c>
      <c r="U88" s="3" t="s">
        <v>8</v>
      </c>
      <c r="V88" s="3" t="s">
        <v>8</v>
      </c>
      <c r="W88" s="3" t="s">
        <v>3</v>
      </c>
      <c r="X88" s="3" t="s">
        <v>3</v>
      </c>
      <c r="Y88" s="3" t="s">
        <v>68</v>
      </c>
      <c r="Z88" s="3" t="s">
        <v>8</v>
      </c>
      <c r="AA88" s="3" t="s">
        <v>8</v>
      </c>
      <c r="AB88" s="3" t="s">
        <v>226</v>
      </c>
      <c r="AC88" s="3" t="s">
        <v>186</v>
      </c>
      <c r="AD88" s="3" t="s">
        <v>186</v>
      </c>
      <c r="AE88" s="3" t="s">
        <v>186</v>
      </c>
      <c r="AF88" s="3" t="s">
        <v>142</v>
      </c>
      <c r="AG88" s="3" t="s">
        <v>142</v>
      </c>
      <c r="AH88" s="3" t="s">
        <v>137</v>
      </c>
      <c r="AI88" s="3" t="s">
        <v>222</v>
      </c>
    </row>
    <row r="89" spans="1:35" ht="165.75" hidden="1" x14ac:dyDescent="0.2">
      <c r="A89" s="3" t="s">
        <v>416</v>
      </c>
      <c r="B89" s="3" t="s">
        <v>184</v>
      </c>
      <c r="C89" s="3" t="s">
        <v>417</v>
      </c>
      <c r="D89" s="3" t="s">
        <v>418</v>
      </c>
      <c r="E89" s="5" t="s">
        <v>27</v>
      </c>
      <c r="F89" s="27" t="str">
        <f>IFERROR(VLOOKUP(A89,J34H!$A$4:$D$83,4,0),"-")</f>
        <v>-</v>
      </c>
      <c r="G89" s="4" t="s">
        <v>8</v>
      </c>
      <c r="H89" s="3" t="s">
        <v>8</v>
      </c>
      <c r="J89" s="3" t="s">
        <v>68</v>
      </c>
      <c r="K89" s="3" t="s">
        <v>3</v>
      </c>
      <c r="L89" s="3" t="s">
        <v>8</v>
      </c>
      <c r="M89" s="3" t="s">
        <v>8</v>
      </c>
      <c r="N89" s="3" t="s">
        <v>68</v>
      </c>
      <c r="O89" s="3" t="s">
        <v>8</v>
      </c>
      <c r="P89" s="3" t="s">
        <v>8</v>
      </c>
      <c r="Q89" s="3" t="s">
        <v>68</v>
      </c>
      <c r="R89" s="3" t="s">
        <v>68</v>
      </c>
      <c r="S89" s="3" t="s">
        <v>68</v>
      </c>
      <c r="T89" s="3" t="s">
        <v>68</v>
      </c>
      <c r="U89" s="3" t="s">
        <v>8</v>
      </c>
      <c r="V89" s="3" t="s">
        <v>8</v>
      </c>
      <c r="W89" s="3" t="s">
        <v>3</v>
      </c>
      <c r="X89" s="3" t="s">
        <v>3</v>
      </c>
      <c r="Y89" s="3" t="s">
        <v>68</v>
      </c>
      <c r="Z89" s="3" t="s">
        <v>8</v>
      </c>
      <c r="AA89" s="3" t="s">
        <v>8</v>
      </c>
      <c r="AB89" s="3" t="s">
        <v>226</v>
      </c>
      <c r="AC89" s="3" t="s">
        <v>186</v>
      </c>
      <c r="AD89" s="3" t="s">
        <v>186</v>
      </c>
      <c r="AE89" s="3" t="s">
        <v>186</v>
      </c>
      <c r="AF89" s="3" t="s">
        <v>142</v>
      </c>
      <c r="AG89" s="3" t="s">
        <v>142</v>
      </c>
      <c r="AH89" s="3" t="s">
        <v>137</v>
      </c>
      <c r="AI89" s="3" t="s">
        <v>222</v>
      </c>
    </row>
    <row r="90" spans="1:35" hidden="1" x14ac:dyDescent="0.2">
      <c r="A90" s="3" t="s">
        <v>419</v>
      </c>
      <c r="B90" s="3" t="s">
        <v>134</v>
      </c>
      <c r="C90" s="3" t="s">
        <v>420</v>
      </c>
      <c r="F90" s="27" t="str">
        <f>IFERROR(VLOOKUP(A90,J34H!$A$4:$D$83,4,0),"-")</f>
        <v>-</v>
      </c>
      <c r="G90" s="4" t="s">
        <v>3</v>
      </c>
      <c r="H90" s="3" t="s">
        <v>3</v>
      </c>
      <c r="J90" s="3" t="s">
        <v>3</v>
      </c>
      <c r="K90" s="3" t="s">
        <v>3</v>
      </c>
      <c r="M90" s="3" t="s">
        <v>3</v>
      </c>
      <c r="N90" s="3" t="s">
        <v>3</v>
      </c>
      <c r="O90" s="3" t="s">
        <v>3</v>
      </c>
      <c r="P90" s="3" t="s">
        <v>3</v>
      </c>
      <c r="Q90" s="3" t="s">
        <v>3</v>
      </c>
      <c r="R90" s="3" t="s">
        <v>3</v>
      </c>
      <c r="S90" s="3" t="s">
        <v>3</v>
      </c>
      <c r="T90" s="3" t="s">
        <v>3</v>
      </c>
      <c r="U90" s="3" t="s">
        <v>3</v>
      </c>
      <c r="V90" s="3" t="s">
        <v>3</v>
      </c>
      <c r="W90" s="3" t="s">
        <v>3</v>
      </c>
      <c r="X90" s="3" t="s">
        <v>3</v>
      </c>
      <c r="Y90" s="3" t="s">
        <v>3</v>
      </c>
      <c r="Z90" s="3" t="s">
        <v>3</v>
      </c>
      <c r="AA90" s="3" t="s">
        <v>3</v>
      </c>
      <c r="AB90" s="3" t="s">
        <v>3</v>
      </c>
      <c r="AC90" s="3" t="s">
        <v>136</v>
      </c>
      <c r="AD90" s="3" t="s">
        <v>136</v>
      </c>
      <c r="AE90" s="3" t="s">
        <v>136</v>
      </c>
      <c r="AF90" s="3" t="s">
        <v>136</v>
      </c>
      <c r="AG90" s="3" t="s">
        <v>136</v>
      </c>
      <c r="AH90" s="3" t="s">
        <v>137</v>
      </c>
    </row>
    <row r="91" spans="1:35" ht="25.5" hidden="1" x14ac:dyDescent="0.2">
      <c r="A91" s="3" t="s">
        <v>421</v>
      </c>
      <c r="B91" s="3" t="s">
        <v>184</v>
      </c>
      <c r="C91" s="3" t="s">
        <v>422</v>
      </c>
      <c r="D91" s="3" t="s">
        <v>423</v>
      </c>
      <c r="E91" s="5" t="s">
        <v>26</v>
      </c>
      <c r="F91" s="27" t="str">
        <f>IFERROR(VLOOKUP(A91,J34H!$A$4:$D$83,4,0),"-")</f>
        <v>IC1FD_IC1FP</v>
      </c>
      <c r="G91" s="4" t="s">
        <v>8</v>
      </c>
      <c r="H91" s="3" t="s">
        <v>8</v>
      </c>
      <c r="J91" s="3" t="s">
        <v>8</v>
      </c>
      <c r="K91" s="3" t="s">
        <v>8</v>
      </c>
      <c r="L91" s="3" t="s">
        <v>8</v>
      </c>
      <c r="M91" s="3" t="s">
        <v>8</v>
      </c>
      <c r="N91" s="3" t="s">
        <v>8</v>
      </c>
      <c r="O91" s="3" t="s">
        <v>8</v>
      </c>
      <c r="P91" s="3" t="s">
        <v>8</v>
      </c>
      <c r="Q91" s="3" t="s">
        <v>8</v>
      </c>
      <c r="R91" s="3" t="s">
        <v>8</v>
      </c>
      <c r="S91" s="3" t="s">
        <v>8</v>
      </c>
      <c r="T91" s="3" t="s">
        <v>8</v>
      </c>
      <c r="U91" s="3" t="s">
        <v>8</v>
      </c>
      <c r="V91" s="3" t="s">
        <v>8</v>
      </c>
      <c r="W91" s="3" t="s">
        <v>8</v>
      </c>
      <c r="X91" s="3" t="s">
        <v>8</v>
      </c>
      <c r="Y91" s="3" t="s">
        <v>8</v>
      </c>
      <c r="Z91" s="3" t="s">
        <v>8</v>
      </c>
      <c r="AA91" s="3" t="s">
        <v>8</v>
      </c>
      <c r="AB91" s="3" t="s">
        <v>8</v>
      </c>
      <c r="AC91" s="3" t="s">
        <v>186</v>
      </c>
      <c r="AD91" s="3" t="s">
        <v>186</v>
      </c>
      <c r="AE91" s="3" t="s">
        <v>186</v>
      </c>
      <c r="AF91" s="3" t="s">
        <v>142</v>
      </c>
      <c r="AG91" s="3" t="s">
        <v>142</v>
      </c>
      <c r="AH91" s="3" t="s">
        <v>137</v>
      </c>
    </row>
    <row r="92" spans="1:35" ht="25.5" hidden="1" x14ac:dyDescent="0.2">
      <c r="A92" s="3" t="s">
        <v>424</v>
      </c>
      <c r="B92" s="3" t="s">
        <v>184</v>
      </c>
      <c r="C92" s="3" t="s">
        <v>425</v>
      </c>
      <c r="D92" s="3" t="s">
        <v>426</v>
      </c>
      <c r="E92" s="5" t="s">
        <v>26</v>
      </c>
      <c r="F92" s="27" t="str">
        <f>IFERROR(VLOOKUP(A92,J34H!$A$4:$D$83,4,0),"-")</f>
        <v>-</v>
      </c>
      <c r="G92" s="4" t="s">
        <v>8</v>
      </c>
      <c r="H92" s="3" t="s">
        <v>8</v>
      </c>
      <c r="J92" s="3" t="s">
        <v>8</v>
      </c>
      <c r="K92" s="3" t="s">
        <v>8</v>
      </c>
      <c r="L92" s="3" t="s">
        <v>8</v>
      </c>
      <c r="M92" s="3" t="s">
        <v>8</v>
      </c>
      <c r="N92" s="3" t="s">
        <v>8</v>
      </c>
      <c r="O92" s="3" t="s">
        <v>8</v>
      </c>
      <c r="P92" s="3" t="s">
        <v>8</v>
      </c>
      <c r="Q92" s="3" t="s">
        <v>8</v>
      </c>
      <c r="R92" s="3" t="s">
        <v>8</v>
      </c>
      <c r="S92" s="3" t="s">
        <v>8</v>
      </c>
      <c r="T92" s="3" t="s">
        <v>8</v>
      </c>
      <c r="U92" s="3" t="s">
        <v>8</v>
      </c>
      <c r="V92" s="3" t="s">
        <v>8</v>
      </c>
      <c r="W92" s="3" t="s">
        <v>8</v>
      </c>
      <c r="X92" s="3" t="s">
        <v>8</v>
      </c>
      <c r="Y92" s="3" t="s">
        <v>8</v>
      </c>
      <c r="Z92" s="3" t="s">
        <v>8</v>
      </c>
      <c r="AA92" s="3" t="s">
        <v>8</v>
      </c>
      <c r="AB92" s="3" t="s">
        <v>8</v>
      </c>
      <c r="AC92" s="3" t="s">
        <v>186</v>
      </c>
      <c r="AD92" s="3" t="s">
        <v>186</v>
      </c>
      <c r="AE92" s="3" t="s">
        <v>186</v>
      </c>
      <c r="AF92" s="3" t="s">
        <v>142</v>
      </c>
      <c r="AG92" s="3" t="s">
        <v>142</v>
      </c>
      <c r="AH92" s="3" t="s">
        <v>137</v>
      </c>
    </row>
    <row r="93" spans="1:35" ht="25.5" hidden="1" x14ac:dyDescent="0.2">
      <c r="A93" s="3" t="s">
        <v>427</v>
      </c>
      <c r="B93" s="3" t="s">
        <v>184</v>
      </c>
      <c r="C93" s="3" t="s">
        <v>428</v>
      </c>
      <c r="D93" s="3" t="s">
        <v>429</v>
      </c>
      <c r="E93" s="3" t="s">
        <v>28</v>
      </c>
      <c r="F93" s="27" t="str">
        <f>IFERROR(VLOOKUP(A93,J34H!$A$4:$D$83,4,0),"-")</f>
        <v>FS1FD</v>
      </c>
      <c r="G93" s="4" t="s">
        <v>68</v>
      </c>
      <c r="H93" s="3" t="s">
        <v>68</v>
      </c>
      <c r="J93" s="3" t="s">
        <v>68</v>
      </c>
      <c r="K93" s="3" t="s">
        <v>68</v>
      </c>
      <c r="L93" s="3" t="s">
        <v>8</v>
      </c>
      <c r="M93" s="3" t="s">
        <v>68</v>
      </c>
      <c r="N93" s="3" t="s">
        <v>68</v>
      </c>
      <c r="O93" s="3" t="s">
        <v>8</v>
      </c>
      <c r="P93" s="3" t="s">
        <v>8</v>
      </c>
      <c r="Q93" s="3" t="s">
        <v>68</v>
      </c>
      <c r="R93" s="3" t="s">
        <v>68</v>
      </c>
      <c r="S93" s="3" t="s">
        <v>68</v>
      </c>
      <c r="T93" s="3" t="s">
        <v>68</v>
      </c>
      <c r="U93" s="3" t="s">
        <v>8</v>
      </c>
      <c r="V93" s="3" t="s">
        <v>68</v>
      </c>
      <c r="W93" s="3" t="s">
        <v>68</v>
      </c>
      <c r="X93" s="3" t="s">
        <v>68</v>
      </c>
      <c r="Y93" s="3" t="s">
        <v>68</v>
      </c>
      <c r="Z93" s="3" t="s">
        <v>8</v>
      </c>
      <c r="AA93" s="3" t="s">
        <v>8</v>
      </c>
      <c r="AB93" s="3" t="s">
        <v>68</v>
      </c>
      <c r="AC93" s="3" t="s">
        <v>186</v>
      </c>
      <c r="AD93" s="3" t="s">
        <v>186</v>
      </c>
      <c r="AE93" s="3" t="s">
        <v>186</v>
      </c>
      <c r="AF93" s="3" t="s">
        <v>142</v>
      </c>
      <c r="AG93" s="3" t="s">
        <v>142</v>
      </c>
      <c r="AH93" s="3" t="s">
        <v>137</v>
      </c>
    </row>
    <row r="94" spans="1:35" ht="38.25" hidden="1" x14ac:dyDescent="0.2">
      <c r="A94" s="3" t="s">
        <v>430</v>
      </c>
      <c r="B94" s="3" t="s">
        <v>184</v>
      </c>
      <c r="C94" s="3" t="s">
        <v>431</v>
      </c>
      <c r="D94" s="3" t="s">
        <v>432</v>
      </c>
      <c r="E94" s="3" t="s">
        <v>20</v>
      </c>
      <c r="F94" s="27" t="str">
        <f>IFERROR(VLOOKUP(A94,J34H!$A$4:$D$83,4,0),"-")</f>
        <v>-</v>
      </c>
      <c r="G94" s="4" t="s">
        <v>3</v>
      </c>
      <c r="H94" s="3" t="s">
        <v>3</v>
      </c>
      <c r="J94" s="3" t="s">
        <v>3</v>
      </c>
      <c r="K94" s="3" t="s">
        <v>3</v>
      </c>
      <c r="L94" s="3" t="s">
        <v>3</v>
      </c>
      <c r="M94" s="3" t="s">
        <v>3</v>
      </c>
      <c r="N94" s="3" t="s">
        <v>3</v>
      </c>
      <c r="O94" s="3" t="s">
        <v>3</v>
      </c>
      <c r="P94" s="3" t="s">
        <v>3</v>
      </c>
      <c r="Q94" s="3" t="s">
        <v>3</v>
      </c>
      <c r="R94" s="3" t="s">
        <v>3</v>
      </c>
      <c r="S94" s="3" t="s">
        <v>3</v>
      </c>
      <c r="T94" s="3" t="s">
        <v>3</v>
      </c>
      <c r="U94" s="3" t="s">
        <v>3</v>
      </c>
      <c r="V94" s="3" t="s">
        <v>3</v>
      </c>
      <c r="W94" s="3" t="s">
        <v>3</v>
      </c>
      <c r="X94" s="3" t="s">
        <v>3</v>
      </c>
      <c r="Y94" s="3" t="s">
        <v>3</v>
      </c>
      <c r="Z94" s="3" t="s">
        <v>3</v>
      </c>
      <c r="AA94" s="3" t="s">
        <v>3</v>
      </c>
      <c r="AB94" s="3" t="s">
        <v>3</v>
      </c>
      <c r="AC94" s="3" t="s">
        <v>137</v>
      </c>
      <c r="AD94" s="3" t="s">
        <v>137</v>
      </c>
      <c r="AE94" s="3" t="s">
        <v>137</v>
      </c>
      <c r="AF94" s="3" t="s">
        <v>137</v>
      </c>
      <c r="AG94" s="3" t="s">
        <v>137</v>
      </c>
      <c r="AH94" s="3" t="s">
        <v>137</v>
      </c>
    </row>
    <row r="95" spans="1:35" ht="38.25" hidden="1" x14ac:dyDescent="0.2">
      <c r="A95" s="3" t="s">
        <v>433</v>
      </c>
      <c r="B95" s="3" t="s">
        <v>184</v>
      </c>
      <c r="C95" s="3" t="s">
        <v>434</v>
      </c>
      <c r="D95" s="3" t="s">
        <v>435</v>
      </c>
      <c r="E95" s="3" t="s">
        <v>22</v>
      </c>
      <c r="F95" s="27" t="str">
        <f>IFERROR(VLOOKUP(A95,J34H!$A$4:$D$83,4,0),"-")</f>
        <v>-</v>
      </c>
      <c r="G95" s="4" t="s">
        <v>3</v>
      </c>
      <c r="H95" s="3" t="s">
        <v>3</v>
      </c>
      <c r="J95" s="3" t="s">
        <v>3</v>
      </c>
      <c r="K95" s="3" t="s">
        <v>3</v>
      </c>
      <c r="L95" s="3" t="s">
        <v>3</v>
      </c>
      <c r="M95" s="3" t="s">
        <v>3</v>
      </c>
      <c r="N95" s="3" t="s">
        <v>3</v>
      </c>
      <c r="O95" s="3" t="s">
        <v>3</v>
      </c>
      <c r="P95" s="3" t="s">
        <v>3</v>
      </c>
      <c r="Q95" s="3" t="s">
        <v>3</v>
      </c>
      <c r="R95" s="3" t="s">
        <v>3</v>
      </c>
      <c r="S95" s="3" t="s">
        <v>3</v>
      </c>
      <c r="T95" s="3" t="s">
        <v>3</v>
      </c>
      <c r="U95" s="3" t="s">
        <v>3</v>
      </c>
      <c r="V95" s="3" t="s">
        <v>3</v>
      </c>
      <c r="W95" s="3" t="s">
        <v>3</v>
      </c>
      <c r="X95" s="3" t="s">
        <v>3</v>
      </c>
      <c r="Y95" s="3" t="s">
        <v>3</v>
      </c>
      <c r="Z95" s="3" t="s">
        <v>3</v>
      </c>
      <c r="AA95" s="3" t="s">
        <v>3</v>
      </c>
      <c r="AB95" s="3" t="s">
        <v>3</v>
      </c>
      <c r="AC95" s="3" t="s">
        <v>137</v>
      </c>
      <c r="AD95" s="3" t="s">
        <v>137</v>
      </c>
      <c r="AE95" s="3" t="s">
        <v>137</v>
      </c>
      <c r="AF95" s="3" t="s">
        <v>137</v>
      </c>
      <c r="AG95" s="3" t="s">
        <v>137</v>
      </c>
      <c r="AH95" s="3" t="s">
        <v>137</v>
      </c>
    </row>
    <row r="96" spans="1:35" ht="25.5" hidden="1" x14ac:dyDescent="0.2">
      <c r="A96" s="3" t="s">
        <v>436</v>
      </c>
      <c r="B96" s="3" t="s">
        <v>134</v>
      </c>
      <c r="C96" s="3" t="s">
        <v>437</v>
      </c>
      <c r="F96" s="27" t="str">
        <f>IFERROR(VLOOKUP(A96,J34H!$A$4:$D$83,4,0),"-")</f>
        <v>-</v>
      </c>
      <c r="G96" s="4" t="s">
        <v>3</v>
      </c>
      <c r="H96" s="3" t="s">
        <v>3</v>
      </c>
      <c r="J96" s="3" t="s">
        <v>3</v>
      </c>
      <c r="K96" s="3" t="s">
        <v>3</v>
      </c>
      <c r="L96" s="3" t="s">
        <v>3</v>
      </c>
      <c r="M96" s="3" t="s">
        <v>3</v>
      </c>
      <c r="N96" s="3" t="s">
        <v>3</v>
      </c>
      <c r="O96" s="3" t="s">
        <v>3</v>
      </c>
      <c r="P96" s="3" t="s">
        <v>3</v>
      </c>
      <c r="Q96" s="3" t="s">
        <v>3</v>
      </c>
      <c r="R96" s="3" t="s">
        <v>3</v>
      </c>
      <c r="S96" s="3" t="s">
        <v>3</v>
      </c>
      <c r="T96" s="3" t="s">
        <v>3</v>
      </c>
      <c r="U96" s="3" t="s">
        <v>3</v>
      </c>
      <c r="V96" s="3" t="s">
        <v>3</v>
      </c>
      <c r="W96" s="3" t="s">
        <v>3</v>
      </c>
      <c r="X96" s="3" t="s">
        <v>3</v>
      </c>
      <c r="Y96" s="3" t="s">
        <v>3</v>
      </c>
      <c r="Z96" s="3" t="s">
        <v>3</v>
      </c>
      <c r="AA96" s="3" t="s">
        <v>3</v>
      </c>
      <c r="AB96" s="3" t="s">
        <v>3</v>
      </c>
      <c r="AC96" s="3" t="s">
        <v>136</v>
      </c>
      <c r="AD96" s="3" t="s">
        <v>136</v>
      </c>
      <c r="AE96" s="3" t="s">
        <v>136</v>
      </c>
      <c r="AF96" s="3" t="s">
        <v>136</v>
      </c>
      <c r="AG96" s="3" t="s">
        <v>136</v>
      </c>
      <c r="AH96" s="3" t="s">
        <v>137</v>
      </c>
    </row>
    <row r="97" spans="1:35" ht="38.25" hidden="1" x14ac:dyDescent="0.2">
      <c r="A97" s="3" t="s">
        <v>438</v>
      </c>
      <c r="B97" s="3" t="s">
        <v>184</v>
      </c>
      <c r="C97" s="3" t="s">
        <v>439</v>
      </c>
      <c r="D97" s="3" t="s">
        <v>440</v>
      </c>
      <c r="E97" s="3" t="s">
        <v>37</v>
      </c>
      <c r="F97" s="27" t="str">
        <f>IFERROR(VLOOKUP(A97,J34H!$A$4:$D$83,4,0),"-")</f>
        <v>-</v>
      </c>
      <c r="G97" s="4" t="s">
        <v>3</v>
      </c>
      <c r="H97" s="3" t="s">
        <v>3</v>
      </c>
      <c r="J97" s="3" t="s">
        <v>3</v>
      </c>
      <c r="K97" s="3" t="s">
        <v>3</v>
      </c>
      <c r="L97" s="3" t="s">
        <v>3</v>
      </c>
      <c r="M97" s="3" t="s">
        <v>3</v>
      </c>
      <c r="N97" s="3" t="s">
        <v>3</v>
      </c>
      <c r="O97" s="3" t="s">
        <v>3</v>
      </c>
      <c r="P97" s="3" t="s">
        <v>3</v>
      </c>
      <c r="Q97" s="3" t="s">
        <v>3</v>
      </c>
      <c r="R97" s="3" t="s">
        <v>3</v>
      </c>
      <c r="S97" s="3" t="s">
        <v>3</v>
      </c>
      <c r="T97" s="3" t="s">
        <v>3</v>
      </c>
      <c r="U97" s="3" t="s">
        <v>3</v>
      </c>
      <c r="V97" s="3" t="s">
        <v>3</v>
      </c>
      <c r="W97" s="3" t="s">
        <v>3</v>
      </c>
      <c r="X97" s="3" t="s">
        <v>3</v>
      </c>
      <c r="Y97" s="3" t="s">
        <v>3</v>
      </c>
      <c r="Z97" s="3" t="s">
        <v>3</v>
      </c>
      <c r="AA97" s="3" t="s">
        <v>3</v>
      </c>
      <c r="AB97" s="3" t="s">
        <v>3</v>
      </c>
      <c r="AC97" s="3" t="s">
        <v>137</v>
      </c>
      <c r="AD97" s="3" t="s">
        <v>137</v>
      </c>
      <c r="AE97" s="3" t="s">
        <v>137</v>
      </c>
      <c r="AF97" s="3" t="s">
        <v>137</v>
      </c>
      <c r="AG97" s="3" t="s">
        <v>137</v>
      </c>
      <c r="AH97" s="3" t="s">
        <v>137</v>
      </c>
    </row>
    <row r="98" spans="1:35" ht="38.25" hidden="1" x14ac:dyDescent="0.2">
      <c r="A98" s="3" t="s">
        <v>441</v>
      </c>
      <c r="B98" s="3" t="s">
        <v>184</v>
      </c>
      <c r="C98" s="3" t="s">
        <v>442</v>
      </c>
      <c r="D98" s="3" t="s">
        <v>443</v>
      </c>
      <c r="E98" s="3" t="s">
        <v>38</v>
      </c>
      <c r="F98" s="27" t="str">
        <f>IFERROR(VLOOKUP(A98,J34H!$A$4:$D$83,4,0),"-")</f>
        <v>-</v>
      </c>
      <c r="G98" s="4" t="s">
        <v>3</v>
      </c>
      <c r="H98" s="3" t="s">
        <v>3</v>
      </c>
      <c r="J98" s="3" t="s">
        <v>3</v>
      </c>
      <c r="K98" s="3" t="s">
        <v>3</v>
      </c>
      <c r="L98" s="3" t="s">
        <v>3</v>
      </c>
      <c r="M98" s="3" t="s">
        <v>3</v>
      </c>
      <c r="N98" s="3" t="s">
        <v>3</v>
      </c>
      <c r="O98" s="3" t="s">
        <v>3</v>
      </c>
      <c r="P98" s="3" t="s">
        <v>3</v>
      </c>
      <c r="Q98" s="3" t="s">
        <v>3</v>
      </c>
      <c r="R98" s="3" t="s">
        <v>3</v>
      </c>
      <c r="S98" s="3" t="s">
        <v>3</v>
      </c>
      <c r="T98" s="3" t="s">
        <v>3</v>
      </c>
      <c r="U98" s="3" t="s">
        <v>3</v>
      </c>
      <c r="V98" s="3" t="s">
        <v>3</v>
      </c>
      <c r="W98" s="3" t="s">
        <v>3</v>
      </c>
      <c r="X98" s="3" t="s">
        <v>3</v>
      </c>
      <c r="Y98" s="3" t="s">
        <v>3</v>
      </c>
      <c r="Z98" s="3" t="s">
        <v>3</v>
      </c>
      <c r="AA98" s="3" t="s">
        <v>3</v>
      </c>
      <c r="AB98" s="3" t="s">
        <v>3</v>
      </c>
      <c r="AC98" s="3" t="s">
        <v>137</v>
      </c>
      <c r="AD98" s="3" t="s">
        <v>137</v>
      </c>
      <c r="AE98" s="3" t="s">
        <v>137</v>
      </c>
      <c r="AF98" s="3" t="s">
        <v>137</v>
      </c>
      <c r="AG98" s="3" t="s">
        <v>137</v>
      </c>
      <c r="AH98" s="3" t="s">
        <v>137</v>
      </c>
    </row>
    <row r="99" spans="1:35" ht="25.5" hidden="1" x14ac:dyDescent="0.2">
      <c r="A99" s="3" t="s">
        <v>444</v>
      </c>
      <c r="B99" s="3" t="s">
        <v>184</v>
      </c>
      <c r="C99" s="3" t="s">
        <v>445</v>
      </c>
      <c r="D99" s="3" t="s">
        <v>446</v>
      </c>
      <c r="E99" s="5" t="s">
        <v>39</v>
      </c>
      <c r="F99" s="27" t="str">
        <f>IFERROR(VLOOKUP(A99,J34H!$A$4:$D$83,4,0),"-")</f>
        <v>-</v>
      </c>
      <c r="G99" s="4" t="s">
        <v>3</v>
      </c>
      <c r="H99" s="3" t="s">
        <v>3</v>
      </c>
      <c r="J99" s="3" t="s">
        <v>3</v>
      </c>
      <c r="K99" s="3" t="s">
        <v>3</v>
      </c>
      <c r="L99" s="3" t="s">
        <v>3</v>
      </c>
      <c r="M99" s="3" t="s">
        <v>3</v>
      </c>
      <c r="N99" s="3" t="s">
        <v>3</v>
      </c>
      <c r="O99" s="3" t="s">
        <v>3</v>
      </c>
      <c r="P99" s="3" t="s">
        <v>3</v>
      </c>
      <c r="Q99" s="3" t="s">
        <v>3</v>
      </c>
      <c r="R99" s="3" t="s">
        <v>3</v>
      </c>
      <c r="S99" s="3" t="s">
        <v>3</v>
      </c>
      <c r="T99" s="3" t="s">
        <v>3</v>
      </c>
      <c r="U99" s="3" t="s">
        <v>3</v>
      </c>
      <c r="V99" s="3" t="s">
        <v>3</v>
      </c>
      <c r="W99" s="3" t="s">
        <v>3</v>
      </c>
      <c r="X99" s="3" t="s">
        <v>3</v>
      </c>
      <c r="Y99" s="3" t="s">
        <v>3</v>
      </c>
      <c r="Z99" s="3" t="s">
        <v>3</v>
      </c>
      <c r="AA99" s="3" t="s">
        <v>3</v>
      </c>
      <c r="AB99" s="3" t="s">
        <v>3</v>
      </c>
      <c r="AC99" s="3" t="s">
        <v>137</v>
      </c>
      <c r="AD99" s="3" t="s">
        <v>137</v>
      </c>
      <c r="AE99" s="3" t="s">
        <v>137</v>
      </c>
      <c r="AF99" s="3" t="s">
        <v>137</v>
      </c>
      <c r="AG99" s="3" t="s">
        <v>137</v>
      </c>
      <c r="AH99" s="3" t="s">
        <v>137</v>
      </c>
    </row>
    <row r="100" spans="1:35" ht="25.5" hidden="1" x14ac:dyDescent="0.2">
      <c r="A100" s="3" t="s">
        <v>447</v>
      </c>
      <c r="B100" s="3" t="s">
        <v>184</v>
      </c>
      <c r="C100" s="3" t="s">
        <v>448</v>
      </c>
      <c r="D100" s="3" t="s">
        <v>449</v>
      </c>
      <c r="E100" s="5" t="s">
        <v>39</v>
      </c>
      <c r="F100" s="27" t="str">
        <f>IFERROR(VLOOKUP(A100,J34H!$A$4:$D$83,4,0),"-")</f>
        <v>-</v>
      </c>
      <c r="G100" s="4" t="s">
        <v>3</v>
      </c>
      <c r="H100" s="3" t="s">
        <v>3</v>
      </c>
      <c r="J100" s="3" t="s">
        <v>3</v>
      </c>
      <c r="K100" s="3" t="s">
        <v>3</v>
      </c>
      <c r="L100" s="3" t="s">
        <v>3</v>
      </c>
      <c r="M100" s="3" t="s">
        <v>3</v>
      </c>
      <c r="N100" s="3" t="s">
        <v>3</v>
      </c>
      <c r="O100" s="3" t="s">
        <v>3</v>
      </c>
      <c r="P100" s="3" t="s">
        <v>3</v>
      </c>
      <c r="Q100" s="3" t="s">
        <v>3</v>
      </c>
      <c r="R100" s="3" t="s">
        <v>3</v>
      </c>
      <c r="S100" s="3" t="s">
        <v>3</v>
      </c>
      <c r="T100" s="3" t="s">
        <v>3</v>
      </c>
      <c r="U100" s="3" t="s">
        <v>3</v>
      </c>
      <c r="V100" s="3" t="s">
        <v>3</v>
      </c>
      <c r="W100" s="3" t="s">
        <v>3</v>
      </c>
      <c r="X100" s="3" t="s">
        <v>3</v>
      </c>
      <c r="Y100" s="3" t="s">
        <v>3</v>
      </c>
      <c r="Z100" s="3" t="s">
        <v>3</v>
      </c>
      <c r="AA100" s="3" t="s">
        <v>3</v>
      </c>
      <c r="AB100" s="3" t="s">
        <v>3</v>
      </c>
      <c r="AC100" s="3" t="s">
        <v>137</v>
      </c>
      <c r="AD100" s="3" t="s">
        <v>137</v>
      </c>
      <c r="AE100" s="3" t="s">
        <v>137</v>
      </c>
      <c r="AF100" s="3" t="s">
        <v>137</v>
      </c>
      <c r="AG100" s="3" t="s">
        <v>137</v>
      </c>
      <c r="AH100" s="3" t="s">
        <v>137</v>
      </c>
    </row>
    <row r="101" spans="1:35" hidden="1" x14ac:dyDescent="0.2">
      <c r="A101" s="3" t="s">
        <v>450</v>
      </c>
      <c r="B101" s="3" t="s">
        <v>134</v>
      </c>
      <c r="C101" s="3" t="s">
        <v>451</v>
      </c>
      <c r="F101" s="27" t="str">
        <f>IFERROR(VLOOKUP(A101,J34H!$A$4:$D$83,4,0),"-")</f>
        <v>-</v>
      </c>
      <c r="G101" s="4" t="s">
        <v>3</v>
      </c>
      <c r="H101" s="3" t="s">
        <v>3</v>
      </c>
      <c r="J101" s="3" t="s">
        <v>3</v>
      </c>
      <c r="K101" s="3" t="s">
        <v>3</v>
      </c>
      <c r="L101" s="3" t="s">
        <v>3</v>
      </c>
      <c r="M101" s="3" t="s">
        <v>3</v>
      </c>
      <c r="N101" s="3" t="s">
        <v>3</v>
      </c>
      <c r="O101" s="3" t="s">
        <v>3</v>
      </c>
      <c r="P101" s="3" t="s">
        <v>3</v>
      </c>
      <c r="Q101" s="3" t="s">
        <v>3</v>
      </c>
      <c r="R101" s="3" t="s">
        <v>3</v>
      </c>
      <c r="S101" s="3" t="s">
        <v>3</v>
      </c>
      <c r="T101" s="3" t="s">
        <v>3</v>
      </c>
      <c r="U101" s="3" t="s">
        <v>3</v>
      </c>
      <c r="V101" s="3" t="s">
        <v>3</v>
      </c>
      <c r="W101" s="3" t="s">
        <v>3</v>
      </c>
      <c r="X101" s="3" t="s">
        <v>3</v>
      </c>
      <c r="Y101" s="3" t="s">
        <v>3</v>
      </c>
      <c r="Z101" s="3" t="s">
        <v>3</v>
      </c>
      <c r="AA101" s="3" t="s">
        <v>3</v>
      </c>
      <c r="AB101" s="3" t="s">
        <v>3</v>
      </c>
      <c r="AC101" s="3" t="s">
        <v>136</v>
      </c>
      <c r="AD101" s="3" t="s">
        <v>136</v>
      </c>
      <c r="AE101" s="3" t="s">
        <v>136</v>
      </c>
      <c r="AF101" s="3" t="s">
        <v>136</v>
      </c>
      <c r="AG101" s="3" t="s">
        <v>136</v>
      </c>
      <c r="AH101" s="3" t="s">
        <v>137</v>
      </c>
    </row>
    <row r="102" spans="1:35" hidden="1" x14ac:dyDescent="0.2">
      <c r="A102" s="3" t="s">
        <v>452</v>
      </c>
      <c r="B102" s="3" t="s">
        <v>134</v>
      </c>
      <c r="C102" s="3" t="s">
        <v>453</v>
      </c>
      <c r="F102" s="27" t="str">
        <f>IFERROR(VLOOKUP(A102,J34H!$A$4:$D$83,4,0),"-")</f>
        <v>-</v>
      </c>
      <c r="G102" s="4" t="s">
        <v>3</v>
      </c>
      <c r="H102" s="3" t="s">
        <v>3</v>
      </c>
      <c r="J102" s="3" t="s">
        <v>3</v>
      </c>
      <c r="K102" s="3" t="s">
        <v>3</v>
      </c>
      <c r="L102" s="3" t="s">
        <v>3</v>
      </c>
      <c r="M102" s="3" t="s">
        <v>3</v>
      </c>
      <c r="N102" s="3" t="s">
        <v>3</v>
      </c>
      <c r="O102" s="3" t="s">
        <v>3</v>
      </c>
      <c r="P102" s="3" t="s">
        <v>3</v>
      </c>
      <c r="Q102" s="3" t="s">
        <v>3</v>
      </c>
      <c r="R102" s="3" t="s">
        <v>3</v>
      </c>
      <c r="S102" s="3" t="s">
        <v>3</v>
      </c>
      <c r="T102" s="3" t="s">
        <v>3</v>
      </c>
      <c r="U102" s="3" t="s">
        <v>3</v>
      </c>
      <c r="V102" s="3" t="s">
        <v>3</v>
      </c>
      <c r="W102" s="3" t="s">
        <v>3</v>
      </c>
      <c r="X102" s="3" t="s">
        <v>3</v>
      </c>
      <c r="Y102" s="3" t="s">
        <v>3</v>
      </c>
      <c r="Z102" s="3" t="s">
        <v>3</v>
      </c>
      <c r="AA102" s="3" t="s">
        <v>3</v>
      </c>
      <c r="AB102" s="3" t="s">
        <v>3</v>
      </c>
      <c r="AC102" s="3" t="s">
        <v>136</v>
      </c>
      <c r="AD102" s="3" t="s">
        <v>136</v>
      </c>
      <c r="AE102" s="3" t="s">
        <v>136</v>
      </c>
      <c r="AF102" s="3" t="s">
        <v>136</v>
      </c>
      <c r="AG102" s="3" t="s">
        <v>136</v>
      </c>
      <c r="AH102" s="3" t="s">
        <v>137</v>
      </c>
    </row>
    <row r="103" spans="1:35" ht="127.5" hidden="1" x14ac:dyDescent="0.2">
      <c r="A103" s="3" t="s">
        <v>454</v>
      </c>
      <c r="B103" s="3" t="s">
        <v>184</v>
      </c>
      <c r="C103" s="3" t="s">
        <v>455</v>
      </c>
      <c r="D103" s="3" t="s">
        <v>456</v>
      </c>
      <c r="E103" s="5" t="s">
        <v>50</v>
      </c>
      <c r="F103" s="27" t="str">
        <f>IFERROR(VLOOKUP(A103,J34H!$A$4:$D$83,4,0),"-")</f>
        <v>DoorUnlock</v>
      </c>
      <c r="G103" s="4" t="s">
        <v>8</v>
      </c>
      <c r="H103" s="3" t="s">
        <v>8</v>
      </c>
      <c r="J103" s="3" t="s">
        <v>8</v>
      </c>
      <c r="K103" s="3" t="s">
        <v>8</v>
      </c>
      <c r="L103" s="3" t="s">
        <v>8</v>
      </c>
      <c r="M103" s="3" t="s">
        <v>8</v>
      </c>
      <c r="N103" s="3" t="s">
        <v>8</v>
      </c>
      <c r="O103" s="3" t="s">
        <v>8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8</v>
      </c>
      <c r="U103" s="3" t="s">
        <v>8</v>
      </c>
      <c r="V103" s="3" t="s">
        <v>8</v>
      </c>
      <c r="W103" s="3" t="s">
        <v>8</v>
      </c>
      <c r="X103" s="3" t="s">
        <v>8</v>
      </c>
      <c r="Y103" s="3" t="s">
        <v>8</v>
      </c>
      <c r="Z103" s="3" t="s">
        <v>8</v>
      </c>
      <c r="AA103" s="3" t="s">
        <v>8</v>
      </c>
      <c r="AB103" s="3" t="s">
        <v>8</v>
      </c>
      <c r="AC103" s="3" t="s">
        <v>186</v>
      </c>
      <c r="AD103" s="3" t="s">
        <v>186</v>
      </c>
      <c r="AE103" s="3" t="s">
        <v>186</v>
      </c>
      <c r="AF103" s="3" t="s">
        <v>142</v>
      </c>
      <c r="AG103" s="3" t="s">
        <v>142</v>
      </c>
      <c r="AH103" s="3" t="s">
        <v>137</v>
      </c>
      <c r="AI103" s="3" t="s">
        <v>457</v>
      </c>
    </row>
    <row r="104" spans="1:35" ht="191.25" hidden="1" x14ac:dyDescent="0.2">
      <c r="A104" s="3" t="s">
        <v>458</v>
      </c>
      <c r="B104" s="3" t="s">
        <v>184</v>
      </c>
      <c r="C104" s="3" t="s">
        <v>459</v>
      </c>
      <c r="D104" s="3" t="s">
        <v>460</v>
      </c>
      <c r="E104" s="5" t="s">
        <v>49</v>
      </c>
      <c r="F104" s="27" t="str">
        <f>IFERROR(VLOOKUP(A104,J34H!$A$4:$D$83,4,0),"-")</f>
        <v>ECall</v>
      </c>
      <c r="G104" s="4" t="s">
        <v>8</v>
      </c>
      <c r="H104" s="3" t="s">
        <v>8</v>
      </c>
      <c r="J104" s="3" t="s">
        <v>8</v>
      </c>
      <c r="K104" s="3" t="s">
        <v>3</v>
      </c>
      <c r="L104" s="3" t="s">
        <v>8</v>
      </c>
      <c r="M104" s="3" t="s">
        <v>8</v>
      </c>
      <c r="N104" s="3" t="s">
        <v>8</v>
      </c>
      <c r="O104" s="3" t="s">
        <v>8</v>
      </c>
      <c r="P104" s="3" t="s">
        <v>8</v>
      </c>
      <c r="Q104" s="3" t="s">
        <v>8</v>
      </c>
      <c r="R104" s="3" t="s">
        <v>8</v>
      </c>
      <c r="S104" s="3" t="s">
        <v>8</v>
      </c>
      <c r="T104" s="3" t="s">
        <v>8</v>
      </c>
      <c r="U104" s="3" t="s">
        <v>8</v>
      </c>
      <c r="V104" s="3" t="s">
        <v>8</v>
      </c>
      <c r="W104" s="3" t="s">
        <v>3</v>
      </c>
      <c r="X104" s="3" t="s">
        <v>3</v>
      </c>
      <c r="Y104" s="3" t="s">
        <v>8</v>
      </c>
      <c r="Z104" s="3" t="s">
        <v>8</v>
      </c>
      <c r="AA104" s="3" t="s">
        <v>8</v>
      </c>
      <c r="AB104" s="3" t="s">
        <v>461</v>
      </c>
      <c r="AC104" s="3" t="s">
        <v>186</v>
      </c>
      <c r="AD104" s="3" t="s">
        <v>186</v>
      </c>
      <c r="AE104" s="3" t="s">
        <v>186</v>
      </c>
      <c r="AF104" s="3" t="s">
        <v>142</v>
      </c>
      <c r="AG104" s="3" t="s">
        <v>142</v>
      </c>
      <c r="AH104" s="3" t="s">
        <v>137</v>
      </c>
      <c r="AI104" s="3" t="s">
        <v>462</v>
      </c>
    </row>
    <row r="105" spans="1:35" ht="127.5" hidden="1" x14ac:dyDescent="0.2">
      <c r="A105" s="3" t="s">
        <v>463</v>
      </c>
      <c r="B105" s="3" t="s">
        <v>184</v>
      </c>
      <c r="C105" s="3" t="s">
        <v>464</v>
      </c>
      <c r="D105" s="3" t="s">
        <v>465</v>
      </c>
      <c r="E105" s="3" t="s">
        <v>582</v>
      </c>
      <c r="F105" s="27" t="str">
        <f>IFERROR(VLOOKUP(A105,J34H!$A$4:$D$83,4,0),"-")</f>
        <v>HVCut</v>
      </c>
      <c r="G105" s="4" t="s">
        <v>8</v>
      </c>
      <c r="H105" s="3" t="s">
        <v>3</v>
      </c>
      <c r="J105" s="3" t="s">
        <v>3</v>
      </c>
      <c r="K105" s="3" t="s">
        <v>3</v>
      </c>
      <c r="L105" s="3" t="s">
        <v>365</v>
      </c>
      <c r="M105" s="3" t="s">
        <v>365</v>
      </c>
      <c r="N105" s="3" t="s">
        <v>3</v>
      </c>
      <c r="O105" s="3" t="s">
        <v>3</v>
      </c>
      <c r="P105" s="3" t="s">
        <v>3</v>
      </c>
      <c r="Q105" s="3" t="s">
        <v>3</v>
      </c>
      <c r="R105" s="3" t="s">
        <v>3</v>
      </c>
      <c r="S105" s="3" t="s">
        <v>3</v>
      </c>
      <c r="T105" s="45" t="s">
        <v>466</v>
      </c>
      <c r="U105" s="3" t="s">
        <v>3</v>
      </c>
      <c r="V105" s="3" t="s">
        <v>3</v>
      </c>
      <c r="W105" s="3" t="s">
        <v>3</v>
      </c>
      <c r="X105" s="3" t="s">
        <v>3</v>
      </c>
      <c r="Y105" s="3" t="s">
        <v>466</v>
      </c>
      <c r="Z105" s="3" t="s">
        <v>365</v>
      </c>
      <c r="AA105" s="3" t="s">
        <v>466</v>
      </c>
      <c r="AB105" s="3" t="s">
        <v>466</v>
      </c>
      <c r="AC105" s="3" t="s">
        <v>142</v>
      </c>
      <c r="AD105" s="3" t="s">
        <v>137</v>
      </c>
      <c r="AE105" s="3" t="s">
        <v>137</v>
      </c>
      <c r="AF105" s="3" t="s">
        <v>142</v>
      </c>
      <c r="AG105" s="3" t="s">
        <v>142</v>
      </c>
      <c r="AH105" s="3" t="s">
        <v>137</v>
      </c>
      <c r="AI105" s="3" t="s">
        <v>457</v>
      </c>
    </row>
    <row r="106" spans="1:35" ht="127.5" hidden="1" x14ac:dyDescent="0.2">
      <c r="A106" s="3" t="s">
        <v>467</v>
      </c>
      <c r="B106" s="3" t="s">
        <v>184</v>
      </c>
      <c r="C106" s="3" t="s">
        <v>468</v>
      </c>
      <c r="D106" s="3" t="s">
        <v>469</v>
      </c>
      <c r="E106" s="3" t="s">
        <v>91</v>
      </c>
      <c r="F106" s="27" t="str">
        <f>IFERROR(VLOOKUP(A106,J34H!$A$4:$D$83,4,0),"-")</f>
        <v>-</v>
      </c>
      <c r="G106" s="4" t="s">
        <v>3</v>
      </c>
      <c r="H106" s="3" t="s">
        <v>3</v>
      </c>
      <c r="J106" s="3" t="s">
        <v>3</v>
      </c>
      <c r="K106" s="3" t="s">
        <v>3</v>
      </c>
      <c r="L106" s="3" t="s">
        <v>3</v>
      </c>
      <c r="M106" s="3" t="s">
        <v>3</v>
      </c>
      <c r="N106" s="3" t="s">
        <v>3</v>
      </c>
      <c r="O106" s="3" t="s">
        <v>3</v>
      </c>
      <c r="P106" s="3" t="s">
        <v>3</v>
      </c>
      <c r="Q106" s="3" t="s">
        <v>3</v>
      </c>
      <c r="R106" s="3" t="s">
        <v>3</v>
      </c>
      <c r="S106" s="3" t="s">
        <v>3</v>
      </c>
      <c r="T106" s="3" t="s">
        <v>3</v>
      </c>
      <c r="U106" s="3" t="s">
        <v>3</v>
      </c>
      <c r="V106" s="3" t="s">
        <v>3</v>
      </c>
      <c r="W106" s="3" t="s">
        <v>3</v>
      </c>
      <c r="X106" s="3" t="s">
        <v>3</v>
      </c>
      <c r="Y106" s="3" t="s">
        <v>3</v>
      </c>
      <c r="Z106" s="3" t="s">
        <v>3</v>
      </c>
      <c r="AA106" s="3" t="s">
        <v>3</v>
      </c>
      <c r="AB106" s="3" t="s">
        <v>3</v>
      </c>
      <c r="AC106" s="3" t="s">
        <v>186</v>
      </c>
      <c r="AD106" s="3" t="s">
        <v>186</v>
      </c>
      <c r="AE106" s="3" t="s">
        <v>186</v>
      </c>
      <c r="AF106" s="3" t="s">
        <v>142</v>
      </c>
      <c r="AG106" s="3" t="s">
        <v>142</v>
      </c>
      <c r="AH106" s="3" t="s">
        <v>137</v>
      </c>
      <c r="AI106" s="3" t="s">
        <v>457</v>
      </c>
    </row>
    <row r="107" spans="1:35" ht="191.25" hidden="1" x14ac:dyDescent="0.2">
      <c r="A107" s="3" t="s">
        <v>470</v>
      </c>
      <c r="B107" s="3" t="s">
        <v>184</v>
      </c>
      <c r="C107" s="3" t="s">
        <v>471</v>
      </c>
      <c r="D107" s="3" t="s">
        <v>460</v>
      </c>
      <c r="E107" s="3" t="s">
        <v>92</v>
      </c>
      <c r="F107" s="27" t="str">
        <f>IFERROR(VLOOKUP(A107,J34H!$A$4:$D$83,4,0),"-")</f>
        <v>-</v>
      </c>
      <c r="G107" s="4" t="s">
        <v>3</v>
      </c>
      <c r="H107" s="3" t="s">
        <v>3</v>
      </c>
      <c r="J107" s="3" t="s">
        <v>3</v>
      </c>
      <c r="K107" s="3" t="s">
        <v>8</v>
      </c>
      <c r="L107" s="3" t="s">
        <v>3</v>
      </c>
      <c r="M107" s="3" t="s">
        <v>3</v>
      </c>
      <c r="N107" s="3" t="s">
        <v>3</v>
      </c>
      <c r="O107" s="3" t="s">
        <v>3</v>
      </c>
      <c r="P107" s="3" t="s">
        <v>3</v>
      </c>
      <c r="Q107" s="3" t="s">
        <v>3</v>
      </c>
      <c r="R107" s="3" t="s">
        <v>3</v>
      </c>
      <c r="S107" s="3" t="s">
        <v>3</v>
      </c>
      <c r="T107" s="3" t="s">
        <v>3</v>
      </c>
      <c r="U107" s="3" t="s">
        <v>3</v>
      </c>
      <c r="V107" s="3" t="s">
        <v>3</v>
      </c>
      <c r="W107" s="3" t="s">
        <v>8</v>
      </c>
      <c r="X107" s="3" t="s">
        <v>8</v>
      </c>
      <c r="Y107" s="3" t="s">
        <v>3</v>
      </c>
      <c r="Z107" s="3" t="s">
        <v>3</v>
      </c>
      <c r="AA107" s="3" t="s">
        <v>3</v>
      </c>
      <c r="AB107" s="3" t="s">
        <v>472</v>
      </c>
      <c r="AC107" s="3" t="s">
        <v>186</v>
      </c>
      <c r="AD107" s="3" t="s">
        <v>186</v>
      </c>
      <c r="AE107" s="3" t="s">
        <v>186</v>
      </c>
      <c r="AF107" s="3" t="s">
        <v>142</v>
      </c>
      <c r="AG107" s="3" t="s">
        <v>142</v>
      </c>
      <c r="AH107" s="3" t="s">
        <v>137</v>
      </c>
      <c r="AI107" s="3" t="s">
        <v>473</v>
      </c>
    </row>
    <row r="108" spans="1:35" ht="127.5" hidden="1" x14ac:dyDescent="0.2">
      <c r="A108" s="3" t="s">
        <v>474</v>
      </c>
      <c r="B108" s="3" t="s">
        <v>184</v>
      </c>
      <c r="C108" s="3" t="s">
        <v>475</v>
      </c>
      <c r="D108" s="3" t="s">
        <v>465</v>
      </c>
      <c r="E108" s="3" t="s">
        <v>93</v>
      </c>
      <c r="F108" s="27" t="str">
        <f>IFERROR(VLOOKUP(A108,J34H!$A$4:$D$83,4,0),"-")</f>
        <v>-</v>
      </c>
      <c r="G108" s="4" t="s">
        <v>3</v>
      </c>
      <c r="H108" s="3" t="s">
        <v>3</v>
      </c>
      <c r="J108" s="3" t="s">
        <v>476</v>
      </c>
      <c r="K108" s="3" t="s">
        <v>3</v>
      </c>
      <c r="L108" s="3" t="s">
        <v>3</v>
      </c>
      <c r="M108" s="3" t="s">
        <v>3</v>
      </c>
      <c r="N108" s="3" t="s">
        <v>3</v>
      </c>
      <c r="O108" s="3" t="s">
        <v>3</v>
      </c>
      <c r="P108" s="3" t="s">
        <v>3</v>
      </c>
      <c r="Q108" s="3" t="s">
        <v>365</v>
      </c>
      <c r="R108" s="3" t="s">
        <v>466</v>
      </c>
      <c r="S108" s="3" t="s">
        <v>466</v>
      </c>
      <c r="T108" s="3" t="s">
        <v>3</v>
      </c>
      <c r="U108" s="3" t="s">
        <v>3</v>
      </c>
      <c r="V108" s="3" t="s">
        <v>3</v>
      </c>
      <c r="W108" s="3" t="s">
        <v>466</v>
      </c>
      <c r="X108" s="3" t="s">
        <v>3</v>
      </c>
      <c r="Y108" s="3" t="s">
        <v>3</v>
      </c>
      <c r="Z108" s="3" t="s">
        <v>3</v>
      </c>
      <c r="AA108" s="3" t="s">
        <v>3</v>
      </c>
      <c r="AB108" s="3" t="s">
        <v>3</v>
      </c>
      <c r="AC108" s="3" t="s">
        <v>137</v>
      </c>
      <c r="AD108" s="3" t="s">
        <v>137</v>
      </c>
      <c r="AE108" s="3" t="s">
        <v>137</v>
      </c>
      <c r="AF108" s="3" t="s">
        <v>137</v>
      </c>
      <c r="AG108" s="3" t="s">
        <v>137</v>
      </c>
      <c r="AH108" s="3" t="s">
        <v>137</v>
      </c>
      <c r="AI108" s="3" t="s">
        <v>457</v>
      </c>
    </row>
    <row r="109" spans="1:35" hidden="1" x14ac:dyDescent="0.2">
      <c r="A109" s="3" t="s">
        <v>477</v>
      </c>
      <c r="B109" s="3" t="s">
        <v>134</v>
      </c>
      <c r="C109" s="3" t="s">
        <v>478</v>
      </c>
      <c r="F109" s="27" t="str">
        <f>IFERROR(VLOOKUP(A109,J34H!$A$4:$D$83,4,0),"-")</f>
        <v>-</v>
      </c>
      <c r="G109" s="4" t="s">
        <v>3</v>
      </c>
      <c r="H109" s="3" t="s">
        <v>3</v>
      </c>
      <c r="J109" s="3" t="s">
        <v>3</v>
      </c>
      <c r="K109" s="3" t="s">
        <v>3</v>
      </c>
      <c r="L109" s="3" t="s">
        <v>3</v>
      </c>
      <c r="M109" s="3" t="s">
        <v>3</v>
      </c>
      <c r="N109" s="3" t="s">
        <v>3</v>
      </c>
      <c r="O109" s="3" t="s">
        <v>3</v>
      </c>
      <c r="P109" s="3" t="s">
        <v>3</v>
      </c>
      <c r="Q109" s="3" t="s">
        <v>3</v>
      </c>
      <c r="R109" s="3" t="s">
        <v>3</v>
      </c>
      <c r="S109" s="3" t="s">
        <v>3</v>
      </c>
      <c r="T109" s="3" t="s">
        <v>3</v>
      </c>
      <c r="U109" s="3" t="s">
        <v>3</v>
      </c>
      <c r="V109" s="3" t="s">
        <v>3</v>
      </c>
      <c r="W109" s="3" t="s">
        <v>3</v>
      </c>
      <c r="X109" s="3" t="s">
        <v>3</v>
      </c>
      <c r="Y109" s="3" t="s">
        <v>3</v>
      </c>
      <c r="Z109" s="3" t="s">
        <v>3</v>
      </c>
      <c r="AA109" s="3" t="s">
        <v>3</v>
      </c>
      <c r="AB109" s="3" t="s">
        <v>3</v>
      </c>
      <c r="AC109" s="3" t="s">
        <v>136</v>
      </c>
      <c r="AD109" s="3" t="s">
        <v>136</v>
      </c>
      <c r="AE109" s="3" t="s">
        <v>136</v>
      </c>
      <c r="AF109" s="3" t="s">
        <v>136</v>
      </c>
      <c r="AG109" s="3" t="s">
        <v>136</v>
      </c>
      <c r="AH109" s="3" t="s">
        <v>137</v>
      </c>
    </row>
    <row r="110" spans="1:35" ht="140.25" hidden="1" x14ac:dyDescent="0.2">
      <c r="A110" s="3" t="s">
        <v>479</v>
      </c>
      <c r="B110" s="3" t="s">
        <v>184</v>
      </c>
      <c r="C110" s="3" t="s">
        <v>480</v>
      </c>
      <c r="D110" s="3" t="s">
        <v>481</v>
      </c>
      <c r="E110" s="3" t="s">
        <v>94</v>
      </c>
      <c r="F110" s="27" t="str">
        <f>IFERROR(VLOOKUP(A110,J34H!$A$4:$D$83,4,0),"-")</f>
        <v>-</v>
      </c>
      <c r="G110" s="4" t="s">
        <v>56</v>
      </c>
      <c r="H110" s="3" t="s">
        <v>56</v>
      </c>
      <c r="J110" s="3" t="s">
        <v>330</v>
      </c>
      <c r="K110" s="3" t="s">
        <v>331</v>
      </c>
      <c r="L110" s="3" t="s">
        <v>330</v>
      </c>
      <c r="M110" s="3" t="s">
        <v>330</v>
      </c>
      <c r="N110" s="3" t="s">
        <v>56</v>
      </c>
      <c r="O110" s="3" t="s">
        <v>330</v>
      </c>
      <c r="P110" s="3" t="s">
        <v>331</v>
      </c>
      <c r="Q110" s="3" t="s">
        <v>330</v>
      </c>
      <c r="R110" s="3" t="s">
        <v>330</v>
      </c>
      <c r="S110" s="3" t="s">
        <v>330</v>
      </c>
      <c r="T110" s="3" t="s">
        <v>330</v>
      </c>
      <c r="U110" s="3" t="s">
        <v>331</v>
      </c>
      <c r="V110" s="3" t="s">
        <v>331</v>
      </c>
      <c r="W110" s="3" t="s">
        <v>330</v>
      </c>
      <c r="X110" s="3" t="s">
        <v>330</v>
      </c>
      <c r="Y110" s="3" t="s">
        <v>330</v>
      </c>
      <c r="Z110" s="3" t="s">
        <v>330</v>
      </c>
      <c r="AA110" s="3" t="s">
        <v>330</v>
      </c>
      <c r="AB110" s="3" t="s">
        <v>56</v>
      </c>
      <c r="AC110" s="3" t="s">
        <v>141</v>
      </c>
      <c r="AD110" s="3" t="s">
        <v>186</v>
      </c>
      <c r="AE110" s="3" t="s">
        <v>141</v>
      </c>
      <c r="AF110" s="3" t="s">
        <v>142</v>
      </c>
      <c r="AG110" s="3" t="s">
        <v>142</v>
      </c>
      <c r="AH110" s="3" t="s">
        <v>137</v>
      </c>
      <c r="AI110" s="3" t="s">
        <v>482</v>
      </c>
    </row>
    <row r="111" spans="1:35" ht="25.5" hidden="1" x14ac:dyDescent="0.2">
      <c r="A111" s="3" t="s">
        <v>483</v>
      </c>
      <c r="B111" s="3" t="s">
        <v>184</v>
      </c>
      <c r="C111" s="3" t="s">
        <v>484</v>
      </c>
      <c r="D111" s="3" t="s">
        <v>456</v>
      </c>
      <c r="E111" s="3" t="s">
        <v>94</v>
      </c>
      <c r="F111" s="27" t="str">
        <f>IFERROR(VLOOKUP(A111,J34H!$A$4:$D$83,4,0),"-")</f>
        <v>-</v>
      </c>
      <c r="G111" s="4" t="s">
        <v>56</v>
      </c>
      <c r="H111" s="3" t="s">
        <v>56</v>
      </c>
      <c r="J111" s="3" t="s">
        <v>56</v>
      </c>
      <c r="K111" s="3" t="s">
        <v>56</v>
      </c>
      <c r="L111" s="3" t="s">
        <v>56</v>
      </c>
      <c r="M111" s="3" t="s">
        <v>56</v>
      </c>
      <c r="N111" s="3" t="s">
        <v>56</v>
      </c>
      <c r="O111" s="3" t="s">
        <v>56</v>
      </c>
      <c r="P111" s="3" t="s">
        <v>56</v>
      </c>
      <c r="Q111" s="3" t="s">
        <v>56</v>
      </c>
      <c r="R111" s="3" t="s">
        <v>56</v>
      </c>
      <c r="S111" s="3" t="s">
        <v>56</v>
      </c>
      <c r="T111" s="3" t="s">
        <v>56</v>
      </c>
      <c r="U111" s="3" t="s">
        <v>56</v>
      </c>
      <c r="V111" s="3" t="s">
        <v>56</v>
      </c>
      <c r="W111" s="3" t="s">
        <v>56</v>
      </c>
      <c r="X111" s="3" t="s">
        <v>56</v>
      </c>
      <c r="Y111" s="3" t="s">
        <v>56</v>
      </c>
      <c r="Z111" s="3" t="s">
        <v>56</v>
      </c>
      <c r="AA111" s="3" t="s">
        <v>56</v>
      </c>
      <c r="AB111" s="3" t="s">
        <v>56</v>
      </c>
      <c r="AC111" s="3" t="s">
        <v>141</v>
      </c>
      <c r="AD111" s="3" t="s">
        <v>186</v>
      </c>
      <c r="AE111" s="3" t="s">
        <v>141</v>
      </c>
      <c r="AF111" s="3" t="s">
        <v>142</v>
      </c>
      <c r="AG111" s="3" t="s">
        <v>142</v>
      </c>
      <c r="AH111" s="3" t="s">
        <v>137</v>
      </c>
    </row>
    <row r="112" spans="1:35" ht="25.5" hidden="1" x14ac:dyDescent="0.2">
      <c r="A112" s="3" t="s">
        <v>485</v>
      </c>
      <c r="B112" s="3" t="s">
        <v>184</v>
      </c>
      <c r="C112" s="3" t="s">
        <v>486</v>
      </c>
      <c r="D112" s="3" t="s">
        <v>460</v>
      </c>
      <c r="E112" s="3" t="s">
        <v>94</v>
      </c>
      <c r="F112" s="27" t="str">
        <f>IFERROR(VLOOKUP(A112,J34H!$A$4:$D$83,4,0),"-")</f>
        <v>-</v>
      </c>
      <c r="G112" s="4" t="s">
        <v>56</v>
      </c>
      <c r="H112" s="3" t="s">
        <v>56</v>
      </c>
      <c r="J112" s="3" t="s">
        <v>56</v>
      </c>
      <c r="K112" s="3" t="s">
        <v>56</v>
      </c>
      <c r="L112" s="3" t="s">
        <v>56</v>
      </c>
      <c r="M112" s="3" t="s">
        <v>56</v>
      </c>
      <c r="N112" s="3" t="s">
        <v>56</v>
      </c>
      <c r="O112" s="3" t="s">
        <v>56</v>
      </c>
      <c r="P112" s="3" t="s">
        <v>487</v>
      </c>
      <c r="Q112" s="3" t="s">
        <v>56</v>
      </c>
      <c r="R112" s="3" t="s">
        <v>56</v>
      </c>
      <c r="S112" s="3" t="s">
        <v>56</v>
      </c>
      <c r="T112" s="3" t="s">
        <v>56</v>
      </c>
      <c r="U112" s="3" t="s">
        <v>56</v>
      </c>
      <c r="V112" s="3" t="s">
        <v>56</v>
      </c>
      <c r="W112" s="3" t="s">
        <v>56</v>
      </c>
      <c r="X112" s="3" t="s">
        <v>56</v>
      </c>
      <c r="Y112" s="3" t="s">
        <v>56</v>
      </c>
      <c r="Z112" s="3" t="s">
        <v>56</v>
      </c>
      <c r="AA112" s="3" t="s">
        <v>56</v>
      </c>
      <c r="AB112" s="3" t="s">
        <v>56</v>
      </c>
      <c r="AC112" s="3" t="s">
        <v>141</v>
      </c>
      <c r="AD112" s="3" t="s">
        <v>186</v>
      </c>
      <c r="AE112" s="3" t="s">
        <v>141</v>
      </c>
      <c r="AF112" s="3" t="s">
        <v>142</v>
      </c>
      <c r="AG112" s="3" t="s">
        <v>142</v>
      </c>
      <c r="AH112" s="3" t="s">
        <v>137</v>
      </c>
    </row>
    <row r="113" spans="1:35" ht="76.5" hidden="1" x14ac:dyDescent="0.2">
      <c r="A113" s="3" t="s">
        <v>488</v>
      </c>
      <c r="B113" s="3" t="s">
        <v>184</v>
      </c>
      <c r="C113" s="3" t="s">
        <v>489</v>
      </c>
      <c r="D113" s="3" t="s">
        <v>465</v>
      </c>
      <c r="E113" s="3" t="s">
        <v>94</v>
      </c>
      <c r="F113" s="27" t="str">
        <f>IFERROR(VLOOKUP(A113,J34H!$A$4:$D$83,4,0),"-")</f>
        <v>-</v>
      </c>
      <c r="G113" s="4" t="s">
        <v>3</v>
      </c>
      <c r="H113" s="3" t="s">
        <v>3</v>
      </c>
      <c r="J113" s="3" t="s">
        <v>3</v>
      </c>
      <c r="K113" s="3" t="s">
        <v>3</v>
      </c>
      <c r="L113" s="3" t="s">
        <v>3</v>
      </c>
      <c r="M113" s="3" t="s">
        <v>3</v>
      </c>
      <c r="N113" s="3" t="s">
        <v>3</v>
      </c>
      <c r="O113" s="3" t="s">
        <v>3</v>
      </c>
      <c r="P113" s="3" t="s">
        <v>3</v>
      </c>
      <c r="Q113" s="3" t="s">
        <v>3</v>
      </c>
      <c r="R113" s="3" t="s">
        <v>3</v>
      </c>
      <c r="S113" s="3" t="s">
        <v>3</v>
      </c>
      <c r="T113" s="3" t="s">
        <v>3</v>
      </c>
      <c r="U113" s="3" t="s">
        <v>3</v>
      </c>
      <c r="V113" s="3" t="s">
        <v>3</v>
      </c>
      <c r="W113" s="3" t="s">
        <v>3</v>
      </c>
      <c r="X113" s="3" t="s">
        <v>3</v>
      </c>
      <c r="Y113" s="3" t="s">
        <v>3</v>
      </c>
      <c r="Z113" s="3" t="s">
        <v>3</v>
      </c>
      <c r="AA113" s="3" t="s">
        <v>3</v>
      </c>
      <c r="AB113" s="3" t="s">
        <v>3</v>
      </c>
      <c r="AC113" s="3" t="s">
        <v>142</v>
      </c>
      <c r="AD113" s="3" t="s">
        <v>137</v>
      </c>
      <c r="AE113" s="3" t="s">
        <v>137</v>
      </c>
      <c r="AF113" s="3" t="s">
        <v>142</v>
      </c>
      <c r="AG113" s="3" t="s">
        <v>142</v>
      </c>
      <c r="AH113" s="3" t="s">
        <v>137</v>
      </c>
      <c r="AI113" s="3" t="s">
        <v>490</v>
      </c>
    </row>
    <row r="114" spans="1:35" hidden="1" x14ac:dyDescent="0.2">
      <c r="A114" s="3" t="s">
        <v>491</v>
      </c>
      <c r="B114" s="3" t="s">
        <v>134</v>
      </c>
      <c r="C114" s="3" t="s">
        <v>492</v>
      </c>
      <c r="F114" s="27" t="str">
        <f>IFERROR(VLOOKUP(A114,J34H!$A$4:$D$83,4,0),"-")</f>
        <v>-</v>
      </c>
      <c r="G114" s="4" t="s">
        <v>3</v>
      </c>
      <c r="H114" s="3" t="s">
        <v>3</v>
      </c>
      <c r="J114" s="3" t="s">
        <v>3</v>
      </c>
      <c r="K114" s="3" t="s">
        <v>3</v>
      </c>
      <c r="L114" s="3" t="s">
        <v>3</v>
      </c>
      <c r="M114" s="3" t="s">
        <v>3</v>
      </c>
      <c r="N114" s="3" t="s">
        <v>3</v>
      </c>
      <c r="O114" s="3" t="s">
        <v>3</v>
      </c>
      <c r="P114" s="3" t="s">
        <v>3</v>
      </c>
      <c r="Q114" s="3" t="s">
        <v>3</v>
      </c>
      <c r="R114" s="3" t="s">
        <v>3</v>
      </c>
      <c r="S114" s="3" t="s">
        <v>3</v>
      </c>
      <c r="T114" s="3" t="s">
        <v>3</v>
      </c>
      <c r="U114" s="3" t="s">
        <v>3</v>
      </c>
      <c r="V114" s="3" t="s">
        <v>3</v>
      </c>
      <c r="W114" s="3" t="s">
        <v>3</v>
      </c>
      <c r="X114" s="3" t="s">
        <v>3</v>
      </c>
      <c r="Y114" s="3" t="s">
        <v>3</v>
      </c>
      <c r="Z114" s="3" t="s">
        <v>3</v>
      </c>
      <c r="AA114" s="3" t="s">
        <v>3</v>
      </c>
      <c r="AB114" s="3" t="s">
        <v>3</v>
      </c>
      <c r="AC114" s="3" t="s">
        <v>136</v>
      </c>
      <c r="AD114" s="3" t="s">
        <v>136</v>
      </c>
      <c r="AE114" s="3" t="s">
        <v>136</v>
      </c>
      <c r="AF114" s="3" t="s">
        <v>136</v>
      </c>
      <c r="AG114" s="3" t="s">
        <v>136</v>
      </c>
      <c r="AH114" s="3" t="s">
        <v>137</v>
      </c>
    </row>
    <row r="115" spans="1:35" ht="38.25" hidden="1" x14ac:dyDescent="0.2">
      <c r="A115" s="3" t="s">
        <v>493</v>
      </c>
      <c r="B115" s="3" t="s">
        <v>184</v>
      </c>
      <c r="C115" s="3" t="s">
        <v>494</v>
      </c>
      <c r="F115" s="27" t="str">
        <f>IFERROR(VLOOKUP(A115,J34H!$A$4:$D$83,4,0),"-")</f>
        <v>-</v>
      </c>
      <c r="G115" s="4" t="s">
        <v>3</v>
      </c>
      <c r="H115" s="3" t="s">
        <v>3</v>
      </c>
      <c r="J115" s="3" t="s">
        <v>3</v>
      </c>
      <c r="K115" s="3" t="s">
        <v>3</v>
      </c>
      <c r="L115" s="3" t="s">
        <v>3</v>
      </c>
      <c r="M115" s="3" t="s">
        <v>3</v>
      </c>
      <c r="N115" s="3" t="s">
        <v>3</v>
      </c>
      <c r="O115" s="3" t="s">
        <v>3</v>
      </c>
      <c r="P115" s="3" t="s">
        <v>3</v>
      </c>
      <c r="Q115" s="3" t="s">
        <v>3</v>
      </c>
      <c r="R115" s="3" t="s">
        <v>3</v>
      </c>
      <c r="S115" s="3" t="s">
        <v>3</v>
      </c>
      <c r="T115" s="3" t="s">
        <v>3</v>
      </c>
      <c r="U115" s="3" t="s">
        <v>3</v>
      </c>
      <c r="V115" s="3" t="s">
        <v>3</v>
      </c>
      <c r="W115" s="3" t="s">
        <v>3</v>
      </c>
      <c r="X115" s="3" t="s">
        <v>3</v>
      </c>
      <c r="Y115" s="3" t="s">
        <v>3</v>
      </c>
      <c r="Z115" s="3" t="s">
        <v>3</v>
      </c>
      <c r="AA115" s="3" t="s">
        <v>3</v>
      </c>
      <c r="AB115" s="3" t="s">
        <v>3</v>
      </c>
      <c r="AC115" s="3" t="s">
        <v>186</v>
      </c>
      <c r="AD115" s="3" t="s">
        <v>186</v>
      </c>
      <c r="AE115" s="3" t="s">
        <v>186</v>
      </c>
      <c r="AF115" s="3" t="s">
        <v>142</v>
      </c>
      <c r="AG115" s="3" t="s">
        <v>142</v>
      </c>
      <c r="AH115" s="3" t="s">
        <v>137</v>
      </c>
    </row>
    <row r="116" spans="1:35" ht="25.5" hidden="1" x14ac:dyDescent="0.2">
      <c r="A116" s="3" t="s">
        <v>495</v>
      </c>
      <c r="B116" s="3" t="s">
        <v>184</v>
      </c>
      <c r="C116" s="3" t="s">
        <v>496</v>
      </c>
      <c r="D116" s="3" t="s">
        <v>95</v>
      </c>
      <c r="E116" s="5" t="s">
        <v>52</v>
      </c>
      <c r="F116" s="27" t="str">
        <f>IFERROR(VLOOKUP(A116,J34H!$A$4:$D$83,4,0),"-")</f>
        <v>ISODisposal</v>
      </c>
      <c r="G116" s="4" t="s">
        <v>8</v>
      </c>
      <c r="H116" s="3" t="s">
        <v>8</v>
      </c>
      <c r="J116" s="3" t="s">
        <v>8</v>
      </c>
      <c r="K116" s="3" t="s">
        <v>8</v>
      </c>
      <c r="L116" s="3" t="s">
        <v>8</v>
      </c>
      <c r="M116" s="3" t="s">
        <v>8</v>
      </c>
      <c r="N116" s="3" t="s">
        <v>8</v>
      </c>
      <c r="O116" s="3" t="s">
        <v>8</v>
      </c>
      <c r="P116" s="3" t="s">
        <v>8</v>
      </c>
      <c r="Q116" s="3" t="s">
        <v>8</v>
      </c>
      <c r="R116" s="3" t="s">
        <v>8</v>
      </c>
      <c r="S116" s="3" t="s">
        <v>8</v>
      </c>
      <c r="T116" s="3" t="s">
        <v>8</v>
      </c>
      <c r="U116" s="3" t="s">
        <v>8</v>
      </c>
      <c r="V116" s="3" t="s">
        <v>8</v>
      </c>
      <c r="W116" s="3" t="s">
        <v>8</v>
      </c>
      <c r="X116" s="3" t="s">
        <v>8</v>
      </c>
      <c r="Y116" s="3" t="s">
        <v>8</v>
      </c>
      <c r="Z116" s="3" t="s">
        <v>8</v>
      </c>
      <c r="AA116" s="3" t="s">
        <v>8</v>
      </c>
      <c r="AB116" s="3" t="s">
        <v>8</v>
      </c>
      <c r="AC116" s="3" t="s">
        <v>186</v>
      </c>
      <c r="AD116" s="3" t="s">
        <v>186</v>
      </c>
      <c r="AE116" s="3" t="s">
        <v>186</v>
      </c>
      <c r="AF116" s="3" t="s">
        <v>142</v>
      </c>
      <c r="AG116" s="3" t="s">
        <v>142</v>
      </c>
      <c r="AH116" s="3" t="s">
        <v>137</v>
      </c>
    </row>
    <row r="117" spans="1:35" hidden="1" x14ac:dyDescent="0.2">
      <c r="A117" s="3" t="s">
        <v>497</v>
      </c>
      <c r="B117" s="3" t="s">
        <v>134</v>
      </c>
      <c r="C117" s="3" t="s">
        <v>498</v>
      </c>
      <c r="F117" s="27" t="str">
        <f>IFERROR(VLOOKUP(A117,J34H!$A$4:$D$83,4,0),"-")</f>
        <v>-</v>
      </c>
      <c r="G117" s="4" t="s">
        <v>3</v>
      </c>
      <c r="H117" s="3" t="s">
        <v>3</v>
      </c>
      <c r="J117" s="3" t="s">
        <v>3</v>
      </c>
      <c r="K117" s="3" t="s">
        <v>3</v>
      </c>
      <c r="L117" s="3" t="s">
        <v>3</v>
      </c>
      <c r="M117" s="3" t="s">
        <v>3</v>
      </c>
      <c r="N117" s="3" t="s">
        <v>3</v>
      </c>
      <c r="O117" s="3" t="s">
        <v>3</v>
      </c>
      <c r="P117" s="3" t="s">
        <v>3</v>
      </c>
      <c r="Q117" s="3" t="s">
        <v>3</v>
      </c>
      <c r="R117" s="3" t="s">
        <v>3</v>
      </c>
      <c r="S117" s="3" t="s">
        <v>3</v>
      </c>
      <c r="T117" s="3" t="s">
        <v>3</v>
      </c>
      <c r="U117" s="3" t="s">
        <v>3</v>
      </c>
      <c r="V117" s="3" t="s">
        <v>3</v>
      </c>
      <c r="W117" s="3" t="s">
        <v>3</v>
      </c>
      <c r="X117" s="3" t="s">
        <v>3</v>
      </c>
      <c r="Y117" s="3" t="s">
        <v>3</v>
      </c>
      <c r="Z117" s="3" t="s">
        <v>3</v>
      </c>
      <c r="AA117" s="3" t="s">
        <v>3</v>
      </c>
      <c r="AB117" s="3" t="s">
        <v>3</v>
      </c>
      <c r="AC117" s="3" t="s">
        <v>136</v>
      </c>
      <c r="AD117" s="3" t="s">
        <v>136</v>
      </c>
      <c r="AE117" s="3" t="s">
        <v>136</v>
      </c>
      <c r="AF117" s="3" t="s">
        <v>136</v>
      </c>
      <c r="AG117" s="3" t="s">
        <v>136</v>
      </c>
      <c r="AH117" s="3" t="s">
        <v>137</v>
      </c>
    </row>
    <row r="118" spans="1:35" hidden="1" x14ac:dyDescent="0.2">
      <c r="A118" s="3" t="s">
        <v>499</v>
      </c>
      <c r="B118" s="3" t="s">
        <v>134</v>
      </c>
      <c r="C118" s="3" t="s">
        <v>500</v>
      </c>
      <c r="F118" s="27" t="str">
        <f>IFERROR(VLOOKUP(A118,J34H!$A$4:$D$83,4,0),"-")</f>
        <v>-</v>
      </c>
      <c r="G118" s="4" t="s">
        <v>3</v>
      </c>
      <c r="H118" s="3" t="s">
        <v>3</v>
      </c>
      <c r="J118" s="3" t="s">
        <v>3</v>
      </c>
      <c r="K118" s="3" t="s">
        <v>3</v>
      </c>
      <c r="L118" s="3" t="s">
        <v>3</v>
      </c>
      <c r="M118" s="3" t="s">
        <v>3</v>
      </c>
      <c r="N118" s="3" t="s">
        <v>3</v>
      </c>
      <c r="O118" s="3" t="s">
        <v>3</v>
      </c>
      <c r="P118" s="3" t="s">
        <v>3</v>
      </c>
      <c r="Q118" s="3" t="s">
        <v>3</v>
      </c>
      <c r="R118" s="3" t="s">
        <v>3</v>
      </c>
      <c r="S118" s="3" t="s">
        <v>3</v>
      </c>
      <c r="T118" s="3" t="s">
        <v>3</v>
      </c>
      <c r="U118" s="3" t="s">
        <v>3</v>
      </c>
      <c r="V118" s="3" t="s">
        <v>3</v>
      </c>
      <c r="W118" s="3" t="s">
        <v>3</v>
      </c>
      <c r="X118" s="3" t="s">
        <v>3</v>
      </c>
      <c r="Y118" s="3" t="s">
        <v>3</v>
      </c>
      <c r="Z118" s="3" t="s">
        <v>3</v>
      </c>
      <c r="AA118" s="3" t="s">
        <v>3</v>
      </c>
      <c r="AB118" s="3" t="s">
        <v>3</v>
      </c>
      <c r="AC118" s="3" t="s">
        <v>136</v>
      </c>
      <c r="AD118" s="3" t="s">
        <v>136</v>
      </c>
      <c r="AE118" s="3" t="s">
        <v>136</v>
      </c>
      <c r="AF118" s="3" t="s">
        <v>136</v>
      </c>
      <c r="AG118" s="3" t="s">
        <v>136</v>
      </c>
      <c r="AH118" s="3" t="s">
        <v>137</v>
      </c>
    </row>
    <row r="119" spans="1:35" ht="63.75" hidden="1" x14ac:dyDescent="0.2">
      <c r="A119" s="3" t="s">
        <v>501</v>
      </c>
      <c r="B119" s="3" t="s">
        <v>184</v>
      </c>
      <c r="C119" s="3" t="s">
        <v>502</v>
      </c>
      <c r="F119" s="27" t="str">
        <f>IFERROR(VLOOKUP(A119,J34H!$A$4:$D$83,4,0),"-")</f>
        <v>-</v>
      </c>
      <c r="G119" s="4" t="s">
        <v>56</v>
      </c>
      <c r="H119" s="3" t="s">
        <v>56</v>
      </c>
      <c r="J119" s="3" t="s">
        <v>56</v>
      </c>
      <c r="K119" s="3" t="s">
        <v>3</v>
      </c>
      <c r="L119" s="3" t="s">
        <v>56</v>
      </c>
      <c r="M119" s="3" t="s">
        <v>56</v>
      </c>
      <c r="N119" s="3" t="s">
        <v>3</v>
      </c>
      <c r="O119" s="3" t="s">
        <v>3</v>
      </c>
      <c r="P119" s="3" t="s">
        <v>3</v>
      </c>
      <c r="Q119" s="3" t="s">
        <v>56</v>
      </c>
      <c r="R119" s="3" t="s">
        <v>56</v>
      </c>
      <c r="S119" s="3" t="s">
        <v>56</v>
      </c>
      <c r="T119" s="3" t="s">
        <v>56</v>
      </c>
      <c r="U119" s="3" t="s">
        <v>3</v>
      </c>
      <c r="V119" s="3" t="s">
        <v>3</v>
      </c>
      <c r="W119" s="3" t="s">
        <v>56</v>
      </c>
      <c r="X119" s="3" t="s">
        <v>56</v>
      </c>
      <c r="Y119" s="3" t="s">
        <v>56</v>
      </c>
      <c r="Z119" s="3" t="s">
        <v>56</v>
      </c>
      <c r="AA119" s="3" t="s">
        <v>56</v>
      </c>
      <c r="AB119" s="3" t="s">
        <v>56</v>
      </c>
      <c r="AC119" s="3" t="s">
        <v>186</v>
      </c>
    </row>
    <row r="120" spans="1:35" hidden="1" x14ac:dyDescent="0.2">
      <c r="F120" s="27" t="str">
        <f>IFERROR(VLOOKUP(A120,J34H!$A$4:$D$83,4,0),"-")</f>
        <v>-</v>
      </c>
    </row>
    <row r="121" spans="1:35" hidden="1" x14ac:dyDescent="0.2">
      <c r="F121" s="27" t="str">
        <f>IFERROR(VLOOKUP(A121,J34H!$A$4:$D$83,4,0),"-")</f>
        <v>-</v>
      </c>
    </row>
    <row r="122" spans="1:35" hidden="1" x14ac:dyDescent="0.2">
      <c r="F122" s="27" t="str">
        <f>IFERROR(VLOOKUP(A122,J34H!$A$4:$D$83,4,0),"-")</f>
        <v>-</v>
      </c>
    </row>
    <row r="123" spans="1:35" ht="165.75" hidden="1" x14ac:dyDescent="0.2">
      <c r="F123" s="27" t="str">
        <f>IFERROR(VLOOKUP(A123,J34H!$A$4:$D$83,4,0),"-")</f>
        <v>-</v>
      </c>
      <c r="M123" s="3" t="s">
        <v>56</v>
      </c>
      <c r="N123" s="3" t="s">
        <v>3</v>
      </c>
      <c r="O123" s="3" t="s">
        <v>56</v>
      </c>
      <c r="P123" s="3" t="s">
        <v>56</v>
      </c>
      <c r="Q123" s="3" t="s">
        <v>3</v>
      </c>
      <c r="R123" s="3" t="s">
        <v>3</v>
      </c>
      <c r="S123" s="3" t="s">
        <v>3</v>
      </c>
      <c r="T123" s="3" t="s">
        <v>3</v>
      </c>
      <c r="U123" s="3" t="s">
        <v>56</v>
      </c>
      <c r="V123" s="3" t="s">
        <v>56</v>
      </c>
      <c r="W123" s="3" t="s">
        <v>3</v>
      </c>
      <c r="X123" s="3" t="s">
        <v>3</v>
      </c>
      <c r="Y123" s="3" t="s">
        <v>3</v>
      </c>
      <c r="Z123" s="3" t="s">
        <v>56</v>
      </c>
      <c r="AA123" s="3" t="s">
        <v>56</v>
      </c>
      <c r="AB123" s="3" t="s">
        <v>503</v>
      </c>
      <c r="AC123" s="3" t="s">
        <v>186</v>
      </c>
      <c r="AD123" s="3" t="s">
        <v>186</v>
      </c>
      <c r="AE123" s="3" t="s">
        <v>186</v>
      </c>
      <c r="AF123" s="3" t="s">
        <v>142</v>
      </c>
      <c r="AG123" s="3" t="s">
        <v>142</v>
      </c>
      <c r="AH123" s="3" t="s">
        <v>137</v>
      </c>
      <c r="AI123" s="3" t="s">
        <v>222</v>
      </c>
    </row>
    <row r="124" spans="1:35" hidden="1" x14ac:dyDescent="0.2">
      <c r="A124" s="3" t="s">
        <v>504</v>
      </c>
      <c r="B124" s="3" t="s">
        <v>134</v>
      </c>
      <c r="C124" s="3" t="s">
        <v>505</v>
      </c>
      <c r="F124" s="27" t="str">
        <f>IFERROR(VLOOKUP(A124,J34H!$A$4:$D$83,4,0),"-")</f>
        <v>-</v>
      </c>
      <c r="G124" s="4" t="s">
        <v>3</v>
      </c>
      <c r="H124" s="3" t="s">
        <v>3</v>
      </c>
      <c r="J124" s="3" t="s">
        <v>3</v>
      </c>
      <c r="K124" s="3" t="s">
        <v>3</v>
      </c>
      <c r="L124" s="3" t="s">
        <v>3</v>
      </c>
      <c r="M124" s="3" t="s">
        <v>3</v>
      </c>
      <c r="N124" s="3" t="s">
        <v>3</v>
      </c>
      <c r="O124" s="3" t="s">
        <v>3</v>
      </c>
      <c r="P124" s="3" t="s">
        <v>3</v>
      </c>
      <c r="Q124" s="3" t="s">
        <v>3</v>
      </c>
      <c r="R124" s="3" t="s">
        <v>3</v>
      </c>
      <c r="S124" s="3" t="s">
        <v>3</v>
      </c>
      <c r="T124" s="3" t="s">
        <v>3</v>
      </c>
      <c r="U124" s="3" t="s">
        <v>3</v>
      </c>
      <c r="V124" s="3" t="s">
        <v>3</v>
      </c>
      <c r="W124" s="3" t="s">
        <v>3</v>
      </c>
      <c r="X124" s="3" t="s">
        <v>3</v>
      </c>
      <c r="Y124" s="3" t="s">
        <v>3</v>
      </c>
      <c r="Z124" s="3" t="s">
        <v>3</v>
      </c>
      <c r="AA124" s="3" t="s">
        <v>3</v>
      </c>
      <c r="AB124" s="3" t="s">
        <v>3</v>
      </c>
      <c r="AC124" s="3" t="s">
        <v>136</v>
      </c>
      <c r="AD124" s="3" t="s">
        <v>136</v>
      </c>
      <c r="AE124" s="3" t="s">
        <v>136</v>
      </c>
      <c r="AF124" s="3" t="s">
        <v>136</v>
      </c>
      <c r="AG124" s="3" t="s">
        <v>136</v>
      </c>
      <c r="AH124" s="3" t="s">
        <v>137</v>
      </c>
    </row>
    <row r="125" spans="1:35" hidden="1" x14ac:dyDescent="0.2">
      <c r="A125" s="3" t="s">
        <v>506</v>
      </c>
      <c r="B125" s="3" t="s">
        <v>134</v>
      </c>
      <c r="C125" s="3" t="s">
        <v>507</v>
      </c>
      <c r="F125" s="27" t="str">
        <f>IFERROR(VLOOKUP(A125,J34H!$A$4:$D$83,4,0),"-")</f>
        <v>-</v>
      </c>
      <c r="G125" s="4" t="s">
        <v>3</v>
      </c>
      <c r="H125" s="3" t="s">
        <v>3</v>
      </c>
      <c r="J125" s="3" t="s">
        <v>3</v>
      </c>
      <c r="K125" s="3" t="s">
        <v>3</v>
      </c>
      <c r="L125" s="3" t="s">
        <v>3</v>
      </c>
      <c r="M125" s="3" t="s">
        <v>3</v>
      </c>
      <c r="N125" s="3" t="s">
        <v>3</v>
      </c>
      <c r="O125" s="3" t="s">
        <v>3</v>
      </c>
      <c r="P125" s="3" t="s">
        <v>3</v>
      </c>
      <c r="Q125" s="3" t="s">
        <v>3</v>
      </c>
      <c r="R125" s="3" t="s">
        <v>3</v>
      </c>
      <c r="S125" s="3" t="s">
        <v>3</v>
      </c>
      <c r="T125" s="3" t="s">
        <v>3</v>
      </c>
      <c r="U125" s="3" t="s">
        <v>3</v>
      </c>
      <c r="V125" s="3" t="s">
        <v>3</v>
      </c>
      <c r="W125" s="3" t="s">
        <v>3</v>
      </c>
      <c r="X125" s="3" t="s">
        <v>3</v>
      </c>
      <c r="Y125" s="3" t="s">
        <v>3</v>
      </c>
      <c r="Z125" s="3" t="s">
        <v>3</v>
      </c>
      <c r="AA125" s="3" t="s">
        <v>3</v>
      </c>
      <c r="AB125" s="3" t="s">
        <v>3</v>
      </c>
      <c r="AC125" s="3" t="s">
        <v>136</v>
      </c>
      <c r="AD125" s="3" t="s">
        <v>136</v>
      </c>
      <c r="AE125" s="3" t="s">
        <v>136</v>
      </c>
      <c r="AF125" s="3" t="s">
        <v>136</v>
      </c>
      <c r="AG125" s="3" t="s">
        <v>136</v>
      </c>
      <c r="AH125" s="3" t="s">
        <v>137</v>
      </c>
    </row>
    <row r="126" spans="1:35" ht="25.5" hidden="1" x14ac:dyDescent="0.2">
      <c r="A126" s="3" t="s">
        <v>508</v>
      </c>
      <c r="B126" s="3" t="s">
        <v>184</v>
      </c>
      <c r="C126" s="3" t="s">
        <v>509</v>
      </c>
      <c r="D126" s="3" t="s">
        <v>510</v>
      </c>
      <c r="E126" s="3" t="s">
        <v>96</v>
      </c>
      <c r="F126" s="27" t="str">
        <f>IFERROR(VLOOKUP(A126,J34H!$A$4:$D$83,4,0),"-")</f>
        <v>-</v>
      </c>
      <c r="G126" s="4" t="s">
        <v>3</v>
      </c>
      <c r="H126" s="3" t="s">
        <v>3</v>
      </c>
      <c r="J126" s="3" t="s">
        <v>3</v>
      </c>
      <c r="K126" s="3" t="s">
        <v>3</v>
      </c>
      <c r="L126" s="3" t="s">
        <v>3</v>
      </c>
      <c r="M126" s="3" t="s">
        <v>3</v>
      </c>
      <c r="N126" s="3" t="s">
        <v>3</v>
      </c>
      <c r="O126" s="3" t="s">
        <v>3</v>
      </c>
      <c r="P126" s="3" t="s">
        <v>3</v>
      </c>
      <c r="Q126" s="3" t="s">
        <v>3</v>
      </c>
      <c r="R126" s="3" t="s">
        <v>3</v>
      </c>
      <c r="S126" s="3" t="s">
        <v>3</v>
      </c>
      <c r="T126" s="3" t="s">
        <v>3</v>
      </c>
      <c r="U126" s="3" t="s">
        <v>3</v>
      </c>
      <c r="V126" s="3" t="s">
        <v>3</v>
      </c>
      <c r="W126" s="3" t="s">
        <v>3</v>
      </c>
      <c r="X126" s="3" t="s">
        <v>3</v>
      </c>
      <c r="Y126" s="3" t="s">
        <v>3</v>
      </c>
      <c r="Z126" s="3" t="s">
        <v>3</v>
      </c>
      <c r="AA126" s="3" t="s">
        <v>3</v>
      </c>
      <c r="AB126" s="3" t="s">
        <v>3</v>
      </c>
      <c r="AC126" s="3" t="s">
        <v>137</v>
      </c>
      <c r="AD126" s="3" t="s">
        <v>137</v>
      </c>
      <c r="AE126" s="3" t="s">
        <v>137</v>
      </c>
      <c r="AF126" s="3" t="s">
        <v>137</v>
      </c>
      <c r="AG126" s="3" t="s">
        <v>137</v>
      </c>
      <c r="AH126" s="3" t="s">
        <v>137</v>
      </c>
    </row>
    <row r="127" spans="1:35" ht="25.5" hidden="1" x14ac:dyDescent="0.2">
      <c r="A127" s="3" t="s">
        <v>511</v>
      </c>
      <c r="B127" s="3" t="s">
        <v>184</v>
      </c>
      <c r="C127" s="3" t="s">
        <v>512</v>
      </c>
      <c r="D127" s="3" t="s">
        <v>513</v>
      </c>
      <c r="E127" s="5" t="s">
        <v>53</v>
      </c>
      <c r="F127" s="27" t="str">
        <f>IFERROR(VLOOKUP(A127,J34H!$A$4:$D$83,4,0),"-")</f>
        <v>VehDynamicSensor</v>
      </c>
      <c r="G127" s="4" t="s">
        <v>56</v>
      </c>
      <c r="H127" s="3" t="s">
        <v>56</v>
      </c>
      <c r="J127" s="3" t="s">
        <v>56</v>
      </c>
      <c r="K127" s="3" t="s">
        <v>56</v>
      </c>
      <c r="L127" s="3" t="s">
        <v>56</v>
      </c>
      <c r="M127" s="3" t="s">
        <v>56</v>
      </c>
      <c r="N127" s="3" t="s">
        <v>56</v>
      </c>
      <c r="O127" s="3" t="s">
        <v>56</v>
      </c>
      <c r="P127" s="3" t="s">
        <v>56</v>
      </c>
      <c r="Q127" s="3" t="s">
        <v>56</v>
      </c>
      <c r="R127" s="3" t="s">
        <v>56</v>
      </c>
      <c r="S127" s="3" t="s">
        <v>56</v>
      </c>
      <c r="T127" s="3" t="s">
        <v>56</v>
      </c>
      <c r="U127" s="3" t="s">
        <v>56</v>
      </c>
      <c r="V127" s="3" t="s">
        <v>56</v>
      </c>
      <c r="W127" s="3" t="s">
        <v>56</v>
      </c>
      <c r="X127" s="3" t="s">
        <v>56</v>
      </c>
      <c r="Y127" s="3" t="s">
        <v>56</v>
      </c>
      <c r="Z127" s="3" t="s">
        <v>56</v>
      </c>
      <c r="AA127" s="3" t="s">
        <v>56</v>
      </c>
      <c r="AB127" s="3" t="s">
        <v>56</v>
      </c>
      <c r="AC127" s="3" t="s">
        <v>186</v>
      </c>
      <c r="AD127" s="3" t="s">
        <v>186</v>
      </c>
      <c r="AE127" s="3" t="s">
        <v>186</v>
      </c>
      <c r="AF127" s="3" t="s">
        <v>142</v>
      </c>
      <c r="AG127" s="3" t="s">
        <v>142</v>
      </c>
      <c r="AH127" s="3" t="s">
        <v>137</v>
      </c>
    </row>
    <row r="128" spans="1:35" ht="51" hidden="1" x14ac:dyDescent="0.2">
      <c r="A128" s="3" t="s">
        <v>514</v>
      </c>
      <c r="B128" s="3" t="s">
        <v>184</v>
      </c>
      <c r="C128" s="3" t="s">
        <v>515</v>
      </c>
      <c r="D128" s="3" t="s">
        <v>513</v>
      </c>
      <c r="E128" s="5" t="s">
        <v>45</v>
      </c>
      <c r="F128" s="27" t="str">
        <f>IFERROR(VLOOKUP(A128,J34H!$A$4:$D$83,4,0),"-")</f>
        <v>COMess340and33E</v>
      </c>
      <c r="G128" s="4" t="s">
        <v>56</v>
      </c>
      <c r="H128" s="3" t="s">
        <v>56</v>
      </c>
      <c r="J128" s="3" t="s">
        <v>56</v>
      </c>
      <c r="K128" s="3" t="s">
        <v>56</v>
      </c>
      <c r="L128" s="3" t="s">
        <v>56</v>
      </c>
      <c r="M128" s="3" t="s">
        <v>56</v>
      </c>
      <c r="N128" s="3" t="s">
        <v>56</v>
      </c>
      <c r="O128" s="3" t="s">
        <v>56</v>
      </c>
      <c r="P128" s="3" t="s">
        <v>56</v>
      </c>
      <c r="Q128" s="3" t="s">
        <v>56</v>
      </c>
      <c r="R128" s="3" t="s">
        <v>56</v>
      </c>
      <c r="S128" s="3" t="s">
        <v>56</v>
      </c>
      <c r="T128" s="3" t="s">
        <v>56</v>
      </c>
      <c r="U128" s="3" t="s">
        <v>56</v>
      </c>
      <c r="V128" s="3" t="s">
        <v>56</v>
      </c>
      <c r="W128" s="3" t="s">
        <v>56</v>
      </c>
      <c r="X128" s="3" t="s">
        <v>56</v>
      </c>
      <c r="Y128" s="3" t="s">
        <v>56</v>
      </c>
      <c r="Z128" s="3" t="s">
        <v>56</v>
      </c>
      <c r="AA128" s="3" t="s">
        <v>56</v>
      </c>
      <c r="AB128" s="3" t="s">
        <v>56</v>
      </c>
      <c r="AC128" s="3" t="s">
        <v>141</v>
      </c>
      <c r="AD128" s="3" t="s">
        <v>186</v>
      </c>
      <c r="AE128" s="3" t="s">
        <v>141</v>
      </c>
      <c r="AF128" s="3" t="s">
        <v>142</v>
      </c>
      <c r="AG128" s="3" t="s">
        <v>142</v>
      </c>
      <c r="AH128" s="3" t="s">
        <v>137</v>
      </c>
    </row>
    <row r="129" spans="1:35" ht="242.25" hidden="1" x14ac:dyDescent="0.2">
      <c r="A129" s="3" t="s">
        <v>516</v>
      </c>
      <c r="B129" s="3" t="s">
        <v>184</v>
      </c>
      <c r="C129" s="3" t="s">
        <v>517</v>
      </c>
      <c r="E129" s="3" t="s">
        <v>36</v>
      </c>
      <c r="F129" s="27" t="str">
        <f>IFERROR(VLOOKUP(A129,J34H!$A$4:$D$83,4,0),"-")</f>
        <v>ActiveSafety</v>
      </c>
      <c r="G129" s="4" t="s">
        <v>3</v>
      </c>
      <c r="H129" s="3" t="s">
        <v>3</v>
      </c>
      <c r="J129" s="3" t="s">
        <v>3</v>
      </c>
      <c r="K129" s="3" t="s">
        <v>3</v>
      </c>
      <c r="L129" s="3" t="s">
        <v>3</v>
      </c>
      <c r="M129" s="3" t="s">
        <v>3</v>
      </c>
      <c r="N129" s="3" t="s">
        <v>3</v>
      </c>
      <c r="O129" s="3" t="s">
        <v>3</v>
      </c>
      <c r="P129" s="3" t="s">
        <v>3</v>
      </c>
      <c r="Q129" s="3" t="s">
        <v>3</v>
      </c>
      <c r="R129" s="3" t="s">
        <v>56</v>
      </c>
      <c r="S129" s="3" t="s">
        <v>56</v>
      </c>
      <c r="T129" s="3" t="s">
        <v>3</v>
      </c>
      <c r="U129" s="3" t="s">
        <v>3</v>
      </c>
      <c r="V129" s="3" t="s">
        <v>3</v>
      </c>
      <c r="W129" s="3" t="s">
        <v>3</v>
      </c>
      <c r="X129" s="3" t="s">
        <v>3</v>
      </c>
      <c r="Y129" s="3" t="s">
        <v>3</v>
      </c>
      <c r="Z129" s="3" t="s">
        <v>3</v>
      </c>
      <c r="AA129" s="3" t="s">
        <v>3</v>
      </c>
      <c r="AB129" s="3" t="s">
        <v>3</v>
      </c>
      <c r="AC129" s="3" t="s">
        <v>141</v>
      </c>
      <c r="AD129" s="3" t="s">
        <v>141</v>
      </c>
      <c r="AE129" s="3" t="s">
        <v>141</v>
      </c>
      <c r="AF129" s="3" t="s">
        <v>142</v>
      </c>
      <c r="AG129" s="3" t="s">
        <v>142</v>
      </c>
      <c r="AH129" s="3" t="s">
        <v>137</v>
      </c>
      <c r="AI129" s="3" t="s">
        <v>518</v>
      </c>
    </row>
    <row r="130" spans="1:35" ht="204" hidden="1" x14ac:dyDescent="0.2">
      <c r="A130" s="3" t="s">
        <v>519</v>
      </c>
      <c r="B130" s="3" t="s">
        <v>184</v>
      </c>
      <c r="C130" s="3" t="s">
        <v>520</v>
      </c>
      <c r="F130" s="27" t="str">
        <f>IFERROR(VLOOKUP(A130,J34H!$A$4:$D$83,4,0),"-")</f>
        <v>-</v>
      </c>
      <c r="G130" s="4" t="s">
        <v>56</v>
      </c>
      <c r="H130" s="3" t="s">
        <v>56</v>
      </c>
      <c r="J130" s="3" t="s">
        <v>3</v>
      </c>
      <c r="K130" s="3" t="s">
        <v>3</v>
      </c>
      <c r="L130" s="3" t="s">
        <v>56</v>
      </c>
      <c r="M130" s="3" t="s">
        <v>56</v>
      </c>
      <c r="N130" s="3" t="s">
        <v>3</v>
      </c>
      <c r="O130" s="3" t="s">
        <v>56</v>
      </c>
      <c r="P130" s="3" t="s">
        <v>56</v>
      </c>
      <c r="Q130" s="3" t="s">
        <v>56</v>
      </c>
      <c r="R130" s="3" t="s">
        <v>3</v>
      </c>
      <c r="S130" s="3" t="s">
        <v>3</v>
      </c>
      <c r="T130" s="3" t="s">
        <v>56</v>
      </c>
      <c r="U130" s="3" t="s">
        <v>56</v>
      </c>
      <c r="V130" s="3" t="s">
        <v>56</v>
      </c>
      <c r="W130" s="3" t="s">
        <v>3</v>
      </c>
      <c r="X130" s="3" t="s">
        <v>3</v>
      </c>
      <c r="Y130" s="3" t="s">
        <v>56</v>
      </c>
      <c r="Z130" s="3" t="s">
        <v>56</v>
      </c>
      <c r="AA130" s="3" t="s">
        <v>56</v>
      </c>
      <c r="AB130" s="3" t="s">
        <v>3</v>
      </c>
      <c r="AC130" s="3" t="s">
        <v>142</v>
      </c>
      <c r="AD130" s="3" t="s">
        <v>186</v>
      </c>
      <c r="AE130" s="3" t="s">
        <v>142</v>
      </c>
      <c r="AF130" s="3" t="s">
        <v>142</v>
      </c>
      <c r="AG130" s="3" t="s">
        <v>142</v>
      </c>
      <c r="AH130" s="3" t="s">
        <v>137</v>
      </c>
      <c r="AI130" s="3" t="s">
        <v>521</v>
      </c>
    </row>
    <row r="131" spans="1:35" ht="178.5" hidden="1" x14ac:dyDescent="0.2">
      <c r="A131" s="3" t="s">
        <v>522</v>
      </c>
      <c r="B131" s="3" t="s">
        <v>184</v>
      </c>
      <c r="C131" s="3" t="s">
        <v>523</v>
      </c>
      <c r="E131" s="5" t="s">
        <v>89</v>
      </c>
      <c r="F131" s="27" t="str">
        <f>IFERROR(VLOOKUP(A131,J34H!$A$4:$D$83,4,0),"-")</f>
        <v>StaticRollover</v>
      </c>
      <c r="G131" s="4" t="s">
        <v>3</v>
      </c>
      <c r="H131" s="3" t="s">
        <v>3</v>
      </c>
      <c r="J131" s="3" t="s">
        <v>3</v>
      </c>
      <c r="K131" s="3" t="s">
        <v>3</v>
      </c>
      <c r="L131" s="3" t="s">
        <v>3</v>
      </c>
      <c r="M131" s="3" t="s">
        <v>3</v>
      </c>
      <c r="N131" s="3" t="s">
        <v>3</v>
      </c>
      <c r="O131" s="3" t="s">
        <v>3</v>
      </c>
      <c r="P131" s="3" t="s">
        <v>3</v>
      </c>
      <c r="Q131" s="3" t="s">
        <v>3</v>
      </c>
      <c r="R131" s="3" t="s">
        <v>3</v>
      </c>
      <c r="S131" s="3" t="s">
        <v>3</v>
      </c>
      <c r="T131" s="3" t="s">
        <v>56</v>
      </c>
      <c r="U131" s="3" t="s">
        <v>3</v>
      </c>
      <c r="V131" s="3" t="s">
        <v>3</v>
      </c>
      <c r="W131" s="3" t="s">
        <v>3</v>
      </c>
      <c r="X131" s="3" t="s">
        <v>3</v>
      </c>
      <c r="Y131" s="3" t="s">
        <v>56</v>
      </c>
      <c r="Z131" s="3" t="s">
        <v>3</v>
      </c>
      <c r="AA131" s="3" t="s">
        <v>3</v>
      </c>
      <c r="AB131" s="3" t="s">
        <v>3</v>
      </c>
      <c r="AC131" s="3" t="s">
        <v>186</v>
      </c>
      <c r="AD131" s="3" t="s">
        <v>186</v>
      </c>
      <c r="AE131" s="3" t="s">
        <v>186</v>
      </c>
      <c r="AF131" s="3" t="s">
        <v>142</v>
      </c>
      <c r="AG131" s="3" t="s">
        <v>142</v>
      </c>
      <c r="AH131" s="3" t="s">
        <v>137</v>
      </c>
      <c r="AI131" s="3" t="s">
        <v>524</v>
      </c>
    </row>
    <row r="132" spans="1:35" ht="25.5" hidden="1" x14ac:dyDescent="0.2">
      <c r="A132" s="3" t="s">
        <v>525</v>
      </c>
      <c r="B132" s="3" t="s">
        <v>184</v>
      </c>
      <c r="C132" s="3" t="s">
        <v>526</v>
      </c>
      <c r="F132" s="27" t="str">
        <f>IFERROR(VLOOKUP(A132,J34H!$A$4:$D$83,4,0),"-")</f>
        <v>-</v>
      </c>
      <c r="G132" s="4" t="s">
        <v>56</v>
      </c>
      <c r="H132" s="3" t="s">
        <v>56</v>
      </c>
      <c r="J132" s="3" t="s">
        <v>56</v>
      </c>
      <c r="K132" s="3" t="s">
        <v>56</v>
      </c>
      <c r="L132" s="3" t="s">
        <v>56</v>
      </c>
      <c r="M132" s="3" t="s">
        <v>56</v>
      </c>
      <c r="N132" s="3" t="s">
        <v>56</v>
      </c>
      <c r="O132" s="3" t="s">
        <v>56</v>
      </c>
      <c r="P132" s="3" t="s">
        <v>56</v>
      </c>
      <c r="Q132" s="3" t="s">
        <v>56</v>
      </c>
      <c r="R132" s="3" t="s">
        <v>56</v>
      </c>
      <c r="S132" s="3" t="s">
        <v>56</v>
      </c>
      <c r="T132" s="3" t="s">
        <v>56</v>
      </c>
      <c r="U132" s="3" t="s">
        <v>56</v>
      </c>
      <c r="V132" s="3" t="s">
        <v>56</v>
      </c>
      <c r="W132" s="3" t="s">
        <v>56</v>
      </c>
      <c r="X132" s="3" t="s">
        <v>56</v>
      </c>
      <c r="Y132" s="3" t="s">
        <v>56</v>
      </c>
      <c r="Z132" s="3" t="s">
        <v>56</v>
      </c>
      <c r="AA132" s="3" t="s">
        <v>56</v>
      </c>
      <c r="AB132" s="3" t="s">
        <v>56</v>
      </c>
      <c r="AC132" s="3" t="s">
        <v>141</v>
      </c>
      <c r="AD132" s="3" t="s">
        <v>141</v>
      </c>
      <c r="AE132" s="3" t="s">
        <v>141</v>
      </c>
      <c r="AF132" s="3" t="s">
        <v>142</v>
      </c>
      <c r="AG132" s="3" t="s">
        <v>142</v>
      </c>
      <c r="AH132" s="3" t="s">
        <v>137</v>
      </c>
    </row>
    <row r="133" spans="1:35" hidden="1" x14ac:dyDescent="0.2">
      <c r="A133" s="3" t="s">
        <v>527</v>
      </c>
      <c r="B133" s="3" t="s">
        <v>134</v>
      </c>
      <c r="C133" s="3" t="s">
        <v>528</v>
      </c>
      <c r="F133" s="27" t="str">
        <f>IFERROR(VLOOKUP(A133,J34H!$A$4:$D$83,4,0),"-")</f>
        <v>-</v>
      </c>
      <c r="G133" s="4" t="s">
        <v>3</v>
      </c>
      <c r="H133" s="3" t="s">
        <v>3</v>
      </c>
      <c r="J133" s="3" t="s">
        <v>3</v>
      </c>
      <c r="K133" s="3" t="s">
        <v>3</v>
      </c>
      <c r="L133" s="3" t="s">
        <v>3</v>
      </c>
      <c r="M133" s="3" t="s">
        <v>3</v>
      </c>
      <c r="N133" s="3" t="s">
        <v>3</v>
      </c>
      <c r="O133" s="3" t="s">
        <v>3</v>
      </c>
      <c r="P133" s="3" t="s">
        <v>3</v>
      </c>
      <c r="Q133" s="3" t="s">
        <v>3</v>
      </c>
      <c r="R133" s="3" t="s">
        <v>3</v>
      </c>
      <c r="S133" s="3" t="s">
        <v>3</v>
      </c>
      <c r="T133" s="3" t="s">
        <v>3</v>
      </c>
      <c r="U133" s="3" t="s">
        <v>3</v>
      </c>
      <c r="V133" s="3" t="s">
        <v>3</v>
      </c>
      <c r="W133" s="3" t="s">
        <v>3</v>
      </c>
      <c r="X133" s="3" t="s">
        <v>3</v>
      </c>
      <c r="Y133" s="3" t="s">
        <v>3</v>
      </c>
      <c r="Z133" s="3" t="s">
        <v>3</v>
      </c>
      <c r="AA133" s="3" t="s">
        <v>3</v>
      </c>
      <c r="AB133" s="3" t="s">
        <v>3</v>
      </c>
      <c r="AC133" s="3" t="s">
        <v>136</v>
      </c>
      <c r="AD133" s="3" t="s">
        <v>136</v>
      </c>
      <c r="AE133" s="3" t="s">
        <v>136</v>
      </c>
      <c r="AF133" s="3" t="s">
        <v>136</v>
      </c>
      <c r="AG133" s="3" t="s">
        <v>136</v>
      </c>
      <c r="AH133" s="3" t="s">
        <v>137</v>
      </c>
    </row>
    <row r="134" spans="1:35" ht="25.5" hidden="1" x14ac:dyDescent="0.2">
      <c r="A134" s="3" t="s">
        <v>529</v>
      </c>
      <c r="B134" s="3" t="s">
        <v>184</v>
      </c>
      <c r="C134" s="3" t="s">
        <v>530</v>
      </c>
      <c r="D134" s="3" t="s">
        <v>97</v>
      </c>
      <c r="E134" s="3" t="s">
        <v>97</v>
      </c>
      <c r="F134" s="27" t="str">
        <f>IFERROR(VLOOKUP(A134,J34H!$A$4:$D$83,4,0),"-")</f>
        <v>-</v>
      </c>
      <c r="G134" s="4" t="s">
        <v>56</v>
      </c>
      <c r="H134" s="3" t="s">
        <v>56</v>
      </c>
      <c r="J134" s="3" t="s">
        <v>56</v>
      </c>
      <c r="K134" s="3" t="s">
        <v>56</v>
      </c>
      <c r="L134" s="3" t="s">
        <v>3</v>
      </c>
      <c r="M134" s="3" t="s">
        <v>56</v>
      </c>
      <c r="N134" s="3" t="s">
        <v>3</v>
      </c>
      <c r="O134" s="3" t="s">
        <v>3</v>
      </c>
      <c r="P134" s="3" t="s">
        <v>56</v>
      </c>
      <c r="Q134" s="3" t="s">
        <v>56</v>
      </c>
      <c r="R134" s="3" t="s">
        <v>3</v>
      </c>
      <c r="S134" s="3" t="s">
        <v>56</v>
      </c>
      <c r="T134" s="3" t="s">
        <v>56</v>
      </c>
      <c r="U134" s="3" t="s">
        <v>3</v>
      </c>
      <c r="V134" s="3" t="s">
        <v>56</v>
      </c>
      <c r="W134" s="3" t="s">
        <v>3</v>
      </c>
      <c r="X134" s="3" t="s">
        <v>56</v>
      </c>
      <c r="Y134" s="3" t="s">
        <v>56</v>
      </c>
      <c r="Z134" s="3" t="s">
        <v>3</v>
      </c>
      <c r="AA134" s="3" t="s">
        <v>56</v>
      </c>
      <c r="AB134" s="3" t="s">
        <v>3</v>
      </c>
      <c r="AC134" s="3" t="s">
        <v>141</v>
      </c>
      <c r="AD134" s="3" t="s">
        <v>186</v>
      </c>
      <c r="AE134" s="3" t="s">
        <v>141</v>
      </c>
      <c r="AF134" s="3" t="s">
        <v>142</v>
      </c>
      <c r="AG134" s="3" t="s">
        <v>142</v>
      </c>
      <c r="AH134" s="3" t="s">
        <v>137</v>
      </c>
    </row>
    <row r="135" spans="1:35" ht="25.5" hidden="1" x14ac:dyDescent="0.2">
      <c r="A135" s="3" t="s">
        <v>531</v>
      </c>
      <c r="B135" s="3" t="s">
        <v>184</v>
      </c>
      <c r="C135" s="3" t="s">
        <v>532</v>
      </c>
      <c r="D135" s="3" t="s">
        <v>98</v>
      </c>
      <c r="E135" s="5" t="s">
        <v>4</v>
      </c>
      <c r="F135" s="27" t="str">
        <f>IFERROR(VLOOKUP(A135,J34H!$A$4:$D$83,4,0),"-")</f>
        <v>IsRightHandDriver</v>
      </c>
      <c r="G135" s="4" t="s">
        <v>3</v>
      </c>
      <c r="H135" s="3" t="s">
        <v>3</v>
      </c>
      <c r="J135" s="3" t="s">
        <v>3</v>
      </c>
      <c r="K135" s="3" t="s">
        <v>3</v>
      </c>
      <c r="L135" s="3" t="s">
        <v>56</v>
      </c>
      <c r="M135" s="3" t="s">
        <v>3</v>
      </c>
      <c r="N135" s="3" t="s">
        <v>56</v>
      </c>
      <c r="O135" s="3" t="s">
        <v>56</v>
      </c>
      <c r="P135" s="3" t="s">
        <v>3</v>
      </c>
      <c r="Q135" s="3" t="s">
        <v>3</v>
      </c>
      <c r="R135" s="3" t="s">
        <v>56</v>
      </c>
      <c r="S135" s="3" t="s">
        <v>3</v>
      </c>
      <c r="T135" s="3" t="s">
        <v>3</v>
      </c>
      <c r="U135" s="3" t="s">
        <v>56</v>
      </c>
      <c r="V135" s="3" t="s">
        <v>3</v>
      </c>
      <c r="W135" s="3" t="s">
        <v>56</v>
      </c>
      <c r="X135" s="3" t="s">
        <v>3</v>
      </c>
      <c r="Y135" s="3" t="s">
        <v>3</v>
      </c>
      <c r="Z135" s="3" t="s">
        <v>56</v>
      </c>
      <c r="AA135" s="3" t="s">
        <v>3</v>
      </c>
      <c r="AB135" s="3" t="s">
        <v>56</v>
      </c>
      <c r="AC135" s="3" t="s">
        <v>141</v>
      </c>
      <c r="AD135" s="3" t="s">
        <v>186</v>
      </c>
      <c r="AE135" s="3" t="s">
        <v>141</v>
      </c>
      <c r="AF135" s="3" t="s">
        <v>142</v>
      </c>
      <c r="AG135" s="3" t="s">
        <v>142</v>
      </c>
      <c r="AH135" s="3" t="s">
        <v>137</v>
      </c>
    </row>
    <row r="136" spans="1:35" hidden="1" x14ac:dyDescent="0.2">
      <c r="A136" s="3" t="s">
        <v>533</v>
      </c>
      <c r="B136" s="3" t="s">
        <v>134</v>
      </c>
      <c r="C136" s="3" t="s">
        <v>534</v>
      </c>
      <c r="F136" s="27" t="str">
        <f>IFERROR(VLOOKUP(A136,J34H!$A$4:$D$83,4,0),"-")</f>
        <v>-</v>
      </c>
      <c r="G136" s="4" t="s">
        <v>3</v>
      </c>
      <c r="H136" s="3" t="s">
        <v>3</v>
      </c>
      <c r="J136" s="3" t="s">
        <v>3</v>
      </c>
      <c r="K136" s="3" t="s">
        <v>3</v>
      </c>
      <c r="L136" s="3" t="s">
        <v>3</v>
      </c>
      <c r="M136" s="3" t="s">
        <v>3</v>
      </c>
      <c r="N136" s="3" t="s">
        <v>3</v>
      </c>
      <c r="O136" s="3" t="s">
        <v>3</v>
      </c>
      <c r="P136" s="3" t="s">
        <v>3</v>
      </c>
      <c r="Q136" s="3" t="s">
        <v>3</v>
      </c>
      <c r="R136" s="3" t="s">
        <v>3</v>
      </c>
      <c r="S136" s="3" t="s">
        <v>3</v>
      </c>
      <c r="T136" s="3" t="s">
        <v>3</v>
      </c>
      <c r="U136" s="3" t="s">
        <v>3</v>
      </c>
      <c r="V136" s="3" t="s">
        <v>3</v>
      </c>
      <c r="W136" s="3" t="s">
        <v>3</v>
      </c>
      <c r="X136" s="3" t="s">
        <v>3</v>
      </c>
      <c r="Y136" s="3" t="s">
        <v>3</v>
      </c>
      <c r="Z136" s="3" t="s">
        <v>3</v>
      </c>
      <c r="AA136" s="3" t="s">
        <v>3</v>
      </c>
      <c r="AB136" s="3" t="s">
        <v>3</v>
      </c>
      <c r="AC136" s="3" t="s">
        <v>136</v>
      </c>
      <c r="AD136" s="3" t="s">
        <v>136</v>
      </c>
      <c r="AE136" s="3" t="s">
        <v>136</v>
      </c>
      <c r="AF136" s="3" t="s">
        <v>136</v>
      </c>
      <c r="AG136" s="3" t="s">
        <v>136</v>
      </c>
      <c r="AH136" s="3" t="s">
        <v>137</v>
      </c>
    </row>
    <row r="137" spans="1:35" ht="153" hidden="1" x14ac:dyDescent="0.2">
      <c r="A137" s="3" t="s">
        <v>535</v>
      </c>
      <c r="B137" s="3" t="s">
        <v>184</v>
      </c>
      <c r="C137" s="3" t="s">
        <v>536</v>
      </c>
      <c r="D137" s="3" t="s">
        <v>3</v>
      </c>
      <c r="E137" s="5" t="s">
        <v>78</v>
      </c>
      <c r="F137" s="27" t="str">
        <f>IFERROR(VLOOKUP(A137,J34H!$A$4:$D$83,4,0),"-")</f>
        <v>-</v>
      </c>
      <c r="G137" s="4" t="s">
        <v>3</v>
      </c>
      <c r="H137" s="3" t="s">
        <v>3</v>
      </c>
      <c r="J137" s="3" t="s">
        <v>3</v>
      </c>
      <c r="K137" s="3" t="s">
        <v>3</v>
      </c>
      <c r="L137" s="3" t="s">
        <v>3</v>
      </c>
      <c r="M137" s="3" t="s">
        <v>3</v>
      </c>
      <c r="N137" s="3" t="s">
        <v>3</v>
      </c>
      <c r="O137" s="3" t="s">
        <v>3</v>
      </c>
      <c r="P137" s="3" t="s">
        <v>3</v>
      </c>
      <c r="Q137" s="3" t="s">
        <v>3</v>
      </c>
      <c r="R137" s="3" t="s">
        <v>3</v>
      </c>
      <c r="S137" s="3" t="s">
        <v>3</v>
      </c>
      <c r="T137" s="3" t="s">
        <v>3</v>
      </c>
      <c r="U137" s="3" t="s">
        <v>3</v>
      </c>
      <c r="V137" s="3" t="s">
        <v>3</v>
      </c>
      <c r="W137" s="3" t="s">
        <v>3</v>
      </c>
      <c r="X137" s="3" t="s">
        <v>3</v>
      </c>
      <c r="Y137" s="3" t="s">
        <v>3</v>
      </c>
      <c r="Z137" s="3" t="s">
        <v>3</v>
      </c>
      <c r="AA137" s="3" t="s">
        <v>3</v>
      </c>
      <c r="AB137" s="3" t="s">
        <v>3</v>
      </c>
      <c r="AC137" s="3" t="s">
        <v>142</v>
      </c>
      <c r="AD137" s="3" t="s">
        <v>137</v>
      </c>
      <c r="AE137" s="3" t="s">
        <v>137</v>
      </c>
      <c r="AF137" s="3" t="s">
        <v>137</v>
      </c>
      <c r="AG137" s="3" t="s">
        <v>142</v>
      </c>
      <c r="AH137" s="3" t="s">
        <v>137</v>
      </c>
      <c r="AI137" s="3" t="s">
        <v>327</v>
      </c>
    </row>
    <row r="138" spans="1:35" ht="25.5" hidden="1" x14ac:dyDescent="0.2">
      <c r="A138" s="3" t="s">
        <v>537</v>
      </c>
      <c r="B138" s="3" t="s">
        <v>184</v>
      </c>
      <c r="C138" s="3" t="s">
        <v>538</v>
      </c>
      <c r="D138" s="3" t="s">
        <v>3</v>
      </c>
      <c r="E138" s="5" t="s">
        <v>77</v>
      </c>
      <c r="F138" s="27" t="str">
        <f>IFERROR(VLOOKUP(A138,J34H!$A$4:$D$83,4,0),"-")</f>
        <v>SeatBeltWIPGR</v>
      </c>
      <c r="G138" s="4" t="s">
        <v>56</v>
      </c>
      <c r="H138" s="3" t="s">
        <v>56</v>
      </c>
      <c r="J138" s="3" t="s">
        <v>56</v>
      </c>
      <c r="K138" s="3" t="s">
        <v>56</v>
      </c>
      <c r="L138" s="3" t="s">
        <v>56</v>
      </c>
      <c r="M138" s="3" t="s">
        <v>56</v>
      </c>
      <c r="N138" s="3" t="s">
        <v>56</v>
      </c>
      <c r="O138" s="3" t="s">
        <v>56</v>
      </c>
      <c r="P138" s="3" t="s">
        <v>56</v>
      </c>
      <c r="Q138" s="3" t="s">
        <v>56</v>
      </c>
      <c r="R138" s="3" t="s">
        <v>56</v>
      </c>
      <c r="S138" s="3" t="s">
        <v>56</v>
      </c>
      <c r="T138" s="3" t="s">
        <v>56</v>
      </c>
      <c r="U138" s="3" t="s">
        <v>56</v>
      </c>
      <c r="V138" s="3" t="s">
        <v>56</v>
      </c>
      <c r="W138" s="3" t="s">
        <v>56</v>
      </c>
      <c r="X138" s="3" t="s">
        <v>56</v>
      </c>
      <c r="Y138" s="3" t="s">
        <v>56</v>
      </c>
      <c r="Z138" s="3" t="s">
        <v>56</v>
      </c>
      <c r="AA138" s="3" t="s">
        <v>56</v>
      </c>
      <c r="AB138" s="3" t="s">
        <v>56</v>
      </c>
      <c r="AC138" s="3" t="s">
        <v>186</v>
      </c>
      <c r="AD138" s="3" t="s">
        <v>186</v>
      </c>
      <c r="AE138" s="3" t="s">
        <v>186</v>
      </c>
      <c r="AF138" s="3" t="s">
        <v>142</v>
      </c>
      <c r="AG138" s="3" t="s">
        <v>142</v>
      </c>
      <c r="AH138" s="3" t="s">
        <v>137</v>
      </c>
    </row>
    <row r="139" spans="1:35" ht="382.5" hidden="1" x14ac:dyDescent="0.2">
      <c r="A139" s="3" t="s">
        <v>539</v>
      </c>
      <c r="B139" s="3" t="s">
        <v>184</v>
      </c>
      <c r="C139" s="3" t="s">
        <v>540</v>
      </c>
      <c r="D139" s="3" t="s">
        <v>3</v>
      </c>
      <c r="E139" s="5" t="s">
        <v>76</v>
      </c>
      <c r="F139" s="27" t="str">
        <f>IFERROR(VLOOKUP(A139,J34H!$A$4:$D$83,4,0),"-")</f>
        <v>SeatBeltWIDRV</v>
      </c>
      <c r="G139" s="4" t="s">
        <v>56</v>
      </c>
      <c r="H139" s="3" t="s">
        <v>56</v>
      </c>
      <c r="J139" s="3" t="s">
        <v>541</v>
      </c>
      <c r="K139" s="3" t="s">
        <v>542</v>
      </c>
      <c r="L139" s="3" t="s">
        <v>541</v>
      </c>
      <c r="M139" s="3" t="s">
        <v>541</v>
      </c>
      <c r="N139" s="3" t="s">
        <v>542</v>
      </c>
      <c r="O139" s="3" t="s">
        <v>542</v>
      </c>
      <c r="P139" s="3" t="s">
        <v>542</v>
      </c>
      <c r="Q139" s="3" t="s">
        <v>541</v>
      </c>
      <c r="R139" s="3" t="s">
        <v>541</v>
      </c>
      <c r="S139" s="3" t="s">
        <v>541</v>
      </c>
      <c r="T139" s="3" t="s">
        <v>541</v>
      </c>
      <c r="U139" s="3" t="s">
        <v>542</v>
      </c>
      <c r="V139" s="3" t="s">
        <v>542</v>
      </c>
      <c r="W139" s="3" t="s">
        <v>542</v>
      </c>
      <c r="X139" s="3" t="s">
        <v>542</v>
      </c>
      <c r="Y139" s="3" t="s">
        <v>542</v>
      </c>
      <c r="Z139" s="3" t="s">
        <v>542</v>
      </c>
      <c r="AA139" s="3" t="s">
        <v>542</v>
      </c>
      <c r="AB139" s="3" t="s">
        <v>541</v>
      </c>
      <c r="AC139" s="3" t="s">
        <v>186</v>
      </c>
      <c r="AD139" s="3" t="s">
        <v>186</v>
      </c>
      <c r="AE139" s="3" t="s">
        <v>186</v>
      </c>
      <c r="AF139" s="3" t="s">
        <v>142</v>
      </c>
      <c r="AG139" s="3" t="s">
        <v>142</v>
      </c>
      <c r="AH139" s="3" t="s">
        <v>137</v>
      </c>
      <c r="AI139" s="3" t="s">
        <v>543</v>
      </c>
    </row>
    <row r="140" spans="1:35" ht="76.5" hidden="1" x14ac:dyDescent="0.2">
      <c r="A140" s="3" t="s">
        <v>544</v>
      </c>
      <c r="B140" s="3" t="s">
        <v>139</v>
      </c>
      <c r="C140" s="3" t="s">
        <v>545</v>
      </c>
      <c r="F140" s="27" t="str">
        <f>IFERROR(VLOOKUP(A140,J34H!$A$4:$D$83,4,0),"-")</f>
        <v>-</v>
      </c>
      <c r="G140" s="4" t="s">
        <v>3</v>
      </c>
      <c r="H140" s="3" t="s">
        <v>3</v>
      </c>
      <c r="J140" s="3" t="s">
        <v>3</v>
      </c>
      <c r="K140" s="3" t="s">
        <v>3</v>
      </c>
      <c r="L140" s="3" t="s">
        <v>3</v>
      </c>
      <c r="M140" s="3" t="s">
        <v>3</v>
      </c>
      <c r="N140" s="3" t="s">
        <v>3</v>
      </c>
      <c r="O140" s="3" t="s">
        <v>3</v>
      </c>
      <c r="P140" s="3" t="s">
        <v>3</v>
      </c>
      <c r="Q140" s="3" t="s">
        <v>3</v>
      </c>
      <c r="R140" s="3" t="s">
        <v>3</v>
      </c>
      <c r="S140" s="3" t="s">
        <v>3</v>
      </c>
      <c r="T140" s="3" t="s">
        <v>3</v>
      </c>
      <c r="U140" s="3" t="s">
        <v>3</v>
      </c>
      <c r="V140" s="3" t="s">
        <v>3</v>
      </c>
      <c r="W140" s="3" t="s">
        <v>3</v>
      </c>
      <c r="X140" s="3" t="s">
        <v>3</v>
      </c>
      <c r="Y140" s="3" t="s">
        <v>3</v>
      </c>
      <c r="Z140" s="3" t="s">
        <v>3</v>
      </c>
      <c r="AA140" s="3" t="s">
        <v>3</v>
      </c>
      <c r="AB140" s="3" t="s">
        <v>3</v>
      </c>
      <c r="AC140" s="3" t="s">
        <v>141</v>
      </c>
      <c r="AD140" s="3" t="s">
        <v>141</v>
      </c>
      <c r="AE140" s="3" t="s">
        <v>141</v>
      </c>
      <c r="AF140" s="3" t="s">
        <v>142</v>
      </c>
      <c r="AG140" s="3" t="s">
        <v>142</v>
      </c>
      <c r="AH140" s="3" t="s">
        <v>137</v>
      </c>
      <c r="AI140" s="3" t="s">
        <v>546</v>
      </c>
    </row>
    <row r="141" spans="1:35" ht="38.25" hidden="1" x14ac:dyDescent="0.2">
      <c r="A141" s="3" t="s">
        <v>547</v>
      </c>
      <c r="B141" s="3" t="s">
        <v>184</v>
      </c>
      <c r="C141" s="3" t="s">
        <v>548</v>
      </c>
      <c r="D141" s="3" t="s">
        <v>3</v>
      </c>
      <c r="E141" s="5" t="s">
        <v>58</v>
      </c>
      <c r="F141" s="27" t="str">
        <f>IFERROR(VLOOKUP(A141,J34H!$A$4:$D$83,4,0),"-")</f>
        <v>PADION</v>
      </c>
      <c r="G141" s="4" t="s">
        <v>3</v>
      </c>
      <c r="H141" s="3" t="s">
        <v>3</v>
      </c>
      <c r="J141" s="3" t="s">
        <v>3</v>
      </c>
      <c r="K141" s="3" t="s">
        <v>3</v>
      </c>
      <c r="L141" s="3" t="s">
        <v>56</v>
      </c>
      <c r="M141" s="3" t="s">
        <v>3</v>
      </c>
      <c r="N141" s="3" t="s">
        <v>3</v>
      </c>
      <c r="O141" s="3" t="s">
        <v>56</v>
      </c>
      <c r="P141" s="3" t="s">
        <v>56</v>
      </c>
      <c r="Q141" s="3" t="s">
        <v>3</v>
      </c>
      <c r="R141" s="3" t="s">
        <v>3</v>
      </c>
      <c r="S141" s="3" t="s">
        <v>3</v>
      </c>
      <c r="T141" s="3" t="s">
        <v>3</v>
      </c>
      <c r="U141" s="3" t="s">
        <v>56</v>
      </c>
      <c r="V141" s="3" t="s">
        <v>3</v>
      </c>
      <c r="W141" s="3" t="s">
        <v>3</v>
      </c>
      <c r="X141" s="3" t="s">
        <v>3</v>
      </c>
      <c r="Y141" s="3" t="s">
        <v>3</v>
      </c>
      <c r="Z141" s="3" t="s">
        <v>56</v>
      </c>
      <c r="AA141" s="3" t="s">
        <v>56</v>
      </c>
      <c r="AB141" s="3" t="s">
        <v>3</v>
      </c>
      <c r="AC141" s="3" t="s">
        <v>186</v>
      </c>
      <c r="AD141" s="3" t="s">
        <v>186</v>
      </c>
      <c r="AE141" s="3" t="s">
        <v>186</v>
      </c>
      <c r="AF141" s="3" t="s">
        <v>142</v>
      </c>
      <c r="AG141" s="3" t="s">
        <v>142</v>
      </c>
      <c r="AH141" s="3" t="s">
        <v>137</v>
      </c>
    </row>
    <row r="142" spans="1:35" ht="38.25" hidden="1" x14ac:dyDescent="0.2">
      <c r="A142" s="3" t="s">
        <v>549</v>
      </c>
      <c r="B142" s="3" t="s">
        <v>184</v>
      </c>
      <c r="C142" s="3" t="s">
        <v>550</v>
      </c>
      <c r="D142" s="3" t="s">
        <v>3</v>
      </c>
      <c r="E142" s="5" t="s">
        <v>55</v>
      </c>
      <c r="F142" s="27" t="str">
        <f>IFERROR(VLOOKUP(A142,J34H!$A$4:$D$83,4,0),"-")</f>
        <v>PADIOFF</v>
      </c>
      <c r="G142" s="4" t="s">
        <v>56</v>
      </c>
      <c r="H142" s="3" t="s">
        <v>56</v>
      </c>
      <c r="J142" s="3" t="s">
        <v>3</v>
      </c>
      <c r="K142" s="3" t="s">
        <v>3</v>
      </c>
      <c r="L142" s="3" t="s">
        <v>56</v>
      </c>
      <c r="M142" s="3" t="s">
        <v>56</v>
      </c>
      <c r="N142" s="3" t="s">
        <v>3</v>
      </c>
      <c r="O142" s="3" t="s">
        <v>56</v>
      </c>
      <c r="P142" s="3" t="s">
        <v>56</v>
      </c>
      <c r="Q142" s="3" t="s">
        <v>3</v>
      </c>
      <c r="R142" s="3" t="s">
        <v>3</v>
      </c>
      <c r="S142" s="3" t="s">
        <v>3</v>
      </c>
      <c r="T142" s="3" t="s">
        <v>3</v>
      </c>
      <c r="U142" s="3" t="s">
        <v>56</v>
      </c>
      <c r="V142" s="3" t="s">
        <v>56</v>
      </c>
      <c r="W142" s="3" t="s">
        <v>3</v>
      </c>
      <c r="X142" s="3" t="s">
        <v>3</v>
      </c>
      <c r="Y142" s="3" t="s">
        <v>3</v>
      </c>
      <c r="Z142" s="3" t="s">
        <v>56</v>
      </c>
      <c r="AA142" s="3" t="s">
        <v>56</v>
      </c>
      <c r="AB142" s="3" t="s">
        <v>3</v>
      </c>
      <c r="AC142" s="3" t="s">
        <v>186</v>
      </c>
      <c r="AD142" s="3" t="s">
        <v>186</v>
      </c>
      <c r="AE142" s="3" t="s">
        <v>186</v>
      </c>
      <c r="AF142" s="3" t="s">
        <v>142</v>
      </c>
      <c r="AG142" s="3" t="s">
        <v>142</v>
      </c>
      <c r="AH142" s="3" t="s">
        <v>137</v>
      </c>
    </row>
    <row r="143" spans="1:35" hidden="1" x14ac:dyDescent="0.2">
      <c r="A143" s="3" t="s">
        <v>551</v>
      </c>
      <c r="B143" s="3" t="s">
        <v>134</v>
      </c>
      <c r="C143" s="3" t="s">
        <v>552</v>
      </c>
      <c r="F143" s="27" t="str">
        <f>IFERROR(VLOOKUP(A143,J34H!$A$4:$D$83,4,0),"-")</f>
        <v>-</v>
      </c>
      <c r="G143" s="4" t="s">
        <v>3</v>
      </c>
      <c r="H143" s="3" t="s">
        <v>3</v>
      </c>
      <c r="J143" s="3" t="s">
        <v>3</v>
      </c>
      <c r="K143" s="3" t="s">
        <v>3</v>
      </c>
      <c r="L143" s="3" t="s">
        <v>3</v>
      </c>
      <c r="M143" s="3" t="s">
        <v>3</v>
      </c>
      <c r="N143" s="3" t="s">
        <v>3</v>
      </c>
      <c r="O143" s="3" t="s">
        <v>3</v>
      </c>
      <c r="P143" s="3" t="s">
        <v>3</v>
      </c>
      <c r="Q143" s="3" t="s">
        <v>3</v>
      </c>
      <c r="R143" s="3" t="s">
        <v>3</v>
      </c>
      <c r="S143" s="3" t="s">
        <v>3</v>
      </c>
      <c r="T143" s="3" t="s">
        <v>3</v>
      </c>
      <c r="U143" s="3" t="s">
        <v>3</v>
      </c>
      <c r="V143" s="3" t="s">
        <v>3</v>
      </c>
      <c r="W143" s="3" t="s">
        <v>3</v>
      </c>
      <c r="X143" s="3" t="s">
        <v>3</v>
      </c>
      <c r="Y143" s="3" t="s">
        <v>3</v>
      </c>
      <c r="Z143" s="3" t="s">
        <v>3</v>
      </c>
      <c r="AA143" s="3" t="s">
        <v>3</v>
      </c>
      <c r="AB143" s="3" t="s">
        <v>3</v>
      </c>
      <c r="AC143" s="3" t="s">
        <v>136</v>
      </c>
      <c r="AD143" s="3" t="s">
        <v>136</v>
      </c>
      <c r="AE143" s="3" t="s">
        <v>136</v>
      </c>
      <c r="AF143" s="3" t="s">
        <v>136</v>
      </c>
      <c r="AG143" s="3" t="s">
        <v>136</v>
      </c>
      <c r="AH143" s="3" t="s">
        <v>137</v>
      </c>
    </row>
    <row r="144" spans="1:35" ht="38.25" hidden="1" x14ac:dyDescent="0.2">
      <c r="A144" s="3" t="s">
        <v>553</v>
      </c>
      <c r="B144" s="3" t="s">
        <v>184</v>
      </c>
      <c r="C144" s="3" t="s">
        <v>554</v>
      </c>
      <c r="D144" s="3" t="s">
        <v>3</v>
      </c>
      <c r="E144" s="5" t="s">
        <v>60</v>
      </c>
      <c r="F144" s="27" t="str">
        <f>IFERROR(VLOOKUP(A144,J34H!$A$4:$D$83,4,0),"-")</f>
        <v>-</v>
      </c>
      <c r="G144" s="4" t="s">
        <v>3</v>
      </c>
      <c r="H144" s="3" t="s">
        <v>3</v>
      </c>
      <c r="J144" s="3" t="s">
        <v>3</v>
      </c>
      <c r="K144" s="3" t="s">
        <v>3</v>
      </c>
      <c r="L144" s="3" t="s">
        <v>3</v>
      </c>
      <c r="M144" s="3" t="s">
        <v>3</v>
      </c>
      <c r="N144" s="3" t="s">
        <v>3</v>
      </c>
      <c r="O144" s="3" t="s">
        <v>3</v>
      </c>
      <c r="P144" s="3" t="s">
        <v>3</v>
      </c>
      <c r="Q144" s="3" t="s">
        <v>3</v>
      </c>
      <c r="R144" s="3" t="s">
        <v>3</v>
      </c>
      <c r="S144" s="3" t="s">
        <v>3</v>
      </c>
      <c r="T144" s="3" t="s">
        <v>3</v>
      </c>
      <c r="U144" s="3" t="s">
        <v>3</v>
      </c>
      <c r="V144" s="3" t="s">
        <v>3</v>
      </c>
      <c r="W144" s="3" t="s">
        <v>3</v>
      </c>
      <c r="X144" s="3" t="s">
        <v>3</v>
      </c>
      <c r="Y144" s="3" t="s">
        <v>3</v>
      </c>
      <c r="Z144" s="3" t="s">
        <v>3</v>
      </c>
      <c r="AA144" s="3" t="s">
        <v>3</v>
      </c>
      <c r="AB144" s="3" t="s">
        <v>3</v>
      </c>
      <c r="AC144" s="3" t="s">
        <v>137</v>
      </c>
      <c r="AD144" s="3" t="s">
        <v>137</v>
      </c>
      <c r="AE144" s="3" t="s">
        <v>137</v>
      </c>
      <c r="AF144" s="3" t="s">
        <v>137</v>
      </c>
      <c r="AG144" s="3" t="s">
        <v>137</v>
      </c>
      <c r="AH144" s="3" t="s">
        <v>137</v>
      </c>
    </row>
    <row r="145" spans="1:35" ht="51" hidden="1" x14ac:dyDescent="0.2">
      <c r="A145" s="3" t="s">
        <v>555</v>
      </c>
      <c r="B145" s="3" t="s">
        <v>184</v>
      </c>
      <c r="C145" s="3" t="s">
        <v>556</v>
      </c>
      <c r="D145" s="3" t="s">
        <v>3</v>
      </c>
      <c r="E145" s="5" t="s">
        <v>62</v>
      </c>
      <c r="F145" s="27" t="str">
        <f>IFERROR(VLOOKUP(A145,J34H!$A$4:$D$83,4,0),"-")</f>
        <v>OCSKline</v>
      </c>
      <c r="G145" s="4" t="s">
        <v>56</v>
      </c>
      <c r="H145" s="3" t="s">
        <v>56</v>
      </c>
      <c r="J145" s="3" t="s">
        <v>3</v>
      </c>
      <c r="K145" s="3" t="s">
        <v>3</v>
      </c>
      <c r="L145" s="3" t="s">
        <v>56</v>
      </c>
      <c r="M145" s="3" t="s">
        <v>56</v>
      </c>
      <c r="N145" s="3" t="s">
        <v>3</v>
      </c>
      <c r="O145" s="3" t="s">
        <v>56</v>
      </c>
      <c r="P145" s="3" t="s">
        <v>56</v>
      </c>
      <c r="Q145" s="3" t="s">
        <v>3</v>
      </c>
      <c r="R145" s="3" t="s">
        <v>3</v>
      </c>
      <c r="S145" s="3" t="s">
        <v>3</v>
      </c>
      <c r="T145" s="3" t="s">
        <v>3</v>
      </c>
      <c r="U145" s="3" t="s">
        <v>56</v>
      </c>
      <c r="V145" s="3" t="s">
        <v>56</v>
      </c>
      <c r="W145" s="3" t="s">
        <v>3</v>
      </c>
      <c r="X145" s="3" t="s">
        <v>3</v>
      </c>
      <c r="Y145" s="3" t="s">
        <v>3</v>
      </c>
      <c r="Z145" s="3" t="s">
        <v>56</v>
      </c>
      <c r="AA145" s="3" t="s">
        <v>56</v>
      </c>
      <c r="AB145" s="3" t="s">
        <v>3</v>
      </c>
      <c r="AC145" s="3" t="s">
        <v>141</v>
      </c>
      <c r="AD145" s="3" t="s">
        <v>186</v>
      </c>
      <c r="AE145" s="3" t="s">
        <v>141</v>
      </c>
      <c r="AF145" s="3" t="s">
        <v>142</v>
      </c>
      <c r="AG145" s="3" t="s">
        <v>142</v>
      </c>
      <c r="AH145" s="3" t="s">
        <v>137</v>
      </c>
    </row>
    <row r="146" spans="1:35" ht="89.25" hidden="1" x14ac:dyDescent="0.2">
      <c r="A146" s="3" t="s">
        <v>557</v>
      </c>
      <c r="B146" s="3" t="s">
        <v>184</v>
      </c>
      <c r="C146" s="3" t="s">
        <v>558</v>
      </c>
      <c r="D146" s="3" t="s">
        <v>3</v>
      </c>
      <c r="E146" s="3" t="s">
        <v>3</v>
      </c>
      <c r="F146" s="27" t="str">
        <f>IFERROR(VLOOKUP(A146,J34H!$A$4:$D$83,4,0),"-")</f>
        <v>-</v>
      </c>
      <c r="G146" s="4" t="s">
        <v>56</v>
      </c>
      <c r="H146" s="3" t="s">
        <v>56</v>
      </c>
      <c r="J146" s="3" t="s">
        <v>56</v>
      </c>
      <c r="K146" s="3" t="s">
        <v>56</v>
      </c>
      <c r="L146" s="3" t="s">
        <v>56</v>
      </c>
      <c r="M146" s="3" t="s">
        <v>56</v>
      </c>
      <c r="N146" s="3" t="s">
        <v>56</v>
      </c>
      <c r="O146" s="3" t="s">
        <v>56</v>
      </c>
      <c r="P146" s="3" t="s">
        <v>56</v>
      </c>
      <c r="Q146" s="3" t="s">
        <v>56</v>
      </c>
      <c r="R146" s="3" t="s">
        <v>56</v>
      </c>
      <c r="S146" s="3" t="s">
        <v>56</v>
      </c>
      <c r="T146" s="3" t="s">
        <v>56</v>
      </c>
      <c r="U146" s="3" t="s">
        <v>56</v>
      </c>
      <c r="V146" s="3" t="s">
        <v>56</v>
      </c>
      <c r="W146" s="3" t="s">
        <v>56</v>
      </c>
      <c r="X146" s="3" t="s">
        <v>56</v>
      </c>
      <c r="Y146" s="3" t="s">
        <v>56</v>
      </c>
      <c r="Z146" s="3" t="s">
        <v>56</v>
      </c>
      <c r="AA146" s="3" t="s">
        <v>56</v>
      </c>
      <c r="AB146" s="3" t="s">
        <v>56</v>
      </c>
      <c r="AC146" s="3" t="s">
        <v>186</v>
      </c>
      <c r="AD146" s="3" t="s">
        <v>186</v>
      </c>
      <c r="AE146" s="3" t="s">
        <v>186</v>
      </c>
      <c r="AF146" s="3" t="s">
        <v>142</v>
      </c>
      <c r="AG146" s="3" t="s">
        <v>142</v>
      </c>
      <c r="AH146" s="3" t="s">
        <v>137</v>
      </c>
      <c r="AI146" s="3" t="s">
        <v>559</v>
      </c>
    </row>
    <row r="147" spans="1:35" hidden="1" x14ac:dyDescent="0.2">
      <c r="A147" s="3" t="s">
        <v>560</v>
      </c>
      <c r="B147" s="3" t="s">
        <v>134</v>
      </c>
      <c r="C147" s="3" t="s">
        <v>561</v>
      </c>
      <c r="F147" s="27" t="str">
        <f>IFERROR(VLOOKUP(A147,J34H!$A$4:$D$83,4,0),"-")</f>
        <v>-</v>
      </c>
      <c r="G147" s="4" t="s">
        <v>3</v>
      </c>
      <c r="H147" s="3" t="s">
        <v>3</v>
      </c>
      <c r="J147" s="3" t="s">
        <v>3</v>
      </c>
      <c r="K147" s="3" t="s">
        <v>3</v>
      </c>
      <c r="L147" s="3" t="s">
        <v>3</v>
      </c>
      <c r="M147" s="3" t="s">
        <v>3</v>
      </c>
      <c r="N147" s="3" t="s">
        <v>3</v>
      </c>
      <c r="O147" s="3" t="s">
        <v>3</v>
      </c>
      <c r="P147" s="3" t="s">
        <v>3</v>
      </c>
      <c r="Q147" s="3" t="s">
        <v>3</v>
      </c>
      <c r="R147" s="3" t="s">
        <v>3</v>
      </c>
      <c r="S147" s="3" t="s">
        <v>3</v>
      </c>
      <c r="T147" s="3" t="s">
        <v>3</v>
      </c>
      <c r="U147" s="3" t="s">
        <v>3</v>
      </c>
      <c r="V147" s="3" t="s">
        <v>3</v>
      </c>
      <c r="W147" s="3" t="s">
        <v>3</v>
      </c>
      <c r="X147" s="3" t="s">
        <v>3</v>
      </c>
      <c r="Y147" s="3" t="s">
        <v>3</v>
      </c>
      <c r="Z147" s="3" t="s">
        <v>3</v>
      </c>
      <c r="AA147" s="3" t="s">
        <v>3</v>
      </c>
      <c r="AB147" s="3" t="s">
        <v>3</v>
      </c>
      <c r="AC147" s="3" t="s">
        <v>136</v>
      </c>
      <c r="AD147" s="3" t="s">
        <v>136</v>
      </c>
      <c r="AE147" s="3" t="s">
        <v>136</v>
      </c>
      <c r="AF147" s="3" t="s">
        <v>136</v>
      </c>
      <c r="AG147" s="3" t="s">
        <v>136</v>
      </c>
      <c r="AH147" s="3" t="s">
        <v>137</v>
      </c>
    </row>
    <row r="148" spans="1:35" ht="63.75" hidden="1" x14ac:dyDescent="0.2">
      <c r="A148" s="3" t="s">
        <v>562</v>
      </c>
      <c r="B148" s="3" t="s">
        <v>148</v>
      </c>
      <c r="C148" s="3" t="s">
        <v>563</v>
      </c>
      <c r="F148" s="27" t="str">
        <f>IFERROR(VLOOKUP(A148,J34H!$A$4:$D$83,4,0),"-")</f>
        <v>-</v>
      </c>
      <c r="G148" s="4" t="s">
        <v>3</v>
      </c>
      <c r="H148" s="3" t="s">
        <v>3</v>
      </c>
      <c r="J148" s="3" t="s">
        <v>3</v>
      </c>
      <c r="K148" s="3" t="s">
        <v>3</v>
      </c>
      <c r="L148" s="3" t="s">
        <v>3</v>
      </c>
      <c r="M148" s="3" t="s">
        <v>3</v>
      </c>
      <c r="N148" s="3" t="s">
        <v>3</v>
      </c>
      <c r="O148" s="3" t="s">
        <v>3</v>
      </c>
      <c r="P148" s="3" t="s">
        <v>3</v>
      </c>
      <c r="Q148" s="3" t="s">
        <v>3</v>
      </c>
      <c r="R148" s="3" t="s">
        <v>3</v>
      </c>
      <c r="S148" s="3" t="s">
        <v>3</v>
      </c>
      <c r="T148" s="3" t="s">
        <v>3</v>
      </c>
      <c r="U148" s="3" t="s">
        <v>3</v>
      </c>
      <c r="V148" s="3" t="s">
        <v>3</v>
      </c>
      <c r="W148" s="3" t="s">
        <v>3</v>
      </c>
      <c r="X148" s="3" t="s">
        <v>3</v>
      </c>
      <c r="Y148" s="3" t="s">
        <v>3</v>
      </c>
      <c r="Z148" s="3" t="s">
        <v>3</v>
      </c>
      <c r="AA148" s="3" t="s">
        <v>3</v>
      </c>
      <c r="AB148" s="3" t="s">
        <v>3</v>
      </c>
      <c r="AC148" s="3" t="s">
        <v>141</v>
      </c>
      <c r="AD148" s="3" t="s">
        <v>141</v>
      </c>
      <c r="AE148" s="3" t="s">
        <v>141</v>
      </c>
      <c r="AF148" s="3" t="s">
        <v>137</v>
      </c>
      <c r="AG148" s="3" t="s">
        <v>137</v>
      </c>
      <c r="AH148" s="3" t="s">
        <v>137</v>
      </c>
    </row>
    <row r="149" spans="1:35" ht="63.75" hidden="1" x14ac:dyDescent="0.2">
      <c r="A149" s="3" t="s">
        <v>564</v>
      </c>
      <c r="B149" s="3" t="s">
        <v>148</v>
      </c>
      <c r="C149" s="3" t="s">
        <v>565</v>
      </c>
      <c r="F149" s="27" t="str">
        <f>IFERROR(VLOOKUP(A149,J34H!$A$4:$D$83,4,0),"-")</f>
        <v>-</v>
      </c>
      <c r="G149" s="4" t="s">
        <v>3</v>
      </c>
      <c r="H149" s="3" t="s">
        <v>3</v>
      </c>
      <c r="J149" s="3" t="s">
        <v>3</v>
      </c>
      <c r="K149" s="3" t="s">
        <v>3</v>
      </c>
      <c r="L149" s="3" t="s">
        <v>3</v>
      </c>
      <c r="M149" s="3" t="s">
        <v>3</v>
      </c>
      <c r="N149" s="3" t="s">
        <v>3</v>
      </c>
      <c r="O149" s="3" t="s">
        <v>3</v>
      </c>
      <c r="P149" s="3" t="s">
        <v>3</v>
      </c>
      <c r="Q149" s="3" t="s">
        <v>3</v>
      </c>
      <c r="R149" s="3" t="s">
        <v>3</v>
      </c>
      <c r="S149" s="3" t="s">
        <v>3</v>
      </c>
      <c r="T149" s="3" t="s">
        <v>3</v>
      </c>
      <c r="U149" s="3" t="s">
        <v>3</v>
      </c>
      <c r="V149" s="3" t="s">
        <v>3</v>
      </c>
      <c r="W149" s="3" t="s">
        <v>3</v>
      </c>
      <c r="X149" s="3" t="s">
        <v>3</v>
      </c>
      <c r="Y149" s="3" t="s">
        <v>3</v>
      </c>
      <c r="Z149" s="3" t="s">
        <v>3</v>
      </c>
      <c r="AA149" s="3" t="s">
        <v>3</v>
      </c>
      <c r="AB149" s="3" t="s">
        <v>3</v>
      </c>
      <c r="AC149" s="3" t="s">
        <v>142</v>
      </c>
      <c r="AD149" s="3" t="s">
        <v>137</v>
      </c>
      <c r="AE149" s="3" t="s">
        <v>137</v>
      </c>
      <c r="AF149" s="3" t="s">
        <v>142</v>
      </c>
      <c r="AG149" s="3" t="s">
        <v>142</v>
      </c>
      <c r="AH149" s="3" t="s">
        <v>137</v>
      </c>
    </row>
    <row r="150" spans="1:35" ht="204" hidden="1" x14ac:dyDescent="0.2">
      <c r="A150" s="3" t="s">
        <v>566</v>
      </c>
      <c r="B150" s="3" t="s">
        <v>148</v>
      </c>
      <c r="C150" s="3" t="s">
        <v>567</v>
      </c>
      <c r="F150" s="27" t="str">
        <f>IFERROR(VLOOKUP(A150,J34H!$A$4:$D$83,4,0),"-")</f>
        <v>-</v>
      </c>
      <c r="G150" s="4" t="s">
        <v>3</v>
      </c>
      <c r="H150" s="3" t="s">
        <v>3</v>
      </c>
      <c r="J150" s="3" t="s">
        <v>3</v>
      </c>
      <c r="K150" s="3" t="s">
        <v>3</v>
      </c>
      <c r="L150" s="3" t="s">
        <v>3</v>
      </c>
      <c r="M150" s="3" t="s">
        <v>3</v>
      </c>
      <c r="N150" s="3" t="s">
        <v>3</v>
      </c>
      <c r="O150" s="3" t="s">
        <v>3</v>
      </c>
      <c r="P150" s="3" t="s">
        <v>3</v>
      </c>
      <c r="Q150" s="3" t="s">
        <v>3</v>
      </c>
      <c r="R150" s="3" t="s">
        <v>3</v>
      </c>
      <c r="S150" s="3" t="s">
        <v>3</v>
      </c>
      <c r="T150" s="3" t="s">
        <v>3</v>
      </c>
      <c r="U150" s="3" t="s">
        <v>3</v>
      </c>
      <c r="V150" s="3" t="s">
        <v>3</v>
      </c>
      <c r="W150" s="3" t="s">
        <v>3</v>
      </c>
      <c r="X150" s="3" t="s">
        <v>3</v>
      </c>
      <c r="Y150" s="3" t="s">
        <v>3</v>
      </c>
      <c r="Z150" s="3" t="s">
        <v>3</v>
      </c>
      <c r="AA150" s="3" t="s">
        <v>3</v>
      </c>
      <c r="AB150" s="3" t="s">
        <v>3</v>
      </c>
      <c r="AC150" s="3" t="s">
        <v>137</v>
      </c>
      <c r="AD150" s="3" t="s">
        <v>137</v>
      </c>
      <c r="AE150" s="3" t="s">
        <v>137</v>
      </c>
      <c r="AF150" s="3" t="s">
        <v>137</v>
      </c>
      <c r="AG150" s="3" t="s">
        <v>137</v>
      </c>
      <c r="AH150" s="3" t="s">
        <v>137</v>
      </c>
    </row>
    <row r="151" spans="1:35" hidden="1" x14ac:dyDescent="0.2">
      <c r="F151" s="27" t="str">
        <f>IFERROR(VLOOKUP(A151,J34H!$A$4:$D$83,4,0),"-")</f>
        <v>-</v>
      </c>
    </row>
    <row r="152" spans="1:35" hidden="1" x14ac:dyDescent="0.2">
      <c r="F152" s="27" t="str">
        <f>IFERROR(VLOOKUP(A152,J34H!$A$4:$D$83,4,0),"-")</f>
        <v>-</v>
      </c>
    </row>
    <row r="153" spans="1:35" ht="25.5" hidden="1" x14ac:dyDescent="0.2">
      <c r="A153" s="6" t="s">
        <v>568</v>
      </c>
      <c r="B153" s="6" t="s">
        <v>569</v>
      </c>
      <c r="C153" s="6"/>
      <c r="D153" s="6"/>
      <c r="E153" s="6"/>
      <c r="F153" s="25"/>
      <c r="G153" s="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</sheetData>
  <autoFilter ref="A2:AI153" xr:uid="{7D9ECAC5-0646-4FE8-AEB9-016F8F64A9F7}">
    <filterColumn colId="4">
      <filters>
        <filter val="BLFD"/>
        <filter val="BLF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34B0-AC7B-4629-9E3A-4EC95A457A0A}">
  <dimension ref="A1:G83"/>
  <sheetViews>
    <sheetView workbookViewId="0">
      <selection activeCell="A31" sqref="A31"/>
    </sheetView>
  </sheetViews>
  <sheetFormatPr defaultRowHeight="12.75" x14ac:dyDescent="0.2"/>
  <cols>
    <col min="1" max="1" width="11.7109375" bestFit="1" customWidth="1"/>
    <col min="4" max="4" width="17.85546875" bestFit="1" customWidth="1"/>
    <col min="5" max="5" width="9.42578125" style="13" customWidth="1"/>
    <col min="6" max="6" width="14.5703125" style="7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s="7" customFormat="1" ht="39" customHeight="1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1</v>
      </c>
      <c r="F12" s="15" t="str">
        <f>IF(D12="Reserved","-",IFERROR(VLOOKUP(D12,'CRS88_BL13.5'!$F$2:$AA$152,HLOOKUP($D$1,'CRS88_BL13.5'!$G$2:$AA$3,2,0),0),"CHECK"))</f>
        <v>MC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1</v>
      </c>
      <c r="F14" s="15" t="str">
        <f>IF(D14="Reserved","-",IFERROR(VLOOKUP(D14,'CRS88_BL13.5'!$F$2:$AA$152,HLOOKUP($D$1,'CRS88_BL13.5'!$G$2:$AA$3,2,0),0),"CHECK"))</f>
        <v>MC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1</v>
      </c>
      <c r="F16" s="15" t="str">
        <f>IF(D16="Reserved","-",IFERROR(VLOOKUP(D16,'CRS88_BL13.5'!$F$2:$AA$152,HLOOKUP($D$1,'CRS88_BL13.5'!$G$2:$AA$3,2,0),0),"CHECK"))</f>
        <v>MC</v>
      </c>
      <c r="G16" s="17"/>
    </row>
    <row r="17" spans="1:7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7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7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7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7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7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7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</row>
    <row r="24" spans="1:7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7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7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7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1</v>
      </c>
      <c r="F27" s="15" t="str">
        <f>IF(D27="Reserved","-",IFERROR(VLOOKUP(D27,'CRS88_BL13.5'!$F$2:$AA$152,HLOOKUP($D$1,'CRS88_BL13.5'!$G$2:$AA$3,2,0),0),"CHECK"))</f>
        <v>MC</v>
      </c>
      <c r="G27" s="17"/>
    </row>
    <row r="28" spans="1:7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7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7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7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7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" t="s">
        <v>582</v>
      </c>
      <c r="E41" s="12">
        <f t="shared" si="0"/>
        <v>1</v>
      </c>
      <c r="F41" s="15" t="str">
        <f>IF(D41="Reserved","-",IFERROR(VLOOKUP(D41,'CRS88_BL13.5'!$F$2:$AA$152,HLOOKUP($D$1,'CRS88_BL13.5'!$G$2:$AA$3,2,0),0),"CHECK"))</f>
        <v>MC</v>
      </c>
      <c r="G41" s="17"/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1</v>
      </c>
      <c r="F52" s="15" t="str">
        <f>IF(D52="Reserved","-",IFERROR(VLOOKUP(D52,'CRS88_BL13.5'!$F$2:$AA$152,HLOOKUP($D$1,'CRS88_BL13.5'!$G$2:$AA$3,2,0),0),"CHECK"))</f>
        <v>MC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-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1</v>
      </c>
      <c r="F60" s="15" t="str">
        <f>IF(D60="Reserved","-",IFERROR(VLOOKUP(D60,'CRS88_BL13.5'!$F$2:$AA$152,HLOOKUP($D$1,'CRS88_BL13.5'!$G$2:$AA$3,2,0),0),"CHECK"))</f>
        <v>O</v>
      </c>
      <c r="G60" s="17"/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9" t="s">
        <v>89</v>
      </c>
      <c r="E72" s="12">
        <f t="shared" si="1"/>
        <v>0</v>
      </c>
      <c r="F72" s="15" t="s">
        <v>3</v>
      </c>
      <c r="G72" s="60" t="s">
        <v>772</v>
      </c>
    </row>
    <row r="73" spans="1:7" x14ac:dyDescent="0.2">
      <c r="A73" s="56" t="s">
        <v>3</v>
      </c>
      <c r="B73" s="74"/>
      <c r="C73" s="5">
        <v>2</v>
      </c>
      <c r="D73" s="59" t="s">
        <v>90</v>
      </c>
      <c r="E73" s="12">
        <f t="shared" si="1"/>
        <v>0</v>
      </c>
      <c r="F73" s="15" t="s">
        <v>3</v>
      </c>
      <c r="G73" s="60" t="s">
        <v>772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G83" xr:uid="{C74834B0-AC7B-4629-9E3A-4EC95A457A0A}"/>
  <mergeCells count="12">
    <mergeCell ref="B4:B11"/>
    <mergeCell ref="B1:C2"/>
    <mergeCell ref="D1:G2"/>
    <mergeCell ref="B60:B67"/>
    <mergeCell ref="B68:B75"/>
    <mergeCell ref="B76:B83"/>
    <mergeCell ref="B12:B19"/>
    <mergeCell ref="B20:B27"/>
    <mergeCell ref="B28:B35"/>
    <mergeCell ref="B36:B43"/>
    <mergeCell ref="B44:B51"/>
    <mergeCell ref="B52:B59"/>
  </mergeCells>
  <conditionalFormatting sqref="F4:F17 F19:F31 F37:F47 F49:F61 F63:F83">
    <cfRule type="cellIs" dxfId="58" priority="9" operator="equal">
      <formula>"CHECK"</formula>
    </cfRule>
  </conditionalFormatting>
  <conditionalFormatting sqref="F18">
    <cfRule type="cellIs" dxfId="57" priority="4" operator="equal">
      <formula>"CHECK"</formula>
    </cfRule>
  </conditionalFormatting>
  <conditionalFormatting sqref="F32:F36">
    <cfRule type="cellIs" dxfId="56" priority="3" operator="equal">
      <formula>"CHECK"</formula>
    </cfRule>
  </conditionalFormatting>
  <conditionalFormatting sqref="F48">
    <cfRule type="cellIs" dxfId="55" priority="2" operator="equal">
      <formula>"CHECK"</formula>
    </cfRule>
  </conditionalFormatting>
  <conditionalFormatting sqref="F62">
    <cfRule type="cellIs" dxfId="54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831B-1EA8-42FF-9245-2ECDCC029E18}">
  <dimension ref="A1:G83"/>
  <sheetViews>
    <sheetView workbookViewId="0">
      <selection activeCell="A4" sqref="A4:A83"/>
    </sheetView>
  </sheetViews>
  <sheetFormatPr defaultRowHeight="12.75" x14ac:dyDescent="0.2"/>
  <cols>
    <col min="1" max="1" width="10.85546875" bestFit="1" customWidth="1"/>
    <col min="2" max="2" width="9.5703125" bestFit="1" customWidth="1"/>
    <col min="3" max="3" width="8" bestFit="1" customWidth="1"/>
    <col min="4" max="4" width="17.85546875" bestFit="1" customWidth="1"/>
    <col min="5" max="5" width="11.85546875" bestFit="1" customWidth="1"/>
    <col min="6" max="6" width="13.28515625" bestFit="1" customWidth="1"/>
    <col min="7" max="7" width="42.140625" bestFit="1" customWidth="1"/>
  </cols>
  <sheetData>
    <row r="1" spans="1:7" ht="12.75" customHeight="1" x14ac:dyDescent="0.2">
      <c r="A1" s="53"/>
      <c r="B1" s="77" t="s">
        <v>580</v>
      </c>
      <c r="C1" s="78"/>
      <c r="D1" s="81" t="s">
        <v>107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1</v>
      </c>
      <c r="F12" s="15" t="str">
        <f>IF(D12="Reserved","-",IFERROR(VLOOKUP(D12,'CRS88_BL13.5'!$F$2:$AA$152,HLOOKUP($D$1,'CRS88_BL13.5'!$G$2:$AA$3,2,0),0),"CHECK"))</f>
        <v>MC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1</v>
      </c>
      <c r="F14" s="15" t="str">
        <f>IF(D14="Reserved","-",IFERROR(VLOOKUP(D14,'CRS88_BL13.5'!$F$2:$AA$152,HLOOKUP($D$1,'CRS88_BL13.5'!$G$2:$AA$3,2,0),0),"CHECK"))</f>
        <v>MC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1</v>
      </c>
      <c r="F16" s="15" t="str">
        <f>IF(D16="Reserved","-",IFERROR(VLOOKUP(D16,'CRS88_BL13.5'!$F$2:$AA$152,HLOOKUP($D$1,'CRS88_BL13.5'!$G$2:$AA$3,2,0),0),"CHECK"))</f>
        <v>MC</v>
      </c>
      <c r="G16" s="17"/>
    </row>
    <row r="17" spans="1:7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7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7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7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7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7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7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</row>
    <row r="24" spans="1:7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7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7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7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1</v>
      </c>
      <c r="F27" s="15" t="str">
        <f>IF(D27="Reserved","-",IFERROR(VLOOKUP(D27,'CRS88_BL13.5'!$F$2:$AA$152,HLOOKUP($D$1,'CRS88_BL13.5'!$G$2:$AA$3,2,0),0),"CHECK"))</f>
        <v>MC</v>
      </c>
      <c r="G27" s="17"/>
    </row>
    <row r="28" spans="1:7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7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7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7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7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" t="s">
        <v>582</v>
      </c>
      <c r="E41" s="12">
        <f t="shared" si="0"/>
        <v>0</v>
      </c>
      <c r="F41" s="15" t="str">
        <f>IF(D41="Reserved","-",IFERROR(VLOOKUP(D41,'CRS88_BL13.5'!$F$2:$AA$152,HLOOKUP($D$1,'CRS88_BL13.5'!$G$2:$AA$3,2,0),0),"CHECK"))</f>
        <v>-</v>
      </c>
      <c r="G41" s="17"/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1</v>
      </c>
      <c r="F52" s="15" t="str">
        <f>IF(D52="Reserved","-",IFERROR(VLOOKUP(D52,'CRS88_BL13.5'!$F$2:$AA$152,HLOOKUP($D$1,'CRS88_BL13.5'!$G$2:$AA$3,2,0),0),"CHECK"))</f>
        <v>MC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-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1</v>
      </c>
      <c r="F60" s="15" t="str">
        <f>IF(D60="Reserved","-",IFERROR(VLOOKUP(D60,'CRS88_BL13.5'!$F$2:$AA$152,HLOOKUP($D$1,'CRS88_BL13.5'!$G$2:$AA$3,2,0),0),"CHECK"))</f>
        <v>O</v>
      </c>
      <c r="G60" s="17"/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9" t="s">
        <v>89</v>
      </c>
      <c r="E72" s="12">
        <f t="shared" si="1"/>
        <v>0</v>
      </c>
      <c r="F72" s="15" t="s">
        <v>3</v>
      </c>
      <c r="G72" s="60" t="s">
        <v>773</v>
      </c>
    </row>
    <row r="73" spans="1:7" x14ac:dyDescent="0.2">
      <c r="A73" s="56" t="s">
        <v>3</v>
      </c>
      <c r="B73" s="74"/>
      <c r="C73" s="5">
        <v>2</v>
      </c>
      <c r="D73" s="59" t="s">
        <v>90</v>
      </c>
      <c r="E73" s="12">
        <f t="shared" si="1"/>
        <v>0</v>
      </c>
      <c r="F73" s="15" t="s">
        <v>3</v>
      </c>
      <c r="G73" s="60" t="s">
        <v>773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B3:G3" xr:uid="{8D32831B-1EA8-42FF-9245-2ECDCC029E18}"/>
  <mergeCells count="12">
    <mergeCell ref="B1:C2"/>
    <mergeCell ref="D1:G2"/>
    <mergeCell ref="B76:B83"/>
    <mergeCell ref="B28:B35"/>
    <mergeCell ref="B36:B43"/>
    <mergeCell ref="B44:B51"/>
    <mergeCell ref="B52:B59"/>
    <mergeCell ref="B60:B67"/>
    <mergeCell ref="B68:B75"/>
    <mergeCell ref="B4:B11"/>
    <mergeCell ref="B12:B19"/>
    <mergeCell ref="B20:B27"/>
  </mergeCells>
  <conditionalFormatting sqref="F4:F16 F70:F83 F19:F31 F37:F47 F49:F61 F63:F65">
    <cfRule type="cellIs" dxfId="53" priority="7" operator="equal">
      <formula>"CHECK"</formula>
    </cfRule>
  </conditionalFormatting>
  <conditionalFormatting sqref="F66:F69">
    <cfRule type="cellIs" dxfId="52" priority="6" operator="equal">
      <formula>"CHECK"</formula>
    </cfRule>
  </conditionalFormatting>
  <conditionalFormatting sqref="F17">
    <cfRule type="cellIs" dxfId="51" priority="5" operator="equal">
      <formula>"CHECK"</formula>
    </cfRule>
  </conditionalFormatting>
  <conditionalFormatting sqref="F18">
    <cfRule type="cellIs" dxfId="50" priority="4" operator="equal">
      <formula>"CHECK"</formula>
    </cfRule>
  </conditionalFormatting>
  <conditionalFormatting sqref="F32:F36">
    <cfRule type="cellIs" dxfId="49" priority="3" operator="equal">
      <formula>"CHECK"</formula>
    </cfRule>
  </conditionalFormatting>
  <conditionalFormatting sqref="F48">
    <cfRule type="cellIs" dxfId="48" priority="2" operator="equal">
      <formula>"CHECK"</formula>
    </cfRule>
  </conditionalFormatting>
  <conditionalFormatting sqref="F62">
    <cfRule type="cellIs" dxfId="47" priority="1" operator="equal">
      <formula>"CHECK"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1DAC-861D-4AF7-A1B3-700004ACF6F6}">
  <dimension ref="A1:H83"/>
  <sheetViews>
    <sheetView workbookViewId="0">
      <selection activeCell="F17" sqref="F17:G17"/>
    </sheetView>
  </sheetViews>
  <sheetFormatPr defaultRowHeight="12.75" x14ac:dyDescent="0.2"/>
  <cols>
    <col min="1" max="1" width="10.85546875" bestFit="1" customWidth="1"/>
    <col min="2" max="2" width="9.5703125" bestFit="1" customWidth="1"/>
    <col min="3" max="3" width="8" bestFit="1" customWidth="1"/>
    <col min="4" max="4" width="17.85546875" bestFit="1" customWidth="1"/>
    <col min="5" max="5" width="11.85546875" bestFit="1" customWidth="1"/>
    <col min="6" max="6" width="13.28515625" bestFit="1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594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0</v>
      </c>
      <c r="F7" s="15" t="str">
        <f>IF(D7="Reserved","-",IFERROR(VLOOKUP(D7,'CRS88_BL13.5'!$F$2:$AA$152,HLOOKUP($D$1,'CRS88_BL13.5'!$G$2:$AA$3,2,0),0),"CHECK"))</f>
        <v>M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0</v>
      </c>
      <c r="F12" s="15" t="str">
        <f>IF(D12="Reserved","-",IFERROR(VLOOKUP(D12,'CRS88_BL13.5'!$F$2:$AA$152,HLOOKUP($D$1,'CRS88_BL13.5'!$G$2:$AA$3,2,0),0),"CHECK"))</f>
        <v>-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0</v>
      </c>
      <c r="F14" s="15" t="str">
        <f>IF(D14="Reserved","-",IFERROR(VLOOKUP(D14,'CRS88_BL13.5'!$F$2:$AA$152,HLOOKUP($D$1,'CRS88_BL13.5'!$G$2:$AA$3,2,0),0),"CHECK"))</f>
        <v>-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0</v>
      </c>
      <c r="F16" s="15" t="str">
        <f>IF(D16="Reserved","-",IFERROR(VLOOKUP(D16,'CRS88_BL13.5'!$F$2:$AA$152,HLOOKUP($D$1,'CRS88_BL13.5'!$G$2:$AA$3,2,0),0),"CHECK"))</f>
        <v>-</v>
      </c>
      <c r="G16" s="17"/>
    </row>
    <row r="17" spans="1:7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7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7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7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7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7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7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</row>
    <row r="24" spans="1:7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0</v>
      </c>
      <c r="F24" s="15" t="str">
        <f>IF(D24="Reserved","-",IFERROR(VLOOKUP(D24,'CRS88_BL13.5'!$F$2:$AA$152,HLOOKUP($D$1,'CRS88_BL13.5'!$G$2:$AA$3,2,0),0),"CHECK"))</f>
        <v>-</v>
      </c>
      <c r="G24" s="17"/>
    </row>
    <row r="25" spans="1:7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7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7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0</v>
      </c>
      <c r="F27" s="15" t="str">
        <f>IF(D27="Reserved","-",IFERROR(VLOOKUP(D27,'CRS88_BL13.5'!$F$2:$AA$152,HLOOKUP($D$1,'CRS88_BL13.5'!$G$2:$AA$3,2,0),0),"CHECK"))</f>
        <v>-</v>
      </c>
      <c r="G27" s="17"/>
    </row>
    <row r="28" spans="1:7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7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0</v>
      </c>
      <c r="F29" s="15" t="str">
        <f>IF(D29="Reserved","-",IFERROR(VLOOKUP(D29,'CRS88_BL13.5'!$F$2:$AA$152,HLOOKUP($D$1,'CRS88_BL13.5'!$G$2:$AA$3,2,0),0),"CHECK"))</f>
        <v>-</v>
      </c>
      <c r="G29" s="17"/>
    </row>
    <row r="30" spans="1:7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7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7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0</v>
      </c>
      <c r="F39" s="15" t="str">
        <f>IF(D39="Reserved","-",IFERROR(VLOOKUP(D39,'CRS88_BL13.5'!$F$2:$AA$152,HLOOKUP($D$1,'CRS88_BL13.5'!$G$2:$AA$3,2,0),0),"CHECK"))</f>
        <v>-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" t="s">
        <v>582</v>
      </c>
      <c r="E41" s="12">
        <f t="shared" si="0"/>
        <v>0</v>
      </c>
      <c r="F41" s="15" t="str">
        <f>IF(D41="Reserved","-",IFERROR(VLOOKUP(D41,'CRS88_BL13.5'!$F$2:$AA$152,HLOOKUP($D$1,'CRS88_BL13.5'!$G$2:$AA$3,2,0),0),"CHECK"))</f>
        <v>-</v>
      </c>
      <c r="G41" s="17"/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0</v>
      </c>
      <c r="F45" s="15" t="str">
        <f>IF(D45="Reserved","-",IFERROR(VLOOKUP(D45,'CRS88_BL13.5'!$F$2:$AA$152,HLOOKUP($D$1,'CRS88_BL13.5'!$G$2:$AA$3,2,0),0),"CHECK"))</f>
        <v>-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0</v>
      </c>
      <c r="F46" s="15" t="str">
        <f>IF(D46="Reserved","-",IFERROR(VLOOKUP(D46,'CRS88_BL13.5'!$F$2:$AA$152,HLOOKUP($D$1,'CRS88_BL13.5'!$G$2:$AA$3,2,0),0),"CHECK"))</f>
        <v>-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8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0</v>
      </c>
      <c r="F49" s="15" t="str">
        <f>IF(D49="Reserved","-",IFERROR(VLOOKUP(D49,'CRS88_BL13.5'!$F$2:$AA$152,HLOOKUP($D$1,'CRS88_BL13.5'!$G$2:$AA$3,2,0),0),"CHECK"))</f>
        <v>-</v>
      </c>
      <c r="G49" s="17"/>
    </row>
    <row r="50" spans="1:8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-</v>
      </c>
      <c r="G50" s="17"/>
    </row>
    <row r="51" spans="1:8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-</v>
      </c>
      <c r="G51" s="17"/>
    </row>
    <row r="52" spans="1:8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0</v>
      </c>
      <c r="F52" s="15" t="str">
        <f>IF(D52="Reserved","-",IFERROR(VLOOKUP(D52,'CRS88_BL13.5'!$F$2:$AA$152,HLOOKUP($D$1,'CRS88_BL13.5'!$G$2:$AA$3,2,0),0),"CHECK"))</f>
        <v>-</v>
      </c>
      <c r="G52" s="17"/>
    </row>
    <row r="53" spans="1:8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-</v>
      </c>
      <c r="G53" s="17"/>
    </row>
    <row r="54" spans="1:8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  <c r="H54" s="67"/>
    </row>
    <row r="55" spans="1:8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1</v>
      </c>
      <c r="F55" s="15" t="s">
        <v>56</v>
      </c>
      <c r="G55" s="17" t="s">
        <v>776</v>
      </c>
    </row>
    <row r="56" spans="1:8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8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8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1</v>
      </c>
      <c r="F58" s="15" t="str">
        <f>IF(D58="Reserved","-",IFERROR(VLOOKUP(D58,'CRS88_BL13.5'!$F$2:$AA$152,HLOOKUP($D$1,'CRS88_BL13.5'!$G$2:$AA$3,2,0),0),"CHECK"))</f>
        <v>MC</v>
      </c>
      <c r="G58" s="17"/>
    </row>
    <row r="59" spans="1:8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8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tr">
        <f>IF(D60="Reserved","-",IFERROR(VLOOKUP(D60,'CRS88_BL13.5'!$F$2:$AA$152,HLOOKUP($D$1,'CRS88_BL13.5'!$G$2:$AA$3,2,0),0),"CHECK"))</f>
        <v>-</v>
      </c>
      <c r="G60" s="17"/>
    </row>
    <row r="61" spans="1:8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8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8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8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9" t="s">
        <v>89</v>
      </c>
      <c r="E72" s="12">
        <f t="shared" si="1"/>
        <v>0</v>
      </c>
      <c r="F72" s="15" t="s">
        <v>3</v>
      </c>
      <c r="G72" s="60" t="s">
        <v>773</v>
      </c>
    </row>
    <row r="73" spans="1:7" x14ac:dyDescent="0.2">
      <c r="A73" s="56" t="s">
        <v>3</v>
      </c>
      <c r="B73" s="74"/>
      <c r="C73" s="5">
        <v>2</v>
      </c>
      <c r="D73" s="59" t="s">
        <v>90</v>
      </c>
      <c r="E73" s="12">
        <f t="shared" si="1"/>
        <v>0</v>
      </c>
      <c r="F73" s="15" t="s">
        <v>3</v>
      </c>
      <c r="G73" s="60" t="s">
        <v>773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B3:G3" xr:uid="{8D32831B-1EA8-42FF-9245-2ECDCC029E18}"/>
  <mergeCells count="12">
    <mergeCell ref="B76:B83"/>
    <mergeCell ref="B1:C2"/>
    <mergeCell ref="D1:G2"/>
    <mergeCell ref="B28:B35"/>
    <mergeCell ref="B36:B43"/>
    <mergeCell ref="B44:B51"/>
    <mergeCell ref="B52:B59"/>
    <mergeCell ref="B60:B67"/>
    <mergeCell ref="B68:B75"/>
    <mergeCell ref="B4:B11"/>
    <mergeCell ref="B12:B19"/>
    <mergeCell ref="B20:B27"/>
  </mergeCells>
  <conditionalFormatting sqref="F4:F16 F27:F31 F72:F83 F58:F61 F65:F70 F19:F24 F37:F47 F49:F53">
    <cfRule type="cellIs" dxfId="46" priority="11" operator="equal">
      <formula>"CHECK"</formula>
    </cfRule>
  </conditionalFormatting>
  <conditionalFormatting sqref="F25:F26">
    <cfRule type="cellIs" dxfId="45" priority="9" operator="equal">
      <formula>"CHECK"</formula>
    </cfRule>
  </conditionalFormatting>
  <conditionalFormatting sqref="F54:F57">
    <cfRule type="cellIs" dxfId="44" priority="8" operator="equal">
      <formula>"CHECK"</formula>
    </cfRule>
  </conditionalFormatting>
  <conditionalFormatting sqref="F71">
    <cfRule type="cellIs" dxfId="43" priority="7" operator="equal">
      <formula>"CHECK"</formula>
    </cfRule>
  </conditionalFormatting>
  <conditionalFormatting sqref="F63:F64">
    <cfRule type="cellIs" dxfId="42" priority="6" operator="equal">
      <formula>"CHECK"</formula>
    </cfRule>
  </conditionalFormatting>
  <conditionalFormatting sqref="F17">
    <cfRule type="cellIs" dxfId="41" priority="5" operator="equal">
      <formula>"CHECK"</formula>
    </cfRule>
  </conditionalFormatting>
  <conditionalFormatting sqref="F18">
    <cfRule type="cellIs" dxfId="40" priority="4" operator="equal">
      <formula>"CHECK"</formula>
    </cfRule>
  </conditionalFormatting>
  <conditionalFormatting sqref="F32:F36">
    <cfRule type="cellIs" dxfId="39" priority="3" operator="equal">
      <formula>"CHECK"</formula>
    </cfRule>
  </conditionalFormatting>
  <conditionalFormatting sqref="F48">
    <cfRule type="cellIs" dxfId="38" priority="2" operator="equal">
      <formula>"CHECK"</formula>
    </cfRule>
  </conditionalFormatting>
  <conditionalFormatting sqref="F62">
    <cfRule type="cellIs" dxfId="37" priority="1" operator="equal">
      <formula>"CHECK"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D60D-7659-4099-AED6-834B843C6D35}">
  <dimension ref="A1:H83"/>
  <sheetViews>
    <sheetView workbookViewId="0">
      <selection activeCell="F17" sqref="F17:G17"/>
    </sheetView>
  </sheetViews>
  <sheetFormatPr defaultRowHeight="12.75" x14ac:dyDescent="0.2"/>
  <cols>
    <col min="1" max="1" width="10.85546875" bestFit="1" customWidth="1"/>
    <col min="4" max="4" width="17.85546875" bestFit="1" customWidth="1"/>
    <col min="5" max="5" width="17.5703125" bestFit="1" customWidth="1"/>
    <col min="6" max="6" width="15.42578125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120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1</v>
      </c>
      <c r="F12" s="15" t="str">
        <f>IF(D12="Reserved","-",IFERROR(VLOOKUP(D12,'CRS88_BL13.5'!$F$2:$AA$152,HLOOKUP($D$1,'CRS88_BL13.5'!$G$2:$AA$3,2,0),0),"CHECK"))</f>
        <v>MC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1</v>
      </c>
      <c r="F14" s="15" t="str">
        <f>IF(D14="Reserved","-",IFERROR(VLOOKUP(D14,'CRS88_BL13.5'!$F$2:$AA$152,HLOOKUP($D$1,'CRS88_BL13.5'!$G$2:$AA$3,2,0),0),"CHECK"))</f>
        <v>MC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1</v>
      </c>
      <c r="F16" s="15" t="str">
        <f>IF(D16="Reserved","-",IFERROR(VLOOKUP(D16,'CRS88_BL13.5'!$F$2:$AA$152,HLOOKUP($D$1,'CRS88_BL13.5'!$G$2:$AA$3,2,0),0),"CHECK"))</f>
        <v>MC</v>
      </c>
      <c r="G16" s="17"/>
    </row>
    <row r="17" spans="1:8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8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8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8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8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8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8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  <c r="H23" s="11"/>
    </row>
    <row r="24" spans="1:8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8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8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8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1</v>
      </c>
      <c r="F27" s="15" t="str">
        <f>IF(D27="Reserved","-",IFERROR(VLOOKUP(D27,'CRS88_BL13.5'!$F$2:$AA$152,HLOOKUP($D$1,'CRS88_BL13.5'!$G$2:$AA$3,2,0),0),"CHECK"))</f>
        <v>MC</v>
      </c>
      <c r="G27" s="17"/>
    </row>
    <row r="28" spans="1:8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8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8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8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8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9" t="s">
        <v>582</v>
      </c>
      <c r="E41" s="12">
        <f t="shared" si="0"/>
        <v>0</v>
      </c>
      <c r="F41" s="15" t="s">
        <v>3</v>
      </c>
      <c r="G41" s="60" t="s">
        <v>769</v>
      </c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1</v>
      </c>
      <c r="F52" s="15" t="str">
        <f>IF(D52="Reserved","-",IFERROR(VLOOKUP(D52,'CRS88_BL13.5'!$F$2:$AA$152,HLOOKUP($D$1,'CRS88_BL13.5'!$G$2:$AA$3,2,0),0),"CHECK"))</f>
        <v>MC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M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">
        <v>3</v>
      </c>
      <c r="G60" s="17" t="s">
        <v>587</v>
      </c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" t="s">
        <v>89</v>
      </c>
      <c r="E72" s="12">
        <f t="shared" si="1"/>
        <v>0</v>
      </c>
      <c r="F72" s="15" t="str">
        <f>IF(D72="Reserved","-",IFERROR(VLOOKUP(D72,'CRS88_BL13.5'!$F$2:$AA$152,HLOOKUP($D$1,'CRS88_BL13.5'!$G$2:$AA$3,2,0),0),"CHECK"))</f>
        <v>-</v>
      </c>
      <c r="G72" s="17"/>
    </row>
    <row r="73" spans="1:7" x14ac:dyDescent="0.2">
      <c r="A73" s="56" t="s">
        <v>3</v>
      </c>
      <c r="B73" s="74"/>
      <c r="C73" s="5">
        <v>2</v>
      </c>
      <c r="D73" s="5" t="s">
        <v>90</v>
      </c>
      <c r="E73" s="12">
        <f t="shared" si="1"/>
        <v>0</v>
      </c>
      <c r="F73" s="15" t="s">
        <v>3</v>
      </c>
      <c r="G73" s="17" t="s">
        <v>579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H83" xr:uid="{C74834B0-AC7B-4629-9E3A-4EC95A457A0A}"/>
  <mergeCells count="12">
    <mergeCell ref="B76:B83"/>
    <mergeCell ref="B1:C2"/>
    <mergeCell ref="D1:G2"/>
    <mergeCell ref="B28:B35"/>
    <mergeCell ref="B36:B43"/>
    <mergeCell ref="B44:B51"/>
    <mergeCell ref="B52:B59"/>
    <mergeCell ref="B60:B67"/>
    <mergeCell ref="B68:B75"/>
    <mergeCell ref="B4:B11"/>
    <mergeCell ref="B12:B19"/>
    <mergeCell ref="B20:B27"/>
  </mergeCells>
  <conditionalFormatting sqref="F4:F16 F70:F83 F19:F31 F37:F47 F49:F61 F63:F65">
    <cfRule type="cellIs" dxfId="36" priority="7" operator="equal">
      <formula>"CHECK"</formula>
    </cfRule>
  </conditionalFormatting>
  <conditionalFormatting sqref="F66:F69">
    <cfRule type="cellIs" dxfId="35" priority="6" operator="equal">
      <formula>"CHECK"</formula>
    </cfRule>
  </conditionalFormatting>
  <conditionalFormatting sqref="F17">
    <cfRule type="cellIs" dxfId="34" priority="5" operator="equal">
      <formula>"CHECK"</formula>
    </cfRule>
  </conditionalFormatting>
  <conditionalFormatting sqref="F18">
    <cfRule type="cellIs" dxfId="33" priority="4" operator="equal">
      <formula>"CHECK"</formula>
    </cfRule>
  </conditionalFormatting>
  <conditionalFormatting sqref="F32:F36">
    <cfRule type="cellIs" dxfId="32" priority="3" operator="equal">
      <formula>"CHECK"</formula>
    </cfRule>
  </conditionalFormatting>
  <conditionalFormatting sqref="F48">
    <cfRule type="cellIs" dxfId="31" priority="2" operator="equal">
      <formula>"CHECK"</formula>
    </cfRule>
  </conditionalFormatting>
  <conditionalFormatting sqref="F62">
    <cfRule type="cellIs" dxfId="30" priority="1" operator="equal">
      <formula>"CHECK"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CF78-816E-458E-AE47-8E2CDA7836EB}">
  <dimension ref="A1:K83"/>
  <sheetViews>
    <sheetView workbookViewId="0">
      <selection activeCell="F17" sqref="F17:G17"/>
    </sheetView>
  </sheetViews>
  <sheetFormatPr defaultRowHeight="12.75" x14ac:dyDescent="0.2"/>
  <cols>
    <col min="1" max="1" width="10.85546875" bestFit="1" customWidth="1"/>
    <col min="4" max="4" width="17.85546875" bestFit="1" customWidth="1"/>
    <col min="5" max="5" width="17.5703125" bestFit="1" customWidth="1"/>
    <col min="6" max="6" width="15.42578125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118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0</v>
      </c>
      <c r="F7" s="15" t="str">
        <f>IF(D7="Reserved","-",IFERROR(VLOOKUP(D7,'CRS88_BL13.5'!$F$2:$AA$152,HLOOKUP($D$1,'CRS88_BL13.5'!$G$2:$AA$3,2,0),0),"CHECK"))</f>
        <v>M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0</v>
      </c>
      <c r="F12" s="15" t="str">
        <f>IF(D12="Reserved","-",IFERROR(VLOOKUP(D12,'CRS88_BL13.5'!$F$2:$AA$152,HLOOKUP($D$1,'CRS88_BL13.5'!$G$2:$AA$3,2,0),0),"CHECK"))</f>
        <v>M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0</v>
      </c>
      <c r="F14" s="15" t="str">
        <f>IF(D14="Reserved","-",IFERROR(VLOOKUP(D14,'CRS88_BL13.5'!$F$2:$AA$152,HLOOKUP($D$1,'CRS88_BL13.5'!$G$2:$AA$3,2,0),0),"CHECK"))</f>
        <v>M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0</v>
      </c>
      <c r="F16" s="15" t="str">
        <f>IF(D16="Reserved","-",IFERROR(VLOOKUP(D16,'CRS88_BL13.5'!$F$2:$AA$152,HLOOKUP($D$1,'CRS88_BL13.5'!$G$2:$AA$3,2,0),0),"CHECK"))</f>
        <v>M</v>
      </c>
      <c r="G16" s="17"/>
    </row>
    <row r="17" spans="1:8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8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8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8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8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8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8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  <c r="H23" s="11"/>
    </row>
    <row r="24" spans="1:8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0</v>
      </c>
      <c r="F24" s="15" t="str">
        <f>IF(D24="Reserved","-",IFERROR(VLOOKUP(D24,'CRS88_BL13.5'!$F$2:$AA$152,HLOOKUP($D$1,'CRS88_BL13.5'!$G$2:$AA$3,2,0),0),"CHECK"))</f>
        <v>M</v>
      </c>
      <c r="G24" s="17"/>
    </row>
    <row r="25" spans="1:8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8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8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0</v>
      </c>
      <c r="F27" s="15" t="str">
        <f>IF(D27="Reserved","-",IFERROR(VLOOKUP(D27,'CRS88_BL13.5'!$F$2:$AA$152,HLOOKUP($D$1,'CRS88_BL13.5'!$G$2:$AA$3,2,0),0),"CHECK"))</f>
        <v>M</v>
      </c>
      <c r="G27" s="17"/>
    </row>
    <row r="28" spans="1:8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8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8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8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8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11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11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11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11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11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11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11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11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11" x14ac:dyDescent="0.2">
      <c r="A41" s="56" t="s">
        <v>463</v>
      </c>
      <c r="B41" s="74"/>
      <c r="C41" s="5">
        <v>2</v>
      </c>
      <c r="D41" s="59" t="s">
        <v>582</v>
      </c>
      <c r="E41" s="12">
        <f>IF(OR(F41="MC",F41="O"),1,IF(OR(F41="-",F41="M"),0,""))</f>
        <v>0</v>
      </c>
      <c r="F41" s="15" t="s">
        <v>3</v>
      </c>
      <c r="G41" s="60" t="s">
        <v>769</v>
      </c>
    </row>
    <row r="42" spans="1:11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  <c r="K42" t="s">
        <v>466</v>
      </c>
    </row>
    <row r="43" spans="1:11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11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11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0</v>
      </c>
      <c r="F45" s="15" t="str">
        <f>IF(D45="Reserved","-",IFERROR(VLOOKUP(D45,'CRS88_BL13.5'!$F$2:$AA$152,HLOOKUP($D$1,'CRS88_BL13.5'!$G$2:$AA$3,2,0),0),"CHECK"))</f>
        <v>-</v>
      </c>
      <c r="G45" s="17"/>
    </row>
    <row r="46" spans="1:11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0</v>
      </c>
      <c r="F46" s="15" t="str">
        <f>IF(D46="Reserved","-",IFERROR(VLOOKUP(D46,'CRS88_BL13.5'!$F$2:$AA$152,HLOOKUP($D$1,'CRS88_BL13.5'!$G$2:$AA$3,2,0),0),"CHECK"))</f>
        <v>-</v>
      </c>
      <c r="G46" s="17"/>
    </row>
    <row r="47" spans="1:11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11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0</v>
      </c>
      <c r="F49" s="15" t="str">
        <f>IF(D49="Reserved","-",IFERROR(VLOOKUP(D49,'CRS88_BL13.5'!$F$2:$AA$152,HLOOKUP($D$1,'CRS88_BL13.5'!$G$2:$AA$3,2,0),0),"CHECK"))</f>
        <v>-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0</v>
      </c>
      <c r="F52" s="15" t="str">
        <f>IF(D52="Reserved","-",IFERROR(VLOOKUP(D52,'CRS88_BL13.5'!$F$2:$AA$152,HLOOKUP($D$1,'CRS88_BL13.5'!$G$2:$AA$3,2,0),0),"CHECK"))</f>
        <v>M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1</v>
      </c>
      <c r="F58" s="15" t="str">
        <f>IF(D58="Reserved","-",IFERROR(VLOOKUP(D58,'CRS88_BL13.5'!$F$2:$AA$152,HLOOKUP($D$1,'CRS88_BL13.5'!$G$2:$AA$3,2,0),0),"CHECK"))</f>
        <v>MC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">
        <v>3</v>
      </c>
      <c r="G60" s="17" t="s">
        <v>587</v>
      </c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" t="s">
        <v>89</v>
      </c>
      <c r="E72" s="12">
        <f t="shared" si="1"/>
        <v>1</v>
      </c>
      <c r="F72" s="15" t="str">
        <f>IF(D72="Reserved","-",IFERROR(VLOOKUP(D72,'CRS88_BL13.5'!$F$2:$AA$152,HLOOKUP($D$1,'CRS88_BL13.5'!$G$2:$AA$3,2,0),0),"CHECK"))</f>
        <v>O</v>
      </c>
      <c r="G72" s="17"/>
    </row>
    <row r="73" spans="1:7" x14ac:dyDescent="0.2">
      <c r="A73" s="56" t="s">
        <v>3</v>
      </c>
      <c r="B73" s="74"/>
      <c r="C73" s="5">
        <v>2</v>
      </c>
      <c r="D73" s="5" t="s">
        <v>90</v>
      </c>
      <c r="E73" s="12">
        <f t="shared" si="1"/>
        <v>0</v>
      </c>
      <c r="F73" s="15" t="s">
        <v>3</v>
      </c>
      <c r="G73" s="17" t="s">
        <v>579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H83" xr:uid="{C74834B0-AC7B-4629-9E3A-4EC95A457A0A}"/>
  <mergeCells count="12">
    <mergeCell ref="B76:B83"/>
    <mergeCell ref="B1:C2"/>
    <mergeCell ref="D1:G2"/>
    <mergeCell ref="B28:B35"/>
    <mergeCell ref="B36:B43"/>
    <mergeCell ref="B44:B51"/>
    <mergeCell ref="B52:B59"/>
    <mergeCell ref="B60:B67"/>
    <mergeCell ref="B68:B75"/>
    <mergeCell ref="B4:B11"/>
    <mergeCell ref="B12:B19"/>
    <mergeCell ref="B20:B27"/>
  </mergeCells>
  <conditionalFormatting sqref="F4:F16 F70:F83 F19:F31 F37:F47 F49:F61 F63:F65">
    <cfRule type="cellIs" dxfId="29" priority="6" operator="equal">
      <formula>"CHECK"</formula>
    </cfRule>
  </conditionalFormatting>
  <conditionalFormatting sqref="F66:F69">
    <cfRule type="cellIs" dxfId="28" priority="5" operator="equal">
      <formula>"CHECK"</formula>
    </cfRule>
  </conditionalFormatting>
  <conditionalFormatting sqref="F17:F18">
    <cfRule type="cellIs" dxfId="27" priority="4" operator="equal">
      <formula>"CHECK"</formula>
    </cfRule>
  </conditionalFormatting>
  <conditionalFormatting sqref="F32:F36">
    <cfRule type="cellIs" dxfId="26" priority="3" operator="equal">
      <formula>"CHECK"</formula>
    </cfRule>
  </conditionalFormatting>
  <conditionalFormatting sqref="F48">
    <cfRule type="cellIs" dxfId="25" priority="2" operator="equal">
      <formula>"CHECK"</formula>
    </cfRule>
  </conditionalFormatting>
  <conditionalFormatting sqref="F62">
    <cfRule type="cellIs" dxfId="24" priority="1" operator="equal">
      <formula>"CHECK"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8935-EB8A-4198-8590-FDA6B67116DE}">
  <dimension ref="A1:H83"/>
  <sheetViews>
    <sheetView workbookViewId="0">
      <selection activeCell="R10" sqref="R10"/>
    </sheetView>
  </sheetViews>
  <sheetFormatPr defaultRowHeight="12.75" x14ac:dyDescent="0.2"/>
  <cols>
    <col min="1" max="1" width="10.85546875" bestFit="1" customWidth="1"/>
    <col min="4" max="4" width="17.85546875" bestFit="1" customWidth="1"/>
    <col min="5" max="5" width="17.5703125" bestFit="1" customWidth="1"/>
    <col min="6" max="6" width="15.42578125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111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1</v>
      </c>
      <c r="F12" s="15" t="str">
        <f>IF(D12="Reserved","-",IFERROR(VLOOKUP(D12,'CRS88_BL13.5'!$F$2:$AA$152,HLOOKUP($D$1,'CRS88_BL13.5'!$G$2:$AA$3,2,0),0),"CHECK"))</f>
        <v>MC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1</v>
      </c>
      <c r="F14" s="15" t="str">
        <f>IF(D14="Reserved","-",IFERROR(VLOOKUP(D14,'CRS88_BL13.5'!$F$2:$AA$152,HLOOKUP($D$1,'CRS88_BL13.5'!$G$2:$AA$3,2,0),0),"CHECK"))</f>
        <v>MC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1</v>
      </c>
      <c r="F16" s="15" t="str">
        <f>IF(D16="Reserved","-",IFERROR(VLOOKUP(D16,'CRS88_BL13.5'!$F$2:$AA$152,HLOOKUP($D$1,'CRS88_BL13.5'!$G$2:$AA$3,2,0),0),"CHECK"))</f>
        <v>MC</v>
      </c>
      <c r="G16" s="17"/>
    </row>
    <row r="17" spans="1:8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8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8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8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8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8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8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  <c r="H23" s="11"/>
    </row>
    <row r="24" spans="1:8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8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8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8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1</v>
      </c>
      <c r="F27" s="15" t="str">
        <f>IF(D27="Reserved","-",IFERROR(VLOOKUP(D27,'CRS88_BL13.5'!$F$2:$AA$152,HLOOKUP($D$1,'CRS88_BL13.5'!$G$2:$AA$3,2,0),0),"CHECK"))</f>
        <v>MC</v>
      </c>
      <c r="G27" s="17"/>
    </row>
    <row r="28" spans="1:8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8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8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8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8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9" t="s">
        <v>582</v>
      </c>
      <c r="E41" s="12">
        <f t="shared" si="0"/>
        <v>0</v>
      </c>
      <c r="F41" s="15" t="s">
        <v>3</v>
      </c>
      <c r="G41" s="60" t="s">
        <v>770</v>
      </c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1</v>
      </c>
      <c r="F52" s="15" t="str">
        <f>IF(D52="Reserved","-",IFERROR(VLOOKUP(D52,'CRS88_BL13.5'!$F$2:$AA$152,HLOOKUP($D$1,'CRS88_BL13.5'!$G$2:$AA$3,2,0),0),"CHECK"))</f>
        <v>MC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M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">
        <v>3</v>
      </c>
      <c r="G60" s="17" t="s">
        <v>587</v>
      </c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" t="s">
        <v>89</v>
      </c>
      <c r="E72" s="12">
        <f t="shared" si="1"/>
        <v>0</v>
      </c>
      <c r="F72" s="15" t="str">
        <f>IF(D72="Reserved","-",IFERROR(VLOOKUP(D72,'CRS88_BL13.5'!$F$2:$AA$152,HLOOKUP($D$1,'CRS88_BL13.5'!$G$2:$AA$3,2,0),0),"CHECK"))</f>
        <v>-</v>
      </c>
      <c r="G72" s="17"/>
    </row>
    <row r="73" spans="1:7" x14ac:dyDescent="0.2">
      <c r="A73" s="56" t="s">
        <v>3</v>
      </c>
      <c r="B73" s="74"/>
      <c r="C73" s="5">
        <v>2</v>
      </c>
      <c r="D73" s="5" t="s">
        <v>90</v>
      </c>
      <c r="E73" s="12">
        <f t="shared" si="1"/>
        <v>0</v>
      </c>
      <c r="F73" s="15" t="s">
        <v>3</v>
      </c>
      <c r="G73" s="17" t="s">
        <v>579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H83" xr:uid="{C74834B0-AC7B-4629-9E3A-4EC95A457A0A}"/>
  <mergeCells count="12">
    <mergeCell ref="B76:B83"/>
    <mergeCell ref="B1:C2"/>
    <mergeCell ref="D1:G2"/>
    <mergeCell ref="B4:B11"/>
    <mergeCell ref="B12:B19"/>
    <mergeCell ref="B20:B27"/>
    <mergeCell ref="B28:B35"/>
    <mergeCell ref="B36:B43"/>
    <mergeCell ref="B44:B51"/>
    <mergeCell ref="B52:B59"/>
    <mergeCell ref="B60:B67"/>
    <mergeCell ref="B68:B75"/>
  </mergeCells>
  <conditionalFormatting sqref="F4:F16 F70:F83 F65 F19:F31 F37:F47 F49:F61">
    <cfRule type="cellIs" dxfId="23" priority="8" operator="equal">
      <formula>"CHECK"</formula>
    </cfRule>
  </conditionalFormatting>
  <conditionalFormatting sqref="F66:F69">
    <cfRule type="cellIs" dxfId="22" priority="7" operator="equal">
      <formula>"CHECK"</formula>
    </cfRule>
  </conditionalFormatting>
  <conditionalFormatting sqref="F63:F64">
    <cfRule type="cellIs" dxfId="21" priority="6" operator="equal">
      <formula>"CHECK"</formula>
    </cfRule>
  </conditionalFormatting>
  <conditionalFormatting sqref="F17">
    <cfRule type="cellIs" dxfId="20" priority="5" operator="equal">
      <formula>"CHECK"</formula>
    </cfRule>
  </conditionalFormatting>
  <conditionalFormatting sqref="F18">
    <cfRule type="cellIs" dxfId="19" priority="4" operator="equal">
      <formula>"CHECK"</formula>
    </cfRule>
  </conditionalFormatting>
  <conditionalFormatting sqref="F32:F36">
    <cfRule type="cellIs" dxfId="18" priority="3" operator="equal">
      <formula>"CHECK"</formula>
    </cfRule>
  </conditionalFormatting>
  <conditionalFormatting sqref="F48">
    <cfRule type="cellIs" dxfId="17" priority="2" operator="equal">
      <formula>"CHECK"</formula>
    </cfRule>
  </conditionalFormatting>
  <conditionalFormatting sqref="F62">
    <cfRule type="cellIs" dxfId="16" priority="1" operator="equal">
      <formula>"CHECK"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9DD2-FACC-408C-B5AA-C9FBC2718E5A}">
  <sheetPr>
    <tabColor theme="2" tint="-0.499984740745262"/>
  </sheetPr>
  <dimension ref="A1:H83"/>
  <sheetViews>
    <sheetView workbookViewId="0">
      <selection activeCell="I30" sqref="I30"/>
    </sheetView>
  </sheetViews>
  <sheetFormatPr defaultRowHeight="12.75" x14ac:dyDescent="0.2"/>
  <cols>
    <col min="1" max="1" width="10.85546875" bestFit="1" customWidth="1"/>
    <col min="4" max="4" width="17.85546875" bestFit="1" customWidth="1"/>
    <col min="5" max="5" width="17.5703125" bestFit="1" customWidth="1"/>
    <col min="6" max="6" width="15.42578125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111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1</v>
      </c>
      <c r="F12" s="15" t="str">
        <f>IF(D12="Reserved","-",IFERROR(VLOOKUP(D12,'CRS88_BL13.5'!$F$2:$AA$152,HLOOKUP($D$1,'CRS88_BL13.5'!$G$2:$AA$3,2,0),0),"CHECK"))</f>
        <v>MC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1</v>
      </c>
      <c r="F14" s="15" t="str">
        <f>IF(D14="Reserved","-",IFERROR(VLOOKUP(D14,'CRS88_BL13.5'!$F$2:$AA$152,HLOOKUP($D$1,'CRS88_BL13.5'!$G$2:$AA$3,2,0),0),"CHECK"))</f>
        <v>MC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1</v>
      </c>
      <c r="F16" s="15" t="str">
        <f>IF(D16="Reserved","-",IFERROR(VLOOKUP(D16,'CRS88_BL13.5'!$F$2:$AA$152,HLOOKUP($D$1,'CRS88_BL13.5'!$G$2:$AA$3,2,0),0),"CHECK"))</f>
        <v>MC</v>
      </c>
      <c r="G16" s="17"/>
    </row>
    <row r="17" spans="1:8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8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8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8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8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8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0</v>
      </c>
      <c r="F22" s="15" t="str">
        <f>IF(D22="Reserved","-",IFERROR(VLOOKUP(D22,'CRS88_BL13.5'!$F$2:$AA$152,HLOOKUP($D$1,'CRS88_BL13.5'!$G$2:$AA$3,2,0),0),"CHECK"))</f>
        <v>M</v>
      </c>
      <c r="G22" s="17"/>
    </row>
    <row r="23" spans="1:8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  <c r="H23" s="11"/>
    </row>
    <row r="24" spans="1:8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8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8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8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1</v>
      </c>
      <c r="F27" s="15" t="str">
        <f>IF(D27="Reserved","-",IFERROR(VLOOKUP(D27,'CRS88_BL13.5'!$F$2:$AA$152,HLOOKUP($D$1,'CRS88_BL13.5'!$G$2:$AA$3,2,0),0),"CHECK"))</f>
        <v>MC</v>
      </c>
      <c r="G27" s="17"/>
    </row>
    <row r="28" spans="1:8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8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8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8" x14ac:dyDescent="0.2">
      <c r="A31" s="56" t="s">
        <v>516</v>
      </c>
      <c r="B31" s="74"/>
      <c r="C31" s="5">
        <v>4</v>
      </c>
      <c r="D31" s="5" t="s">
        <v>36</v>
      </c>
      <c r="E31" s="12">
        <f t="shared" si="0"/>
        <v>0</v>
      </c>
      <c r="F31" s="15" t="str">
        <f>IF(D31="Reserved","-",IFERROR(VLOOKUP(D31,'CRS88_BL13.5'!$F$2:$AA$152,HLOOKUP($D$1,'CRS88_BL13.5'!$G$2:$AA$3,2,0),0),"CHECK"))</f>
        <v>-</v>
      </c>
      <c r="G31" s="19"/>
    </row>
    <row r="32" spans="1:8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9" t="s">
        <v>582</v>
      </c>
      <c r="E41" s="12">
        <f t="shared" si="0"/>
        <v>0</v>
      </c>
      <c r="F41" s="15" t="s">
        <v>3</v>
      </c>
      <c r="G41" s="60" t="s">
        <v>770</v>
      </c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0</v>
      </c>
      <c r="F47" s="15" t="str">
        <f>IF(D47="Reserved","-",IFERROR(VLOOKUP(D47,'CRS88_BL13.5'!$F$2:$AA$152,HLOOKUP($D$1,'CRS88_BL13.5'!$G$2:$AA$3,2,0),0),"CHECK"))</f>
        <v>-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7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7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7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7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1</v>
      </c>
      <c r="F52" s="15" t="str">
        <f>IF(D52="Reserved","-",IFERROR(VLOOKUP(D52,'CRS88_BL13.5'!$F$2:$AA$152,HLOOKUP($D$1,'CRS88_BL13.5'!$G$2:$AA$3,2,0),0),"CHECK"))</f>
        <v>MC</v>
      </c>
      <c r="G52" s="17"/>
    </row>
    <row r="53" spans="1:7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7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</row>
    <row r="55" spans="1:7" x14ac:dyDescent="0.2">
      <c r="A55" s="56" t="s">
        <v>3</v>
      </c>
      <c r="B55" s="74"/>
      <c r="C55" s="5">
        <v>4</v>
      </c>
      <c r="D55" s="5" t="s">
        <v>71</v>
      </c>
      <c r="E55" s="12">
        <f t="shared" si="0"/>
        <v>0</v>
      </c>
      <c r="F55" s="15" t="s">
        <v>3</v>
      </c>
      <c r="G55" s="17" t="s">
        <v>776</v>
      </c>
    </row>
    <row r="56" spans="1:7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7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7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M</v>
      </c>
      <c r="G58" s="17"/>
    </row>
    <row r="59" spans="1:7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7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">
        <v>3</v>
      </c>
      <c r="G60" s="17" t="s">
        <v>587</v>
      </c>
    </row>
    <row r="61" spans="1:7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7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7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7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" t="s">
        <v>89</v>
      </c>
      <c r="E72" s="12">
        <f t="shared" si="1"/>
        <v>0</v>
      </c>
      <c r="F72" s="15" t="str">
        <f>IF(D72="Reserved","-",IFERROR(VLOOKUP(D72,'CRS88_BL13.5'!$F$2:$AA$152,HLOOKUP($D$1,'CRS88_BL13.5'!$G$2:$AA$3,2,0),0),"CHECK"))</f>
        <v>-</v>
      </c>
      <c r="G72" s="17"/>
    </row>
    <row r="73" spans="1:7" x14ac:dyDescent="0.2">
      <c r="A73" s="56" t="s">
        <v>3</v>
      </c>
      <c r="B73" s="74"/>
      <c r="C73" s="5">
        <v>2</v>
      </c>
      <c r="D73" s="5" t="s">
        <v>90</v>
      </c>
      <c r="E73" s="12">
        <f t="shared" si="1"/>
        <v>0</v>
      </c>
      <c r="F73" s="15" t="s">
        <v>3</v>
      </c>
      <c r="G73" s="17" t="s">
        <v>579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H83" xr:uid="{C74834B0-AC7B-4629-9E3A-4EC95A457A0A}"/>
  <mergeCells count="12">
    <mergeCell ref="B76:B83"/>
    <mergeCell ref="B1:C2"/>
    <mergeCell ref="D1:G2"/>
    <mergeCell ref="B4:B11"/>
    <mergeCell ref="B12:B19"/>
    <mergeCell ref="B20:B27"/>
    <mergeCell ref="B28:B35"/>
    <mergeCell ref="B36:B43"/>
    <mergeCell ref="B44:B51"/>
    <mergeCell ref="B52:B59"/>
    <mergeCell ref="B60:B67"/>
    <mergeCell ref="B68:B75"/>
  </mergeCells>
  <conditionalFormatting sqref="F4:F16 F70:F83 F65 F19:F31 F37:F47 F49:F61">
    <cfRule type="cellIs" dxfId="15" priority="8" operator="equal">
      <formula>"CHECK"</formula>
    </cfRule>
  </conditionalFormatting>
  <conditionalFormatting sqref="F66:F69">
    <cfRule type="cellIs" dxfId="14" priority="7" operator="equal">
      <formula>"CHECK"</formula>
    </cfRule>
  </conditionalFormatting>
  <conditionalFormatting sqref="F63:F64">
    <cfRule type="cellIs" dxfId="13" priority="6" operator="equal">
      <formula>"CHECK"</formula>
    </cfRule>
  </conditionalFormatting>
  <conditionalFormatting sqref="F17">
    <cfRule type="cellIs" dxfId="12" priority="5" operator="equal">
      <formula>"CHECK"</formula>
    </cfRule>
  </conditionalFormatting>
  <conditionalFormatting sqref="F18">
    <cfRule type="cellIs" dxfId="11" priority="4" operator="equal">
      <formula>"CHECK"</formula>
    </cfRule>
  </conditionalFormatting>
  <conditionalFormatting sqref="F32:F36">
    <cfRule type="cellIs" dxfId="10" priority="3" operator="equal">
      <formula>"CHECK"</formula>
    </cfRule>
  </conditionalFormatting>
  <conditionalFormatting sqref="F48">
    <cfRule type="cellIs" dxfId="9" priority="2" operator="equal">
      <formula>"CHECK"</formula>
    </cfRule>
  </conditionalFormatting>
  <conditionalFormatting sqref="F62">
    <cfRule type="cellIs" dxfId="8" priority="1" operator="equal">
      <formula>"CHECK"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B57F-CF17-4BA8-889D-42936D6385DE}">
  <dimension ref="A1:I83"/>
  <sheetViews>
    <sheetView tabSelected="1" topLeftCell="A29" workbookViewId="0">
      <selection activeCell="O31" sqref="O31"/>
    </sheetView>
  </sheetViews>
  <sheetFormatPr defaultRowHeight="12.75" x14ac:dyDescent="0.2"/>
  <cols>
    <col min="1" max="1" width="10.85546875" bestFit="1" customWidth="1"/>
    <col min="4" max="4" width="17.85546875" bestFit="1" customWidth="1"/>
    <col min="5" max="5" width="17.5703125" bestFit="1" customWidth="1"/>
    <col min="6" max="6" width="15.42578125" customWidth="1"/>
    <col min="7" max="7" width="42.140625" bestFit="1" customWidth="1"/>
  </cols>
  <sheetData>
    <row r="1" spans="1:7" x14ac:dyDescent="0.2">
      <c r="A1" s="53"/>
      <c r="B1" s="77" t="s">
        <v>580</v>
      </c>
      <c r="C1" s="78"/>
      <c r="D1" s="81" t="s">
        <v>114</v>
      </c>
      <c r="E1" s="81"/>
      <c r="F1" s="81"/>
      <c r="G1" s="82"/>
    </row>
    <row r="2" spans="1:7" x14ac:dyDescent="0.2">
      <c r="A2" s="54"/>
      <c r="B2" s="79"/>
      <c r="C2" s="80"/>
      <c r="D2" s="83"/>
      <c r="E2" s="83"/>
      <c r="F2" s="83"/>
      <c r="G2" s="84"/>
    </row>
    <row r="3" spans="1:7" ht="25.5" x14ac:dyDescent="0.2">
      <c r="A3" s="55" t="s">
        <v>584</v>
      </c>
      <c r="B3" s="26" t="s">
        <v>574</v>
      </c>
      <c r="C3" s="23" t="s">
        <v>2</v>
      </c>
      <c r="D3" s="10" t="s">
        <v>575</v>
      </c>
      <c r="E3" s="14" t="s">
        <v>576</v>
      </c>
      <c r="F3" s="14" t="s">
        <v>586</v>
      </c>
      <c r="G3" s="16" t="s">
        <v>100</v>
      </c>
    </row>
    <row r="4" spans="1:7" x14ac:dyDescent="0.2">
      <c r="A4" s="56" t="s">
        <v>531</v>
      </c>
      <c r="B4" s="73">
        <v>0</v>
      </c>
      <c r="C4" s="5">
        <v>7</v>
      </c>
      <c r="D4" s="5" t="s">
        <v>4</v>
      </c>
      <c r="E4" s="12">
        <f>IF(OR(F4="MC",F4="O"),1,IF(OR(F4="-",F4="M"),0,""))</f>
        <v>0</v>
      </c>
      <c r="F4" s="15" t="str">
        <f>IF(D4="Reserved","-",IFERROR(VLOOKUP(D4,'CRS88_BL13.5'!$F$2:$AA$152,HLOOKUP($D$1,'CRS88_BL13.5'!$G$2:$AA$3,2,0),0),"CHECK"))</f>
        <v>-</v>
      </c>
      <c r="G4" s="17"/>
    </row>
    <row r="5" spans="1:7" x14ac:dyDescent="0.2">
      <c r="A5" s="56" t="s">
        <v>371</v>
      </c>
      <c r="B5" s="74"/>
      <c r="C5" s="5">
        <v>6</v>
      </c>
      <c r="D5" s="5" t="s">
        <v>5</v>
      </c>
      <c r="E5" s="12">
        <f t="shared" ref="E5:E68" si="0">IF(OR(F5="MC",F5="O"),1,IF(OR(F5="-",F5="M"),0,""))</f>
        <v>1</v>
      </c>
      <c r="F5" s="15" t="str">
        <f>IF(D5="Reserved","-",IFERROR(VLOOKUP(D5,'CRS88_BL13.5'!$F$2:$AA$152,HLOOKUP($D$1,'CRS88_BL13.5'!$G$2:$AA$3,2,0),0),"CHECK"))</f>
        <v>MC</v>
      </c>
      <c r="G5" s="17"/>
    </row>
    <row r="6" spans="1:7" x14ac:dyDescent="0.2">
      <c r="A6" s="56" t="s">
        <v>374</v>
      </c>
      <c r="B6" s="74"/>
      <c r="C6" s="5">
        <v>5</v>
      </c>
      <c r="D6" s="5" t="s">
        <v>6</v>
      </c>
      <c r="E6" s="12">
        <f t="shared" si="0"/>
        <v>1</v>
      </c>
      <c r="F6" s="15" t="str">
        <f>IF(D6="Reserved","-",IFERROR(VLOOKUP(D6,'CRS88_BL13.5'!$F$2:$AA$152,HLOOKUP($D$1,'CRS88_BL13.5'!$G$2:$AA$3,2,0),0),"CHECK"))</f>
        <v>MC</v>
      </c>
      <c r="G6" s="17"/>
    </row>
    <row r="7" spans="1:7" x14ac:dyDescent="0.2">
      <c r="A7" s="56" t="s">
        <v>399</v>
      </c>
      <c r="B7" s="74"/>
      <c r="C7" s="5">
        <v>4</v>
      </c>
      <c r="D7" s="5" t="s">
        <v>7</v>
      </c>
      <c r="E7" s="12">
        <f t="shared" si="0"/>
        <v>1</v>
      </c>
      <c r="F7" s="15" t="str">
        <f>IF(D7="Reserved","-",IFERROR(VLOOKUP(D7,'CRS88_BL13.5'!$F$2:$AA$152,HLOOKUP($D$1,'CRS88_BL13.5'!$G$2:$AA$3,2,0),0),"CHECK"))</f>
        <v>MC</v>
      </c>
      <c r="G7" s="17"/>
    </row>
    <row r="8" spans="1:7" x14ac:dyDescent="0.2">
      <c r="A8" s="56" t="s">
        <v>362</v>
      </c>
      <c r="B8" s="74"/>
      <c r="C8" s="5">
        <v>3</v>
      </c>
      <c r="D8" s="5" t="s">
        <v>9</v>
      </c>
      <c r="E8" s="12">
        <f t="shared" si="0"/>
        <v>0</v>
      </c>
      <c r="F8" s="15" t="str">
        <f>IF(D8="Reserved","-",IFERROR(VLOOKUP(D8,'CRS88_BL13.5'!$F$2:$AA$152,HLOOKUP($D$1,'CRS88_BL13.5'!$G$2:$AA$3,2,0),0),"CHECK"))</f>
        <v>-</v>
      </c>
      <c r="G8" s="17"/>
    </row>
    <row r="9" spans="1:7" x14ac:dyDescent="0.2">
      <c r="A9" s="56" t="s">
        <v>367</v>
      </c>
      <c r="B9" s="74"/>
      <c r="C9" s="5">
        <v>2</v>
      </c>
      <c r="D9" s="5" t="s">
        <v>10</v>
      </c>
      <c r="E9" s="12">
        <f t="shared" si="0"/>
        <v>0</v>
      </c>
      <c r="F9" s="15" t="str">
        <f>IF(D9="Reserved","-",IFERROR(VLOOKUP(D9,'CRS88_BL13.5'!$F$2:$AA$152,HLOOKUP($D$1,'CRS88_BL13.5'!$G$2:$AA$3,2,0),0),"CHECK"))</f>
        <v>-</v>
      </c>
      <c r="G9" s="17"/>
    </row>
    <row r="10" spans="1:7" x14ac:dyDescent="0.2">
      <c r="A10" s="56" t="s">
        <v>405</v>
      </c>
      <c r="B10" s="74"/>
      <c r="C10" s="5">
        <v>1</v>
      </c>
      <c r="D10" s="5" t="s">
        <v>11</v>
      </c>
      <c r="E10" s="12">
        <f t="shared" si="0"/>
        <v>0</v>
      </c>
      <c r="F10" s="15" t="str">
        <f>IF(D10="Reserved","-",IFERROR(VLOOKUP(D10,'CRS88_BL13.5'!$F$2:$AA$152,HLOOKUP($D$1,'CRS88_BL13.5'!$G$2:$AA$3,2,0),0),"CHECK"))</f>
        <v>-</v>
      </c>
      <c r="G10" s="17"/>
    </row>
    <row r="11" spans="1:7" x14ac:dyDescent="0.2">
      <c r="A11" s="56" t="s">
        <v>350</v>
      </c>
      <c r="B11" s="76"/>
      <c r="C11" s="5">
        <v>0</v>
      </c>
      <c r="D11" s="5" t="s">
        <v>13</v>
      </c>
      <c r="E11" s="12">
        <f t="shared" si="0"/>
        <v>1</v>
      </c>
      <c r="F11" s="15" t="str">
        <f>IF(D11="Reserved","-",IFERROR(VLOOKUP(D11,'CRS88_BL13.5'!$F$2:$AA$152,HLOOKUP($D$1,'CRS88_BL13.5'!$G$2:$AA$3,2,0),0),"CHECK"))</f>
        <v>MC</v>
      </c>
      <c r="G11" s="17"/>
    </row>
    <row r="12" spans="1:7" x14ac:dyDescent="0.2">
      <c r="A12" s="56" t="s">
        <v>356</v>
      </c>
      <c r="B12" s="73">
        <v>1</v>
      </c>
      <c r="C12" s="5">
        <v>7</v>
      </c>
      <c r="D12" s="5" t="s">
        <v>15</v>
      </c>
      <c r="E12" s="12">
        <f t="shared" si="0"/>
        <v>0</v>
      </c>
      <c r="F12" s="15" t="str">
        <f>IF(D12="Reserved","-",IFERROR(VLOOKUP(D12,'CRS88_BL13.5'!$F$2:$AA$152,HLOOKUP($D$1,'CRS88_BL13.5'!$G$2:$AA$3,2,0),0),"CHECK"))</f>
        <v>M</v>
      </c>
      <c r="G12" s="17"/>
    </row>
    <row r="13" spans="1:7" x14ac:dyDescent="0.2">
      <c r="A13" s="56" t="s">
        <v>353</v>
      </c>
      <c r="B13" s="74"/>
      <c r="C13" s="5">
        <v>6</v>
      </c>
      <c r="D13" s="5" t="s">
        <v>16</v>
      </c>
      <c r="E13" s="12">
        <f t="shared" si="0"/>
        <v>1</v>
      </c>
      <c r="F13" s="15" t="str">
        <f>IF(D13="Reserved","-",IFERROR(VLOOKUP(D13,'CRS88_BL13.5'!$F$2:$AA$152,HLOOKUP($D$1,'CRS88_BL13.5'!$G$2:$AA$3,2,0),0),"CHECK"))</f>
        <v>MC</v>
      </c>
      <c r="G13" s="17"/>
    </row>
    <row r="14" spans="1:7" x14ac:dyDescent="0.2">
      <c r="A14" s="56" t="s">
        <v>359</v>
      </c>
      <c r="B14" s="74"/>
      <c r="C14" s="5">
        <v>5</v>
      </c>
      <c r="D14" s="5" t="s">
        <v>17</v>
      </c>
      <c r="E14" s="12">
        <f t="shared" si="0"/>
        <v>0</v>
      </c>
      <c r="F14" s="15" t="str">
        <f>IF(D14="Reserved","-",IFERROR(VLOOKUP(D14,'CRS88_BL13.5'!$F$2:$AA$152,HLOOKUP($D$1,'CRS88_BL13.5'!$G$2:$AA$3,2,0),0),"CHECK"))</f>
        <v>M</v>
      </c>
      <c r="G14" s="17"/>
    </row>
    <row r="15" spans="1:7" x14ac:dyDescent="0.2">
      <c r="A15" s="56" t="s">
        <v>377</v>
      </c>
      <c r="B15" s="74"/>
      <c r="C15" s="5">
        <v>4</v>
      </c>
      <c r="D15" s="5" t="s">
        <v>18</v>
      </c>
      <c r="E15" s="12">
        <f t="shared" si="0"/>
        <v>1</v>
      </c>
      <c r="F15" s="15" t="str">
        <f>IF(D15="Reserved","-",IFERROR(VLOOKUP(D15,'CRS88_BL13.5'!$F$2:$AA$152,HLOOKUP($D$1,'CRS88_BL13.5'!$G$2:$AA$3,2,0),0),"CHECK"))</f>
        <v>MC</v>
      </c>
      <c r="G15" s="17"/>
    </row>
    <row r="16" spans="1:7" x14ac:dyDescent="0.2">
      <c r="A16" s="56" t="s">
        <v>380</v>
      </c>
      <c r="B16" s="74"/>
      <c r="C16" s="5">
        <v>3</v>
      </c>
      <c r="D16" s="5" t="s">
        <v>19</v>
      </c>
      <c r="E16" s="12">
        <f t="shared" si="0"/>
        <v>0</v>
      </c>
      <c r="F16" s="15" t="str">
        <f>IF(D16="Reserved","-",IFERROR(VLOOKUP(D16,'CRS88_BL13.5'!$F$2:$AA$152,HLOOKUP($D$1,'CRS88_BL13.5'!$G$2:$AA$3,2,0),0),"CHECK"))</f>
        <v>M</v>
      </c>
      <c r="G16" s="17"/>
    </row>
    <row r="17" spans="1:8" x14ac:dyDescent="0.2">
      <c r="A17" s="56" t="s">
        <v>780</v>
      </c>
      <c r="B17" s="74"/>
      <c r="C17" s="5">
        <v>2</v>
      </c>
      <c r="D17" s="5" t="s">
        <v>20</v>
      </c>
      <c r="E17" s="12">
        <f t="shared" si="0"/>
        <v>0</v>
      </c>
      <c r="F17" s="15" t="s">
        <v>3</v>
      </c>
      <c r="G17" s="17" t="s">
        <v>787</v>
      </c>
    </row>
    <row r="18" spans="1:8" x14ac:dyDescent="0.2">
      <c r="A18" s="56" t="s">
        <v>781</v>
      </c>
      <c r="B18" s="74"/>
      <c r="C18" s="5">
        <v>1</v>
      </c>
      <c r="D18" s="5" t="s">
        <v>22</v>
      </c>
      <c r="E18" s="12">
        <f t="shared" si="0"/>
        <v>0</v>
      </c>
      <c r="F18" s="15" t="s">
        <v>3</v>
      </c>
      <c r="G18" s="17" t="s">
        <v>787</v>
      </c>
    </row>
    <row r="19" spans="1:8" x14ac:dyDescent="0.2">
      <c r="A19" s="56" t="s">
        <v>391</v>
      </c>
      <c r="B19" s="76"/>
      <c r="C19" s="5">
        <v>0</v>
      </c>
      <c r="D19" s="5" t="s">
        <v>24</v>
      </c>
      <c r="E19" s="12">
        <f t="shared" si="0"/>
        <v>0</v>
      </c>
      <c r="F19" s="15" t="str">
        <f>IF(D19="Reserved","-",IFERROR(VLOOKUP(D19,'CRS88_BL13.5'!$F$2:$AA$152,HLOOKUP($D$1,'CRS88_BL13.5'!$G$2:$AA$3,2,0),0),"CHECK"))</f>
        <v>-</v>
      </c>
      <c r="G19" s="17"/>
    </row>
    <row r="20" spans="1:8" x14ac:dyDescent="0.2">
      <c r="A20" s="56" t="s">
        <v>421</v>
      </c>
      <c r="B20" s="73">
        <v>2</v>
      </c>
      <c r="C20" s="5">
        <v>7</v>
      </c>
      <c r="D20" s="5" t="s">
        <v>26</v>
      </c>
      <c r="E20" s="12">
        <f t="shared" si="0"/>
        <v>1</v>
      </c>
      <c r="F20" s="15" t="str">
        <f>IF(D20="Reserved","-",IFERROR(VLOOKUP(D20,'CRS88_BL13.5'!$F$2:$AA$152,HLOOKUP($D$1,'CRS88_BL13.5'!$G$2:$AA$3,2,0),0),"CHECK"))</f>
        <v>MC</v>
      </c>
      <c r="G20" s="17"/>
    </row>
    <row r="21" spans="1:8" x14ac:dyDescent="0.2">
      <c r="A21" s="56" t="s">
        <v>383</v>
      </c>
      <c r="B21" s="74"/>
      <c r="C21" s="5">
        <v>6</v>
      </c>
      <c r="D21" s="5" t="s">
        <v>27</v>
      </c>
      <c r="E21" s="12">
        <f t="shared" si="0"/>
        <v>1</v>
      </c>
      <c r="F21" s="15" t="str">
        <f>IF(D21="Reserved","-",IFERROR(VLOOKUP(D21,'CRS88_BL13.5'!$F$2:$AA$152,HLOOKUP($D$1,'CRS88_BL13.5'!$G$2:$AA$3,2,0),0),"CHECK"))</f>
        <v>MC</v>
      </c>
      <c r="G21" s="17"/>
    </row>
    <row r="22" spans="1:8" x14ac:dyDescent="0.2">
      <c r="A22" s="56" t="s">
        <v>427</v>
      </c>
      <c r="B22" s="74"/>
      <c r="C22" s="5">
        <v>5</v>
      </c>
      <c r="D22" s="5" t="s">
        <v>28</v>
      </c>
      <c r="E22" s="12">
        <f t="shared" si="0"/>
        <v>1</v>
      </c>
      <c r="F22" s="15" t="str">
        <f>IF(D22="Reserved","-",IFERROR(VLOOKUP(D22,'CRS88_BL13.5'!$F$2:$AA$152,HLOOKUP($D$1,'CRS88_BL13.5'!$G$2:$AA$3,2,0),0),"CHECK"))</f>
        <v>MC</v>
      </c>
      <c r="G22" s="17"/>
    </row>
    <row r="23" spans="1:8" x14ac:dyDescent="0.2">
      <c r="A23" s="56" t="s">
        <v>3</v>
      </c>
      <c r="B23" s="74"/>
      <c r="C23" s="5">
        <v>4</v>
      </c>
      <c r="D23" s="5" t="s">
        <v>30</v>
      </c>
      <c r="E23" s="12">
        <f t="shared" si="0"/>
        <v>0</v>
      </c>
      <c r="F23" s="15" t="s">
        <v>3</v>
      </c>
      <c r="G23" s="18" t="s">
        <v>573</v>
      </c>
      <c r="H23" s="11"/>
    </row>
    <row r="24" spans="1:8" x14ac:dyDescent="0.2">
      <c r="A24" s="56" t="s">
        <v>413</v>
      </c>
      <c r="B24" s="74"/>
      <c r="C24" s="5">
        <v>3</v>
      </c>
      <c r="D24" s="5" t="s">
        <v>31</v>
      </c>
      <c r="E24" s="12">
        <f t="shared" si="0"/>
        <v>1</v>
      </c>
      <c r="F24" s="15" t="str">
        <f>IF(D24="Reserved","-",IFERROR(VLOOKUP(D24,'CRS88_BL13.5'!$F$2:$AA$152,HLOOKUP($D$1,'CRS88_BL13.5'!$G$2:$AA$3,2,0),0),"CHECK"))</f>
        <v>MC</v>
      </c>
      <c r="G24" s="17"/>
    </row>
    <row r="25" spans="1:8" x14ac:dyDescent="0.2">
      <c r="A25" s="56" t="s">
        <v>3</v>
      </c>
      <c r="B25" s="74"/>
      <c r="C25" s="5">
        <v>2</v>
      </c>
      <c r="D25" s="5" t="s">
        <v>32</v>
      </c>
      <c r="E25" s="12">
        <f t="shared" si="0"/>
        <v>1</v>
      </c>
      <c r="F25" s="15" t="s">
        <v>56</v>
      </c>
      <c r="G25" s="17" t="s">
        <v>578</v>
      </c>
    </row>
    <row r="26" spans="1:8" x14ac:dyDescent="0.2">
      <c r="A26" s="56" t="s">
        <v>189</v>
      </c>
      <c r="B26" s="74"/>
      <c r="C26" s="5">
        <v>1</v>
      </c>
      <c r="D26" s="5" t="s">
        <v>21</v>
      </c>
      <c r="E26" s="12">
        <f t="shared" si="0"/>
        <v>0</v>
      </c>
      <c r="F26" s="15" t="s">
        <v>3</v>
      </c>
      <c r="G26" s="17" t="s">
        <v>577</v>
      </c>
    </row>
    <row r="27" spans="1:8" x14ac:dyDescent="0.2">
      <c r="A27" s="56" t="s">
        <v>195</v>
      </c>
      <c r="B27" s="76"/>
      <c r="C27" s="5">
        <v>0</v>
      </c>
      <c r="D27" s="5" t="s">
        <v>25</v>
      </c>
      <c r="E27" s="12">
        <f t="shared" si="0"/>
        <v>0</v>
      </c>
      <c r="F27" s="15" t="str">
        <f>IF(D27="Reserved","-",IFERROR(VLOOKUP(D27,'CRS88_BL13.5'!$F$2:$AA$152,HLOOKUP($D$1,'CRS88_BL13.5'!$G$2:$AA$3,2,0),0),"CHECK"))</f>
        <v>M</v>
      </c>
      <c r="G27" s="17"/>
    </row>
    <row r="28" spans="1:8" x14ac:dyDescent="0.2">
      <c r="A28" s="56" t="s">
        <v>213</v>
      </c>
      <c r="B28" s="73">
        <v>3</v>
      </c>
      <c r="C28" s="5">
        <v>7</v>
      </c>
      <c r="D28" s="5" t="s">
        <v>33</v>
      </c>
      <c r="E28" s="12">
        <f t="shared" si="0"/>
        <v>1</v>
      </c>
      <c r="F28" s="15" t="str">
        <f>IF(D28="Reserved","-",IFERROR(VLOOKUP(D28,'CRS88_BL13.5'!$F$2:$AA$152,HLOOKUP($D$1,'CRS88_BL13.5'!$G$2:$AA$3,2,0),0),"CHECK"))</f>
        <v>MC</v>
      </c>
      <c r="G28" s="17"/>
    </row>
    <row r="29" spans="1:8" x14ac:dyDescent="0.2">
      <c r="A29" s="56" t="s">
        <v>219</v>
      </c>
      <c r="B29" s="74"/>
      <c r="C29" s="5">
        <v>6</v>
      </c>
      <c r="D29" s="5" t="s">
        <v>34</v>
      </c>
      <c r="E29" s="12">
        <f t="shared" si="0"/>
        <v>1</v>
      </c>
      <c r="F29" s="15" t="str">
        <f>IF(D29="Reserved","-",IFERROR(VLOOKUP(D29,'CRS88_BL13.5'!$F$2:$AA$152,HLOOKUP($D$1,'CRS88_BL13.5'!$G$2:$AA$3,2,0),0),"CHECK"))</f>
        <v>MC</v>
      </c>
      <c r="G29" s="17"/>
    </row>
    <row r="30" spans="1:8" x14ac:dyDescent="0.2">
      <c r="A30" s="56" t="s">
        <v>227</v>
      </c>
      <c r="B30" s="74"/>
      <c r="C30" s="5">
        <v>5</v>
      </c>
      <c r="D30" s="5" t="s">
        <v>35</v>
      </c>
      <c r="E30" s="12">
        <f t="shared" si="0"/>
        <v>1</v>
      </c>
      <c r="F30" s="15" t="str">
        <f>IF(D30="Reserved","-",IFERROR(VLOOKUP(D30,'CRS88_BL13.5'!$F$2:$AA$152,HLOOKUP($D$1,'CRS88_BL13.5'!$G$2:$AA$3,2,0),0),"CHECK"))</f>
        <v>MC</v>
      </c>
      <c r="G30" s="17"/>
    </row>
    <row r="31" spans="1:8" x14ac:dyDescent="0.2">
      <c r="A31" s="56" t="s">
        <v>516</v>
      </c>
      <c r="B31" s="74"/>
      <c r="C31" s="59">
        <v>4</v>
      </c>
      <c r="D31" s="59" t="s">
        <v>36</v>
      </c>
      <c r="E31" s="85">
        <f t="shared" si="0"/>
        <v>1</v>
      </c>
      <c r="F31" s="86" t="str">
        <f>IF(D31="Reserved","-",IFERROR(VLOOKUP(D31,'CRS88_BL13.5'!$F$2:$AA$152,HLOOKUP($D$1,'CRS88_BL13.5'!$G$2:$AA$3,2,0),0),"CHECK"))</f>
        <v>O</v>
      </c>
      <c r="G31" s="87"/>
      <c r="H31" s="88" t="s">
        <v>788</v>
      </c>
    </row>
    <row r="32" spans="1:8" x14ac:dyDescent="0.2">
      <c r="A32" s="56" t="s">
        <v>782</v>
      </c>
      <c r="B32" s="74"/>
      <c r="C32" s="5">
        <v>3</v>
      </c>
      <c r="D32" s="5" t="s">
        <v>37</v>
      </c>
      <c r="E32" s="12">
        <f t="shared" si="0"/>
        <v>0</v>
      </c>
      <c r="F32" s="15" t="s">
        <v>3</v>
      </c>
      <c r="G32" s="17" t="s">
        <v>787</v>
      </c>
    </row>
    <row r="33" spans="1:7" x14ac:dyDescent="0.2">
      <c r="A33" s="56" t="s">
        <v>783</v>
      </c>
      <c r="B33" s="74"/>
      <c r="C33" s="5">
        <v>2</v>
      </c>
      <c r="D33" s="5" t="s">
        <v>38</v>
      </c>
      <c r="E33" s="12">
        <f t="shared" si="0"/>
        <v>0</v>
      </c>
      <c r="F33" s="15" t="s">
        <v>3</v>
      </c>
      <c r="G33" s="17" t="s">
        <v>787</v>
      </c>
    </row>
    <row r="34" spans="1:7" x14ac:dyDescent="0.2">
      <c r="A34" s="56" t="s">
        <v>784</v>
      </c>
      <c r="B34" s="74"/>
      <c r="C34" s="5">
        <v>1</v>
      </c>
      <c r="D34" s="5" t="s">
        <v>39</v>
      </c>
      <c r="E34" s="12">
        <f t="shared" si="0"/>
        <v>0</v>
      </c>
      <c r="F34" s="15" t="s">
        <v>3</v>
      </c>
      <c r="G34" s="17" t="s">
        <v>787</v>
      </c>
    </row>
    <row r="35" spans="1:7" x14ac:dyDescent="0.2">
      <c r="A35" s="56" t="s">
        <v>778</v>
      </c>
      <c r="B35" s="76"/>
      <c r="C35" s="5">
        <v>0</v>
      </c>
      <c r="D35" s="5" t="s">
        <v>41</v>
      </c>
      <c r="E35" s="12">
        <f t="shared" si="0"/>
        <v>0</v>
      </c>
      <c r="F35" s="15" t="s">
        <v>3</v>
      </c>
      <c r="G35" s="17" t="s">
        <v>787</v>
      </c>
    </row>
    <row r="36" spans="1:7" x14ac:dyDescent="0.2">
      <c r="A36" s="56" t="s">
        <v>779</v>
      </c>
      <c r="B36" s="73">
        <v>4</v>
      </c>
      <c r="C36" s="5">
        <v>7</v>
      </c>
      <c r="D36" s="5" t="s">
        <v>43</v>
      </c>
      <c r="E36" s="12">
        <f t="shared" si="0"/>
        <v>0</v>
      </c>
      <c r="F36" s="15" t="s">
        <v>3</v>
      </c>
      <c r="G36" s="17" t="s">
        <v>787</v>
      </c>
    </row>
    <row r="37" spans="1:7" x14ac:dyDescent="0.2">
      <c r="A37" s="56" t="s">
        <v>514</v>
      </c>
      <c r="B37" s="74"/>
      <c r="C37" s="5">
        <v>6</v>
      </c>
      <c r="D37" s="5" t="s">
        <v>45</v>
      </c>
      <c r="E37" s="12">
        <f t="shared" si="0"/>
        <v>1</v>
      </c>
      <c r="F37" s="15" t="str">
        <f>IF(D37="Reserved","-",IFERROR(VLOOKUP(D37,'CRS88_BL13.5'!$F$2:$AA$152,HLOOKUP($D$1,'CRS88_BL13.5'!$G$2:$AA$3,2,0),0),"CHECK"))</f>
        <v>O</v>
      </c>
      <c r="G37" s="17"/>
    </row>
    <row r="38" spans="1:7" x14ac:dyDescent="0.2">
      <c r="A38" s="56" t="s">
        <v>3</v>
      </c>
      <c r="B38" s="74"/>
      <c r="C38" s="5">
        <v>5</v>
      </c>
      <c r="D38" s="5" t="s">
        <v>47</v>
      </c>
      <c r="E38" s="12">
        <f t="shared" si="0"/>
        <v>1</v>
      </c>
      <c r="F38" s="15" t="str">
        <f>F37</f>
        <v>O</v>
      </c>
      <c r="G38" s="17" t="s">
        <v>572</v>
      </c>
    </row>
    <row r="39" spans="1:7" x14ac:dyDescent="0.2">
      <c r="A39" s="56" t="s">
        <v>458</v>
      </c>
      <c r="B39" s="74"/>
      <c r="C39" s="5">
        <v>4</v>
      </c>
      <c r="D39" s="5" t="s">
        <v>49</v>
      </c>
      <c r="E39" s="12">
        <f t="shared" si="0"/>
        <v>1</v>
      </c>
      <c r="F39" s="15" t="str">
        <f>IF(D39="Reserved","-",IFERROR(VLOOKUP(D39,'CRS88_BL13.5'!$F$2:$AA$152,HLOOKUP($D$1,'CRS88_BL13.5'!$G$2:$AA$3,2,0),0),"CHECK"))</f>
        <v>MC</v>
      </c>
      <c r="G39" s="17"/>
    </row>
    <row r="40" spans="1:7" x14ac:dyDescent="0.2">
      <c r="A40" s="56" t="s">
        <v>454</v>
      </c>
      <c r="B40" s="74"/>
      <c r="C40" s="5">
        <v>3</v>
      </c>
      <c r="D40" s="5" t="s">
        <v>50</v>
      </c>
      <c r="E40" s="12">
        <f t="shared" si="0"/>
        <v>1</v>
      </c>
      <c r="F40" s="15" t="str">
        <f>IF(D40="Reserved","-",IFERROR(VLOOKUP(D40,'CRS88_BL13.5'!$F$2:$AA$152,HLOOKUP($D$1,'CRS88_BL13.5'!$G$2:$AA$3,2,0),0),"CHECK"))</f>
        <v>MC</v>
      </c>
      <c r="G40" s="17"/>
    </row>
    <row r="41" spans="1:7" x14ac:dyDescent="0.2">
      <c r="A41" s="56" t="s">
        <v>463</v>
      </c>
      <c r="B41" s="74"/>
      <c r="C41" s="5">
        <v>2</v>
      </c>
      <c r="D41" s="59" t="s">
        <v>582</v>
      </c>
      <c r="E41" s="12">
        <f t="shared" si="0"/>
        <v>0</v>
      </c>
      <c r="F41" s="15" t="str">
        <f>IF(D41="Reserved","-",IFERROR(VLOOKUP(D41,'CRS88_BL13.5'!$F$2:$AA$152,HLOOKUP($D$1,'CRS88_BL13.5'!$G$2:$AA$3,2,0),0),"CHECK"))</f>
        <v>-</v>
      </c>
      <c r="G41" s="60" t="s">
        <v>771</v>
      </c>
    </row>
    <row r="42" spans="1:7" x14ac:dyDescent="0.2">
      <c r="A42" s="56" t="s">
        <v>495</v>
      </c>
      <c r="B42" s="74"/>
      <c r="C42" s="5">
        <v>1</v>
      </c>
      <c r="D42" s="5" t="s">
        <v>52</v>
      </c>
      <c r="E42" s="12">
        <f t="shared" si="0"/>
        <v>1</v>
      </c>
      <c r="F42" s="15" t="str">
        <f>IF(D42="Reserved","-",IFERROR(VLOOKUP(D42,'CRS88_BL13.5'!$F$2:$AA$152,HLOOKUP($D$1,'CRS88_BL13.5'!$G$2:$AA$3,2,0),0),"CHECK"))</f>
        <v>MC</v>
      </c>
      <c r="G42" s="17"/>
    </row>
    <row r="43" spans="1:7" x14ac:dyDescent="0.2">
      <c r="A43" s="56" t="s">
        <v>511</v>
      </c>
      <c r="B43" s="76"/>
      <c r="C43" s="5">
        <v>0</v>
      </c>
      <c r="D43" s="5" t="s">
        <v>53</v>
      </c>
      <c r="E43" s="12">
        <f t="shared" si="0"/>
        <v>1</v>
      </c>
      <c r="F43" s="15" t="str">
        <f>IF(D43="Reserved","-",IFERROR(VLOOKUP(D43,'CRS88_BL13.5'!$F$2:$AA$152,HLOOKUP($D$1,'CRS88_BL13.5'!$G$2:$AA$3,2,0),0),"CHECK"))</f>
        <v>O</v>
      </c>
      <c r="G43" s="17"/>
    </row>
    <row r="44" spans="1:7" x14ac:dyDescent="0.2">
      <c r="A44" s="56" t="s">
        <v>585</v>
      </c>
      <c r="B44" s="73">
        <v>5</v>
      </c>
      <c r="C44" s="5">
        <v>7</v>
      </c>
      <c r="D44" s="5" t="s">
        <v>51</v>
      </c>
      <c r="E44" s="12">
        <f t="shared" si="0"/>
        <v>0</v>
      </c>
      <c r="F44" s="15" t="str">
        <f>IF(D44="Reserved","-",IFERROR(VLOOKUP(D44,'CRS88_BL13.5'!$F$2:$AA$152,HLOOKUP($D$1,'CRS88_BL13.5'!$G$2:$AA$3,2,0),0),"CHECK"))</f>
        <v>-</v>
      </c>
      <c r="G44" s="17"/>
    </row>
    <row r="45" spans="1:7" x14ac:dyDescent="0.2">
      <c r="A45" s="56" t="s">
        <v>316</v>
      </c>
      <c r="B45" s="74"/>
      <c r="C45" s="5">
        <v>6</v>
      </c>
      <c r="D45" s="5" t="s">
        <v>54</v>
      </c>
      <c r="E45" s="12">
        <f t="shared" si="0"/>
        <v>1</v>
      </c>
      <c r="F45" s="15" t="str">
        <f>IF(D45="Reserved","-",IFERROR(VLOOKUP(D45,'CRS88_BL13.5'!$F$2:$AA$152,HLOOKUP($D$1,'CRS88_BL13.5'!$G$2:$AA$3,2,0),0),"CHECK"))</f>
        <v>O</v>
      </c>
      <c r="G45" s="17"/>
    </row>
    <row r="46" spans="1:7" x14ac:dyDescent="0.2">
      <c r="A46" s="56" t="s">
        <v>549</v>
      </c>
      <c r="B46" s="74"/>
      <c r="C46" s="5">
        <v>5</v>
      </c>
      <c r="D46" s="5" t="s">
        <v>55</v>
      </c>
      <c r="E46" s="12">
        <f t="shared" si="0"/>
        <v>1</v>
      </c>
      <c r="F46" s="15" t="str">
        <f>IF(D46="Reserved","-",IFERROR(VLOOKUP(D46,'CRS88_BL13.5'!$F$2:$AA$152,HLOOKUP($D$1,'CRS88_BL13.5'!$G$2:$AA$3,2,0),0),"CHECK"))</f>
        <v>O</v>
      </c>
      <c r="G46" s="17"/>
    </row>
    <row r="47" spans="1:7" x14ac:dyDescent="0.2">
      <c r="A47" s="56" t="s">
        <v>547</v>
      </c>
      <c r="B47" s="74"/>
      <c r="C47" s="5">
        <v>4</v>
      </c>
      <c r="D47" s="5" t="s">
        <v>58</v>
      </c>
      <c r="E47" s="12">
        <f t="shared" si="0"/>
        <v>1</v>
      </c>
      <c r="F47" s="15" t="str">
        <f>IF(D47="Reserved","-",IFERROR(VLOOKUP(D47,'CRS88_BL13.5'!$F$2:$AA$152,HLOOKUP($D$1,'CRS88_BL13.5'!$G$2:$AA$3,2,0),0),"CHECK"))</f>
        <v>O</v>
      </c>
      <c r="G47" s="17"/>
    </row>
    <row r="48" spans="1:7" x14ac:dyDescent="0.2">
      <c r="A48" s="56" t="s">
        <v>786</v>
      </c>
      <c r="B48" s="74"/>
      <c r="C48" s="5">
        <v>3</v>
      </c>
      <c r="D48" s="5" t="s">
        <v>60</v>
      </c>
      <c r="E48" s="12">
        <f t="shared" si="0"/>
        <v>0</v>
      </c>
      <c r="F48" s="15" t="s">
        <v>3</v>
      </c>
      <c r="G48" s="17" t="s">
        <v>787</v>
      </c>
    </row>
    <row r="49" spans="1:9" x14ac:dyDescent="0.2">
      <c r="A49" s="56" t="s">
        <v>555</v>
      </c>
      <c r="B49" s="74"/>
      <c r="C49" s="5">
        <v>2</v>
      </c>
      <c r="D49" s="5" t="s">
        <v>62</v>
      </c>
      <c r="E49" s="12">
        <f t="shared" si="0"/>
        <v>1</v>
      </c>
      <c r="F49" s="15" t="str">
        <f>IF(D49="Reserved","-",IFERROR(VLOOKUP(D49,'CRS88_BL13.5'!$F$2:$AA$152,HLOOKUP($D$1,'CRS88_BL13.5'!$G$2:$AA$3,2,0),0),"CHECK"))</f>
        <v>O</v>
      </c>
      <c r="G49" s="17"/>
    </row>
    <row r="50" spans="1:9" x14ac:dyDescent="0.2">
      <c r="A50" s="56" t="s">
        <v>302</v>
      </c>
      <c r="B50" s="74"/>
      <c r="C50" s="5">
        <v>1</v>
      </c>
      <c r="D50" s="5" t="s">
        <v>64</v>
      </c>
      <c r="E50" s="12">
        <f t="shared" si="0"/>
        <v>0</v>
      </c>
      <c r="F50" s="15" t="str">
        <f>IF(D50="Reserved","-",IFERROR(VLOOKUP(D50,'CRS88_BL13.5'!$F$2:$AA$152,HLOOKUP($D$1,'CRS88_BL13.5'!$G$2:$AA$3,2,0),0),"CHECK"))</f>
        <v>M</v>
      </c>
      <c r="G50" s="17"/>
    </row>
    <row r="51" spans="1:9" x14ac:dyDescent="0.2">
      <c r="A51" s="56" t="s">
        <v>299</v>
      </c>
      <c r="B51" s="76"/>
      <c r="C51" s="5">
        <v>0</v>
      </c>
      <c r="D51" s="5" t="s">
        <v>66</v>
      </c>
      <c r="E51" s="12">
        <f t="shared" si="0"/>
        <v>0</v>
      </c>
      <c r="F51" s="15" t="str">
        <f>IF(D51="Reserved","-",IFERROR(VLOOKUP(D51,'CRS88_BL13.5'!$F$2:$AA$152,HLOOKUP($D$1,'CRS88_BL13.5'!$G$2:$AA$3,2,0),0),"CHECK"))</f>
        <v>M</v>
      </c>
      <c r="G51" s="17"/>
    </row>
    <row r="52" spans="1:9" x14ac:dyDescent="0.2">
      <c r="A52" s="56" t="s">
        <v>295</v>
      </c>
      <c r="B52" s="73">
        <v>6</v>
      </c>
      <c r="C52" s="5">
        <v>7</v>
      </c>
      <c r="D52" s="5" t="s">
        <v>69</v>
      </c>
      <c r="E52" s="12">
        <f t="shared" si="0"/>
        <v>0</v>
      </c>
      <c r="F52" s="15" t="str">
        <f>IF(D52="Reserved","-",IFERROR(VLOOKUP(D52,'CRS88_BL13.5'!$F$2:$AA$152,HLOOKUP($D$1,'CRS88_BL13.5'!$G$2:$AA$3,2,0),0),"CHECK"))</f>
        <v>M</v>
      </c>
      <c r="G52" s="17"/>
    </row>
    <row r="53" spans="1:9" x14ac:dyDescent="0.2">
      <c r="A53" s="56" t="s">
        <v>290</v>
      </c>
      <c r="B53" s="74"/>
      <c r="C53" s="5">
        <v>6</v>
      </c>
      <c r="D53" s="5" t="s">
        <v>67</v>
      </c>
      <c r="E53" s="12">
        <f t="shared" si="0"/>
        <v>0</v>
      </c>
      <c r="F53" s="15" t="str">
        <f>IF(D53="Reserved","-",IFERROR(VLOOKUP(D53,'CRS88_BL13.5'!$F$2:$AA$152,HLOOKUP($D$1,'CRS88_BL13.5'!$G$2:$AA$3,2,0),0),"CHECK"))</f>
        <v>M</v>
      </c>
      <c r="G53" s="17"/>
    </row>
    <row r="54" spans="1:9" x14ac:dyDescent="0.2">
      <c r="A54" s="56" t="s">
        <v>3</v>
      </c>
      <c r="B54" s="74"/>
      <c r="C54" s="5">
        <v>5</v>
      </c>
      <c r="D54" s="5" t="s">
        <v>70</v>
      </c>
      <c r="E54" s="12">
        <f t="shared" si="0"/>
        <v>1</v>
      </c>
      <c r="F54" s="15" t="s">
        <v>56</v>
      </c>
      <c r="G54" s="17" t="s">
        <v>774</v>
      </c>
      <c r="H54" s="67"/>
    </row>
    <row r="55" spans="1:9" s="66" customFormat="1" x14ac:dyDescent="0.2">
      <c r="A55" s="61" t="s">
        <v>3</v>
      </c>
      <c r="B55" s="74"/>
      <c r="C55" s="62">
        <v>4</v>
      </c>
      <c r="D55" s="62" t="s">
        <v>71</v>
      </c>
      <c r="E55" s="63">
        <f t="shared" si="0"/>
        <v>0</v>
      </c>
      <c r="F55" s="64" t="s">
        <v>3</v>
      </c>
      <c r="G55" s="17" t="s">
        <v>776</v>
      </c>
      <c r="I55" s="68"/>
    </row>
    <row r="56" spans="1:9" x14ac:dyDescent="0.2">
      <c r="A56" s="56" t="s">
        <v>3</v>
      </c>
      <c r="B56" s="74"/>
      <c r="C56" s="5">
        <v>3</v>
      </c>
      <c r="D56" s="5" t="s">
        <v>72</v>
      </c>
      <c r="E56" s="12">
        <f t="shared" si="0"/>
        <v>0</v>
      </c>
      <c r="F56" s="15" t="s">
        <v>3</v>
      </c>
      <c r="G56" s="17" t="s">
        <v>573</v>
      </c>
    </row>
    <row r="57" spans="1:9" x14ac:dyDescent="0.2">
      <c r="A57" s="56" t="s">
        <v>3</v>
      </c>
      <c r="B57" s="74"/>
      <c r="C57" s="5">
        <v>2</v>
      </c>
      <c r="D57" s="5" t="s">
        <v>73</v>
      </c>
      <c r="E57" s="12">
        <f t="shared" si="0"/>
        <v>0</v>
      </c>
      <c r="F57" s="15" t="s">
        <v>3</v>
      </c>
      <c r="G57" s="17" t="s">
        <v>573</v>
      </c>
    </row>
    <row r="58" spans="1:9" x14ac:dyDescent="0.2">
      <c r="A58" s="56" t="s">
        <v>278</v>
      </c>
      <c r="B58" s="74"/>
      <c r="C58" s="5">
        <v>1</v>
      </c>
      <c r="D58" s="5" t="s">
        <v>61</v>
      </c>
      <c r="E58" s="12">
        <f t="shared" si="0"/>
        <v>0</v>
      </c>
      <c r="F58" s="15" t="str">
        <f>IF(D58="Reserved","-",IFERROR(VLOOKUP(D58,'CRS88_BL13.5'!$F$2:$AA$152,HLOOKUP($D$1,'CRS88_BL13.5'!$G$2:$AA$3,2,0),0),"CHECK"))</f>
        <v>M</v>
      </c>
      <c r="G58" s="17"/>
    </row>
    <row r="59" spans="1:9" x14ac:dyDescent="0.2">
      <c r="A59" s="56" t="s">
        <v>321</v>
      </c>
      <c r="B59" s="76"/>
      <c r="C59" s="5">
        <v>0</v>
      </c>
      <c r="D59" s="5" t="s">
        <v>75</v>
      </c>
      <c r="E59" s="12">
        <f t="shared" si="0"/>
        <v>0</v>
      </c>
      <c r="F59" s="15" t="str">
        <f>IF(D59="Reserved","-",IFERROR(VLOOKUP(D59,'CRS88_BL13.5'!$F$2:$AA$152,HLOOKUP($D$1,'CRS88_BL13.5'!$G$2:$AA$3,2,0),0),"CHECK"))</f>
        <v>-</v>
      </c>
      <c r="G59" s="17"/>
    </row>
    <row r="60" spans="1:9" x14ac:dyDescent="0.2">
      <c r="A60" s="56" t="s">
        <v>539</v>
      </c>
      <c r="B60" s="73">
        <v>7</v>
      </c>
      <c r="C60" s="5">
        <v>7</v>
      </c>
      <c r="D60" s="5" t="s">
        <v>76</v>
      </c>
      <c r="E60" s="12">
        <f t="shared" si="0"/>
        <v>0</v>
      </c>
      <c r="F60" s="15" t="s">
        <v>3</v>
      </c>
      <c r="G60" s="17" t="s">
        <v>587</v>
      </c>
    </row>
    <row r="61" spans="1:9" x14ac:dyDescent="0.2">
      <c r="A61" s="56" t="s">
        <v>537</v>
      </c>
      <c r="B61" s="74"/>
      <c r="C61" s="5">
        <v>6</v>
      </c>
      <c r="D61" s="5" t="s">
        <v>77</v>
      </c>
      <c r="E61" s="12">
        <f t="shared" si="0"/>
        <v>1</v>
      </c>
      <c r="F61" s="15" t="str">
        <f>IF(D61="Reserved","-",IFERROR(VLOOKUP(D61,'CRS88_BL13.5'!$F$2:$AA$152,HLOOKUP($D$1,'CRS88_BL13.5'!$G$2:$AA$3,2,0),0),"CHECK"))</f>
        <v>O</v>
      </c>
      <c r="G61" s="17"/>
    </row>
    <row r="62" spans="1:9" x14ac:dyDescent="0.2">
      <c r="A62" s="56" t="s">
        <v>785</v>
      </c>
      <c r="B62" s="74"/>
      <c r="C62" s="5">
        <v>5</v>
      </c>
      <c r="D62" s="5" t="s">
        <v>78</v>
      </c>
      <c r="E62" s="12">
        <f t="shared" si="0"/>
        <v>0</v>
      </c>
      <c r="F62" s="15" t="s">
        <v>3</v>
      </c>
      <c r="G62" s="17" t="s">
        <v>787</v>
      </c>
    </row>
    <row r="63" spans="1:9" x14ac:dyDescent="0.2">
      <c r="A63" s="56" t="s">
        <v>3</v>
      </c>
      <c r="B63" s="74"/>
      <c r="C63" s="5">
        <v>4</v>
      </c>
      <c r="D63" s="5" t="s">
        <v>79</v>
      </c>
      <c r="E63" s="12">
        <f t="shared" si="0"/>
        <v>0</v>
      </c>
      <c r="F63" s="15" t="s">
        <v>3</v>
      </c>
      <c r="G63" s="17" t="s">
        <v>571</v>
      </c>
    </row>
    <row r="64" spans="1:9" x14ac:dyDescent="0.2">
      <c r="A64" s="56" t="s">
        <v>3</v>
      </c>
      <c r="B64" s="74"/>
      <c r="C64" s="5">
        <v>3</v>
      </c>
      <c r="D64" s="5" t="s">
        <v>80</v>
      </c>
      <c r="E64" s="12">
        <f t="shared" si="0"/>
        <v>1</v>
      </c>
      <c r="F64" s="15" t="s">
        <v>56</v>
      </c>
      <c r="G64" s="17" t="s">
        <v>571</v>
      </c>
    </row>
    <row r="65" spans="1:7" x14ac:dyDescent="0.2">
      <c r="A65" s="56" t="s">
        <v>269</v>
      </c>
      <c r="B65" s="74"/>
      <c r="C65" s="5">
        <v>2</v>
      </c>
      <c r="D65" s="5" t="s">
        <v>81</v>
      </c>
      <c r="E65" s="12">
        <f t="shared" si="0"/>
        <v>1</v>
      </c>
      <c r="F65" s="15" t="str">
        <f>IF(D65="Reserved","-",IFERROR(VLOOKUP(D65,'CRS88_BL13.5'!$F$2:$AA$152,HLOOKUP($D$1,'CRS88_BL13.5'!$G$2:$AA$3,2,0),0),"CHECK"))</f>
        <v>MC</v>
      </c>
      <c r="G65" s="17"/>
    </row>
    <row r="66" spans="1:7" x14ac:dyDescent="0.2">
      <c r="A66" s="56" t="s">
        <v>3</v>
      </c>
      <c r="B66" s="74"/>
      <c r="C66" s="5">
        <v>1</v>
      </c>
      <c r="D66" s="5" t="s">
        <v>82</v>
      </c>
      <c r="E66" s="12">
        <f t="shared" si="0"/>
        <v>1</v>
      </c>
      <c r="F66" s="15" t="s">
        <v>56</v>
      </c>
      <c r="G66" s="17" t="s">
        <v>570</v>
      </c>
    </row>
    <row r="67" spans="1:7" x14ac:dyDescent="0.2">
      <c r="A67" s="56" t="s">
        <v>3</v>
      </c>
      <c r="B67" s="76"/>
      <c r="C67" s="5">
        <v>0</v>
      </c>
      <c r="D67" s="5" t="s">
        <v>84</v>
      </c>
      <c r="E67" s="12">
        <f t="shared" si="0"/>
        <v>1</v>
      </c>
      <c r="F67" s="15" t="s">
        <v>56</v>
      </c>
      <c r="G67" s="17" t="s">
        <v>570</v>
      </c>
    </row>
    <row r="68" spans="1:7" x14ac:dyDescent="0.2">
      <c r="A68" s="56" t="s">
        <v>3</v>
      </c>
      <c r="B68" s="73">
        <v>8</v>
      </c>
      <c r="C68" s="5">
        <v>7</v>
      </c>
      <c r="D68" s="5" t="s">
        <v>85</v>
      </c>
      <c r="E68" s="12">
        <f t="shared" si="0"/>
        <v>1</v>
      </c>
      <c r="F68" s="15" t="s">
        <v>56</v>
      </c>
      <c r="G68" s="17" t="s">
        <v>570</v>
      </c>
    </row>
    <row r="69" spans="1:7" x14ac:dyDescent="0.2">
      <c r="A69" s="56" t="s">
        <v>3</v>
      </c>
      <c r="B69" s="74"/>
      <c r="C69" s="5">
        <v>6</v>
      </c>
      <c r="D69" s="5" t="s">
        <v>86</v>
      </c>
      <c r="E69" s="12">
        <f t="shared" ref="E69:E83" si="1">IF(OR(F69="MC",F69="O"),1,IF(OR(F69="-",F69="M"),0,""))</f>
        <v>1</v>
      </c>
      <c r="F69" s="15" t="s">
        <v>56</v>
      </c>
      <c r="G69" s="17" t="s">
        <v>570</v>
      </c>
    </row>
    <row r="70" spans="1:7" x14ac:dyDescent="0.2">
      <c r="A70" s="56" t="s">
        <v>305</v>
      </c>
      <c r="B70" s="74"/>
      <c r="C70" s="5">
        <v>5</v>
      </c>
      <c r="D70" s="5" t="s">
        <v>87</v>
      </c>
      <c r="E70" s="12">
        <f t="shared" si="1"/>
        <v>0</v>
      </c>
      <c r="F70" s="15" t="str">
        <f>IF(D70="Reserved","-",IFERROR(VLOOKUP(D70,'CRS88_BL13.5'!$F$2:$AA$152,HLOOKUP($D$1,'CRS88_BL13.5'!$G$2:$AA$3,2,0),0),"CHECK"))</f>
        <v>-</v>
      </c>
      <c r="G70" s="17"/>
    </row>
    <row r="71" spans="1:7" x14ac:dyDescent="0.2">
      <c r="A71" s="56" t="s">
        <v>3</v>
      </c>
      <c r="B71" s="74"/>
      <c r="C71" s="5">
        <v>4</v>
      </c>
      <c r="D71" s="5" t="s">
        <v>88</v>
      </c>
      <c r="E71" s="12">
        <f t="shared" si="1"/>
        <v>0</v>
      </c>
      <c r="F71" s="15" t="s">
        <v>3</v>
      </c>
      <c r="G71" s="65" t="s">
        <v>775</v>
      </c>
    </row>
    <row r="72" spans="1:7" x14ac:dyDescent="0.2">
      <c r="A72" s="56" t="s">
        <v>522</v>
      </c>
      <c r="B72" s="74"/>
      <c r="C72" s="5">
        <v>3</v>
      </c>
      <c r="D72" s="5" t="s">
        <v>89</v>
      </c>
      <c r="E72" s="12">
        <f t="shared" si="1"/>
        <v>0</v>
      </c>
      <c r="F72" s="15" t="str">
        <f>IF(D72="Reserved","-",IFERROR(VLOOKUP(D72,'CRS88_BL13.5'!$F$2:$AA$152,HLOOKUP($D$1,'CRS88_BL13.5'!$G$2:$AA$3,2,0),0),"CHECK"))</f>
        <v>-</v>
      </c>
      <c r="G72" s="17"/>
    </row>
    <row r="73" spans="1:7" x14ac:dyDescent="0.2">
      <c r="A73" s="56" t="s">
        <v>3</v>
      </c>
      <c r="B73" s="74"/>
      <c r="C73" s="5">
        <v>2</v>
      </c>
      <c r="D73" s="5" t="s">
        <v>90</v>
      </c>
      <c r="E73" s="12">
        <f t="shared" si="1"/>
        <v>0</v>
      </c>
      <c r="F73" s="15" t="s">
        <v>3</v>
      </c>
      <c r="G73" s="17" t="s">
        <v>579</v>
      </c>
    </row>
    <row r="74" spans="1:7" x14ac:dyDescent="0.2">
      <c r="A74" s="56" t="s">
        <v>3</v>
      </c>
      <c r="B74" s="74"/>
      <c r="C74" s="5">
        <v>1</v>
      </c>
      <c r="D74" s="5" t="s">
        <v>51</v>
      </c>
      <c r="E74" s="12">
        <f t="shared" si="1"/>
        <v>0</v>
      </c>
      <c r="F74" s="15" t="str">
        <f>IF(D74="Reserved","-",IFERROR(VLOOKUP(D74,'CRS88_BL13.5'!$F$2:$AA$152,HLOOKUP($D$1,'CRS88_BL13.5'!$G$2:$AA$3,2,0),0),"CHECK"))</f>
        <v>-</v>
      </c>
      <c r="G74" s="17"/>
    </row>
    <row r="75" spans="1:7" x14ac:dyDescent="0.2">
      <c r="A75" s="56" t="s">
        <v>3</v>
      </c>
      <c r="B75" s="76"/>
      <c r="C75" s="5">
        <v>0</v>
      </c>
      <c r="D75" s="5" t="s">
        <v>51</v>
      </c>
      <c r="E75" s="12">
        <f t="shared" si="1"/>
        <v>0</v>
      </c>
      <c r="F75" s="15" t="str">
        <f>IF(D75="Reserved","-",IFERROR(VLOOKUP(D75,'CRS88_BL13.5'!$F$2:$AA$152,HLOOKUP($D$1,'CRS88_BL13.5'!$G$2:$AA$3,2,0),0),"CHECK"))</f>
        <v>-</v>
      </c>
      <c r="G75" s="17"/>
    </row>
    <row r="76" spans="1:7" x14ac:dyDescent="0.2">
      <c r="A76" s="56" t="s">
        <v>3</v>
      </c>
      <c r="B76" s="73">
        <v>9</v>
      </c>
      <c r="C76" s="5">
        <v>7</v>
      </c>
      <c r="D76" s="5" t="s">
        <v>51</v>
      </c>
      <c r="E76" s="12">
        <f t="shared" si="1"/>
        <v>0</v>
      </c>
      <c r="F76" s="15" t="str">
        <f>IF(D76="Reserved","-",IFERROR(VLOOKUP(D76,'CRS88_BL13.5'!$F$2:$AA$152,HLOOKUP($D$1,'CRS88_BL13.5'!$G$2:$AA$3,2,0),0),"CHECK"))</f>
        <v>-</v>
      </c>
      <c r="G76" s="17"/>
    </row>
    <row r="77" spans="1:7" x14ac:dyDescent="0.2">
      <c r="A77" s="56" t="s">
        <v>3</v>
      </c>
      <c r="B77" s="74"/>
      <c r="C77" s="5">
        <v>6</v>
      </c>
      <c r="D77" s="5" t="s">
        <v>51</v>
      </c>
      <c r="E77" s="12">
        <f t="shared" si="1"/>
        <v>0</v>
      </c>
      <c r="F77" s="15" t="str">
        <f>IF(D77="Reserved","-",IFERROR(VLOOKUP(D77,'CRS88_BL13.5'!$F$2:$AA$152,HLOOKUP($D$1,'CRS88_BL13.5'!$G$2:$AA$3,2,0),0),"CHECK"))</f>
        <v>-</v>
      </c>
      <c r="G77" s="17"/>
    </row>
    <row r="78" spans="1:7" x14ac:dyDescent="0.2">
      <c r="A78" s="56" t="s">
        <v>3</v>
      </c>
      <c r="B78" s="74"/>
      <c r="C78" s="5">
        <v>5</v>
      </c>
      <c r="D78" s="5" t="s">
        <v>51</v>
      </c>
      <c r="E78" s="12">
        <f t="shared" si="1"/>
        <v>0</v>
      </c>
      <c r="F78" s="15" t="str">
        <f>IF(D78="Reserved","-",IFERROR(VLOOKUP(D78,'CRS88_BL13.5'!$F$2:$AA$152,HLOOKUP($D$1,'CRS88_BL13.5'!$G$2:$AA$3,2,0),0),"CHECK"))</f>
        <v>-</v>
      </c>
      <c r="G78" s="17"/>
    </row>
    <row r="79" spans="1:7" x14ac:dyDescent="0.2">
      <c r="A79" s="56" t="s">
        <v>3</v>
      </c>
      <c r="B79" s="74"/>
      <c r="C79" s="5">
        <v>4</v>
      </c>
      <c r="D79" s="5" t="s">
        <v>51</v>
      </c>
      <c r="E79" s="12">
        <f t="shared" si="1"/>
        <v>0</v>
      </c>
      <c r="F79" s="15" t="str">
        <f>IF(D79="Reserved","-",IFERROR(VLOOKUP(D79,'CRS88_BL13.5'!$F$2:$AA$152,HLOOKUP($D$1,'CRS88_BL13.5'!$G$2:$AA$3,2,0),0),"CHECK"))</f>
        <v>-</v>
      </c>
      <c r="G79" s="17"/>
    </row>
    <row r="80" spans="1:7" x14ac:dyDescent="0.2">
      <c r="A80" s="56" t="s">
        <v>3</v>
      </c>
      <c r="B80" s="74"/>
      <c r="C80" s="5">
        <v>3</v>
      </c>
      <c r="D80" s="5" t="s">
        <v>51</v>
      </c>
      <c r="E80" s="12">
        <f t="shared" si="1"/>
        <v>0</v>
      </c>
      <c r="F80" s="15" t="str">
        <f>IF(D80="Reserved","-",IFERROR(VLOOKUP(D80,'CRS88_BL13.5'!$F$2:$AA$152,HLOOKUP($D$1,'CRS88_BL13.5'!$G$2:$AA$3,2,0),0),"CHECK"))</f>
        <v>-</v>
      </c>
      <c r="G80" s="17"/>
    </row>
    <row r="81" spans="1:7" x14ac:dyDescent="0.2">
      <c r="A81" s="56" t="s">
        <v>3</v>
      </c>
      <c r="B81" s="74"/>
      <c r="C81" s="5">
        <v>2</v>
      </c>
      <c r="D81" s="5" t="s">
        <v>51</v>
      </c>
      <c r="E81" s="12">
        <f t="shared" si="1"/>
        <v>0</v>
      </c>
      <c r="F81" s="15" t="str">
        <f>IF(D81="Reserved","-",IFERROR(VLOOKUP(D81,'CRS88_BL13.5'!$F$2:$AA$152,HLOOKUP($D$1,'CRS88_BL13.5'!$G$2:$AA$3,2,0),0),"CHECK"))</f>
        <v>-</v>
      </c>
      <c r="G81" s="17"/>
    </row>
    <row r="82" spans="1:7" x14ac:dyDescent="0.2">
      <c r="A82" s="56" t="s">
        <v>3</v>
      </c>
      <c r="B82" s="74"/>
      <c r="C82" s="5">
        <v>1</v>
      </c>
      <c r="D82" s="5" t="s">
        <v>51</v>
      </c>
      <c r="E82" s="12">
        <f t="shared" si="1"/>
        <v>0</v>
      </c>
      <c r="F82" s="15" t="str">
        <f>IF(D82="Reserved","-",IFERROR(VLOOKUP(D82,'CRS88_BL13.5'!$F$2:$AA$152,HLOOKUP($D$1,'CRS88_BL13.5'!$G$2:$AA$3,2,0),0),"CHECK"))</f>
        <v>-</v>
      </c>
      <c r="G82" s="17"/>
    </row>
    <row r="83" spans="1:7" ht="13.5" thickBot="1" x14ac:dyDescent="0.25">
      <c r="A83" s="57" t="s">
        <v>3</v>
      </c>
      <c r="B83" s="75"/>
      <c r="C83" s="20">
        <v>0</v>
      </c>
      <c r="D83" s="20" t="s">
        <v>51</v>
      </c>
      <c r="E83" s="21">
        <f t="shared" si="1"/>
        <v>0</v>
      </c>
      <c r="F83" s="58" t="str">
        <f>IF(D83="Reserved","-",IFERROR(VLOOKUP(D83,'CRS88_BL13.5'!$F$2:$AA$152,HLOOKUP($D$1,'CRS88_BL13.5'!$G$2:$AA$3,2,0),0),"CHECK"))</f>
        <v>-</v>
      </c>
      <c r="G83" s="22"/>
    </row>
  </sheetData>
  <autoFilter ref="D3:H83" xr:uid="{C74834B0-AC7B-4629-9E3A-4EC95A457A0A}"/>
  <mergeCells count="12">
    <mergeCell ref="B76:B83"/>
    <mergeCell ref="B1:C2"/>
    <mergeCell ref="D1:G2"/>
    <mergeCell ref="B4:B11"/>
    <mergeCell ref="B12:B19"/>
    <mergeCell ref="B20:B27"/>
    <mergeCell ref="B28:B35"/>
    <mergeCell ref="B36:B43"/>
    <mergeCell ref="B44:B51"/>
    <mergeCell ref="B52:B59"/>
    <mergeCell ref="B60:B67"/>
    <mergeCell ref="B68:B75"/>
  </mergeCells>
  <conditionalFormatting sqref="F4:F16 F70:F83 F65 F19:F31 F37:F47 F49:F61">
    <cfRule type="cellIs" dxfId="7" priority="7" operator="equal">
      <formula>"CHECK"</formula>
    </cfRule>
  </conditionalFormatting>
  <conditionalFormatting sqref="F66:F69">
    <cfRule type="cellIs" dxfId="6" priority="6" operator="equal">
      <formula>"CHECK"</formula>
    </cfRule>
  </conditionalFormatting>
  <conditionalFormatting sqref="F63:F64">
    <cfRule type="cellIs" dxfId="5" priority="5" operator="equal">
      <formula>"CHECK"</formula>
    </cfRule>
  </conditionalFormatting>
  <conditionalFormatting sqref="F17:F18">
    <cfRule type="cellIs" dxfId="4" priority="4" operator="equal">
      <formula>"CHECK"</formula>
    </cfRule>
  </conditionalFormatting>
  <conditionalFormatting sqref="F32:F36">
    <cfRule type="cellIs" dxfId="3" priority="3" operator="equal">
      <formula>"CHECK"</formula>
    </cfRule>
  </conditionalFormatting>
  <conditionalFormatting sqref="F48">
    <cfRule type="cellIs" dxfId="2" priority="2" operator="equal">
      <formula>"CHECK"</formula>
    </cfRule>
  </conditionalFormatting>
  <conditionalFormatting sqref="F62">
    <cfRule type="cellIs" dxfId="1" priority="1" operator="equal">
      <formula>"CHECK"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J34H</vt:lpstr>
      <vt:lpstr>J34X_High</vt:lpstr>
      <vt:lpstr>J34X_Low</vt:lpstr>
      <vt:lpstr>J30S_High</vt:lpstr>
      <vt:lpstr>J30S_Russ</vt:lpstr>
      <vt:lpstr>J30X_High</vt:lpstr>
      <vt:lpstr>J30X_Low</vt:lpstr>
      <vt:lpstr>J30K_High</vt:lpstr>
      <vt:lpstr>CRS88_BL13.5</vt:lpstr>
      <vt:lpstr>Backup=&gt;</vt:lpstr>
      <vt:lpstr>CRS88_BL13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Thanh Tam (MS/EPS42-CC)</dc:creator>
  <cp:lastModifiedBy>Dang Mai Nhi (MS/EPS42-CC)</cp:lastModifiedBy>
  <dcterms:created xsi:type="dcterms:W3CDTF">2022-06-06T08:36:38Z</dcterms:created>
  <dcterms:modified xsi:type="dcterms:W3CDTF">2022-10-28T07:18:45Z</dcterms:modified>
</cp:coreProperties>
</file>